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thema\OneDrive\Documents\dissertation\survey\github\data\"/>
    </mc:Choice>
  </mc:AlternateContent>
  <xr:revisionPtr revIDLastSave="0" documentId="13_ncr:1_{7F574B75-3A11-4D85-A598-BB79A56FBBD7}" xr6:coauthVersionLast="47" xr6:coauthVersionMax="47" xr10:uidLastSave="{00000000-0000-0000-0000-000000000000}"/>
  <bookViews>
    <workbookView xWindow="-52920" yWindow="-375" windowWidth="29040" windowHeight="15840" activeTab="1" xr2:uid="{08B49594-1314-4808-9F49-CD5ED68985DF}"/>
  </bookViews>
  <sheets>
    <sheet name="Methods_Summary" sheetId="3" r:id="rId1"/>
    <sheet name="Sheet2" sheetId="8" r:id="rId2"/>
    <sheet name="tab_populations" sheetId="7" r:id="rId3"/>
    <sheet name="Sheet1" sheetId="5" r:id="rId4"/>
    <sheet name="DataDictionary" sheetId="2" r:id="rId5"/>
    <sheet name="CA_Methods_List" sheetId="4" r:id="rId6"/>
    <sheet name="Table of methods" sheetId="6" r:id="rId7"/>
  </sheets>
  <definedNames>
    <definedName name="_xlnm._FilterDatabase" localSheetId="5" hidden="1">CA_Methods_List!$A$1:$C$33</definedName>
    <definedName name="_xlnm._FilterDatabase" localSheetId="0" hidden="1">Methods_Summary!$A$1:$L$267</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7" i="8" l="1"/>
  <c r="D266" i="8"/>
  <c r="D265" i="8"/>
  <c r="D264" i="8"/>
  <c r="D263" i="8"/>
  <c r="D262" i="8"/>
  <c r="D261" i="8"/>
  <c r="D260" i="8"/>
  <c r="D259" i="8"/>
  <c r="D258" i="8"/>
  <c r="D257" i="8"/>
  <c r="D256" i="8"/>
  <c r="D255" i="8"/>
  <c r="D254" i="8"/>
  <c r="D253" i="8"/>
  <c r="D252" i="8"/>
  <c r="D251" i="8"/>
  <c r="D250" i="8"/>
  <c r="D249" i="8"/>
  <c r="D248" i="8"/>
  <c r="D247" i="8"/>
  <c r="D246" i="8"/>
  <c r="D245" i="8"/>
  <c r="D244" i="8"/>
  <c r="D243" i="8"/>
  <c r="D242" i="8"/>
  <c r="D241" i="8"/>
  <c r="D240" i="8"/>
  <c r="D239" i="8"/>
  <c r="D238" i="8"/>
  <c r="D237" i="8"/>
  <c r="D236" i="8"/>
  <c r="D235" i="8"/>
  <c r="D234" i="8"/>
  <c r="D233" i="8"/>
  <c r="D232" i="8"/>
  <c r="D231" i="8"/>
  <c r="D230" i="8"/>
  <c r="D229" i="8"/>
  <c r="D228" i="8"/>
  <c r="D227" i="8"/>
  <c r="D226" i="8"/>
  <c r="D225" i="8"/>
  <c r="D224" i="8"/>
  <c r="D223" i="8"/>
  <c r="D222" i="8"/>
  <c r="D221" i="8"/>
  <c r="D220" i="8"/>
  <c r="D219" i="8"/>
  <c r="D218" i="8"/>
  <c r="D217" i="8"/>
  <c r="D216" i="8"/>
  <c r="D215" i="8"/>
  <c r="D214" i="8"/>
  <c r="D213" i="8"/>
  <c r="D212" i="8"/>
  <c r="D211" i="8"/>
  <c r="D210" i="8"/>
  <c r="D209" i="8"/>
  <c r="D208" i="8"/>
  <c r="D207" i="8"/>
  <c r="D206" i="8"/>
  <c r="D205" i="8"/>
  <c r="D204" i="8"/>
  <c r="D203" i="8"/>
  <c r="D202" i="8"/>
  <c r="D201" i="8"/>
  <c r="D200" i="8"/>
  <c r="D199" i="8"/>
  <c r="D198" i="8"/>
  <c r="D197" i="8"/>
  <c r="D196" i="8"/>
  <c r="D195" i="8"/>
  <c r="D194" i="8"/>
  <c r="D193" i="8"/>
  <c r="D192" i="8"/>
  <c r="D191" i="8"/>
  <c r="D190" i="8"/>
  <c r="D189" i="8"/>
  <c r="D188" i="8"/>
  <c r="D187"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H267" i="8"/>
  <c r="H266"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H2" i="8"/>
  <c r="D10" i="2"/>
</calcChain>
</file>

<file path=xl/sharedStrings.xml><?xml version="1.0" encoding="utf-8"?>
<sst xmlns="http://schemas.openxmlformats.org/spreadsheetml/2006/main" count="3407" uniqueCount="196">
  <si>
    <t>Field Name</t>
  </si>
  <si>
    <t>Description</t>
  </si>
  <si>
    <t>PopID</t>
  </si>
  <si>
    <t>Code (ID) for the population of fish represented by this record.</t>
  </si>
  <si>
    <t>CommonName</t>
  </si>
  <si>
    <t>Common name of the taxon of fish.</t>
  </si>
  <si>
    <t>Run</t>
  </si>
  <si>
    <t>Run of fish.</t>
  </si>
  <si>
    <t>CommonPopName</t>
  </si>
  <si>
    <t>Population name (short version).</t>
  </si>
  <si>
    <t>FirstSpawningYear</t>
  </si>
  <si>
    <t>LastSpawningYear</t>
  </si>
  <si>
    <t>PopFit</t>
  </si>
  <si>
    <t>Categorization of how well the geographic extent of the NOSA/escapement estimate corresponds to the geographic definition of the population. 	Same = Estimate represents one entire population, the whole population, and nothing but the population.  Portion = Estimate represents a portion of one population.</t>
  </si>
  <si>
    <t>NullRecord</t>
  </si>
  <si>
    <t>A "yes" value indicates there is no data to calculate the high level indicator for the population and spawning year.</t>
  </si>
  <si>
    <t>MethodsFor</t>
  </si>
  <si>
    <t>Natural Origin Spawner Abundance including jacks (NOSAIJ)</t>
  </si>
  <si>
    <t>Chinook salmon</t>
  </si>
  <si>
    <t>Spring</t>
  </si>
  <si>
    <t>Catherine Creek spring Chinook</t>
  </si>
  <si>
    <t>Same</t>
  </si>
  <si>
    <t>No</t>
  </si>
  <si>
    <t>Upper Grande Ronde spring Chinook</t>
  </si>
  <si>
    <t>Yes</t>
  </si>
  <si>
    <t>Regression of redd counts to weir mark-recapture estimate</t>
  </si>
  <si>
    <t>Spring/summer</t>
  </si>
  <si>
    <t>Imnaha River spring Chinook</t>
  </si>
  <si>
    <t>Lostine River spring Chinook</t>
  </si>
  <si>
    <t>Portion</t>
  </si>
  <si>
    <t>Peak spawner count expansion</t>
  </si>
  <si>
    <t>Pit-tag expansion estimate</t>
  </si>
  <si>
    <t>Wallowa-Lostine spring Chinook</t>
  </si>
  <si>
    <t>Minam River spring Chinook</t>
  </si>
  <si>
    <t>Wenaha River spring Chinook</t>
  </si>
  <si>
    <t>Steelhead</t>
  </si>
  <si>
    <t>Summer</t>
  </si>
  <si>
    <t>Deschutes River eastside</t>
  </si>
  <si>
    <t>Deschutes River westside</t>
  </si>
  <si>
    <t>Winter</t>
  </si>
  <si>
    <t>Fifteenmile Creek</t>
  </si>
  <si>
    <t>John Day River Lower Mainstem Tributaries</t>
  </si>
  <si>
    <t>John Day River Upper Mainstem</t>
  </si>
  <si>
    <t>Middle Fork John Day River</t>
  </si>
  <si>
    <t>North Fork John Day River</t>
  </si>
  <si>
    <t>South Fork John Day River</t>
  </si>
  <si>
    <t>Umatilla River</t>
  </si>
  <si>
    <t>Walla Walla River</t>
  </si>
  <si>
    <t>Upper Grande Ronde</t>
  </si>
  <si>
    <t>Joseph Creek</t>
  </si>
  <si>
    <t>Natural Origin Spawner Abundance excluding jacks (NOSAEJ)</t>
  </si>
  <si>
    <t>Coho salmon</t>
  </si>
  <si>
    <t>Fall</t>
  </si>
  <si>
    <t>Siltcoos River (Lake)</t>
  </si>
  <si>
    <t>Tahkenitch Lake</t>
  </si>
  <si>
    <t>Tenmile Lake</t>
  </si>
  <si>
    <t>Alsea River</t>
  </si>
  <si>
    <t>Beaver Creek</t>
  </si>
  <si>
    <t>Salmon River</t>
  </si>
  <si>
    <t>Siletz River</t>
  </si>
  <si>
    <t>Siuslaw River</t>
  </si>
  <si>
    <t>Yaquina River</t>
  </si>
  <si>
    <t>Coos Bay</t>
  </si>
  <si>
    <t>Coquille River</t>
  </si>
  <si>
    <t>Floras Creek</t>
  </si>
  <si>
    <t>Sixes River</t>
  </si>
  <si>
    <t>Necanicum River</t>
  </si>
  <si>
    <t>Nehalem River</t>
  </si>
  <si>
    <t>Nestucca River</t>
  </si>
  <si>
    <t>Tillamook Bay</t>
  </si>
  <si>
    <t>Lower Umpqua</t>
  </si>
  <si>
    <t>Middle Umpqua</t>
  </si>
  <si>
    <t>North Umpqua</t>
  </si>
  <si>
    <t>South Umpqua</t>
  </si>
  <si>
    <t>Late fall</t>
  </si>
  <si>
    <t>Sandy River</t>
  </si>
  <si>
    <t>Big Creek</t>
  </si>
  <si>
    <t>Clatskanie River</t>
  </si>
  <si>
    <t>Youngs Bay</t>
  </si>
  <si>
    <t>Hood River</t>
  </si>
  <si>
    <t>Natural Origin Spawner Abundance including and excluding jacks (NOSAIJ and NOSAEJ)</t>
  </si>
  <si>
    <t>Clackamas River</t>
  </si>
  <si>
    <t>McKenzie River</t>
  </si>
  <si>
    <t>Middle Fork Willamette River</t>
  </si>
  <si>
    <t>North Santiam River</t>
  </si>
  <si>
    <t>South Santiam River</t>
  </si>
  <si>
    <t>Both early &amp; late</t>
  </si>
  <si>
    <t>Late</t>
  </si>
  <si>
    <t>Scappoose Creek</t>
  </si>
  <si>
    <t>Lower Gorge Tributaries</t>
  </si>
  <si>
    <t>Early</t>
  </si>
  <si>
    <t>Calapooia River</t>
  </si>
  <si>
    <t>Molalla River</t>
  </si>
  <si>
    <t>North Fork John Day River spring Chinook</t>
  </si>
  <si>
    <t>Middle Fork John Day River spring Chinook</t>
  </si>
  <si>
    <t>Upper John Day River spring Chinook salmon</t>
  </si>
  <si>
    <t>No surveys conducted</t>
  </si>
  <si>
    <t>Dam counts (Video)</t>
  </si>
  <si>
    <t>Dam counts</t>
  </si>
  <si>
    <t>In-river weir counts</t>
  </si>
  <si>
    <t>Dam counts + Hatchery counts</t>
  </si>
  <si>
    <t>Hatchery counts</t>
  </si>
  <si>
    <t>Redd count expansion * Fish per redd estimate</t>
  </si>
  <si>
    <t>Mark-Recapture estimate at weir</t>
  </si>
  <si>
    <t>Proposed method names to use for analysis. This field and the names presented are not official terms defined in a document, such as, a data exchange standard (DES) or official data method names used by the Oregon Department of Fish and Wildlife. The methods are a general description and a way of combining similar methods for data interpretation for the consumer of information.</t>
  </si>
  <si>
    <t>First spawning year pertaining to the method described in Method Number and Method Name.</t>
  </si>
  <si>
    <t>Last spawning year pertaining to the method described in Method Number and Method Name.</t>
  </si>
  <si>
    <t>MethodName</t>
  </si>
  <si>
    <t>Represents the method number for each combination of first and last spawning year and method name.</t>
  </si>
  <si>
    <t>Peak redd count expansion * Fish per redd estimate</t>
  </si>
  <si>
    <t>Peak redd counts * Fish per redd estimate</t>
  </si>
  <si>
    <t>Total redd counts * Fish per redd estimate</t>
  </si>
  <si>
    <t>Total redd counts * Fish per redd estimate + Dam counts</t>
  </si>
  <si>
    <t>Total redd counts * Fish per redd estimate + Hatchery counts</t>
  </si>
  <si>
    <t>Total redd counts * Fish per redd estimate + In-river weir counts</t>
  </si>
  <si>
    <t>Dam counts + Expansion below dam</t>
  </si>
  <si>
    <t>Peak spawner count per mile expansion</t>
  </si>
  <si>
    <t>MethodID</t>
  </si>
  <si>
    <t>MPG/Stratum</t>
  </si>
  <si>
    <t>Grande Ronde/Imnaha</t>
  </si>
  <si>
    <t>N/A</t>
  </si>
  <si>
    <t>Cascade late fall</t>
  </si>
  <si>
    <t>Cascade spring</t>
  </si>
  <si>
    <t>Gorge spring</t>
  </si>
  <si>
    <t>Willamette</t>
  </si>
  <si>
    <t>Coast fall</t>
  </si>
  <si>
    <t>Cascade fall</t>
  </si>
  <si>
    <t>Cascade</t>
  </si>
  <si>
    <t>Coast</t>
  </si>
  <si>
    <t>Gorge</t>
  </si>
  <si>
    <t>Lakes</t>
  </si>
  <si>
    <t>Mid-Coast</t>
  </si>
  <si>
    <t>Mid-South Coast</t>
  </si>
  <si>
    <t>North Coast</t>
  </si>
  <si>
    <t>Umpqua</t>
  </si>
  <si>
    <t>Cascade Eastern Slope Tributaries</t>
  </si>
  <si>
    <t>John Day</t>
  </si>
  <si>
    <t>Walla Walla and Umatilla</t>
  </si>
  <si>
    <t>Grande Ronde</t>
  </si>
  <si>
    <t>Cascade winter</t>
  </si>
  <si>
    <t>Gorge winter</t>
  </si>
  <si>
    <t>ExpansionType</t>
  </si>
  <si>
    <t>Spatial</t>
  </si>
  <si>
    <t>30 Methods</t>
  </si>
  <si>
    <t>75 Populations</t>
  </si>
  <si>
    <t>PIT-tag expansion estimate</t>
  </si>
  <si>
    <t>Mark-Recapture estimate at weir + PIT-tag estimate</t>
  </si>
  <si>
    <t>Mark-Recapture estimate at weir + PIT-tag estimate + Video counts</t>
  </si>
  <si>
    <t>Mark-Recapture estimate at weir + Redd Count expansion * Fish per redd estimate</t>
  </si>
  <si>
    <t>Weir counts (video)</t>
  </si>
  <si>
    <t>In-river weir counts + Redd count expansion below weir</t>
  </si>
  <si>
    <t>Name of "major population group" (MPG) or “stratum” as defined by the NMFS Northwest Region, in which the population falls. The term "stratum" is used in the Willamette/Lower Columbia Recovery Domain, while "major population group" is used in other areas.  The term "stratum" includes life history considerations as well as geographic criteria, while MPGs are defined geographically.</t>
  </si>
  <si>
    <t>Area Under Curve: Monitoring Area (Peak count)</t>
  </si>
  <si>
    <t>Area Under Curve: Monitoring Area (Total live spawners)</t>
  </si>
  <si>
    <t>Area Under Curve: Population (Total live spawners)</t>
  </si>
  <si>
    <t>Area Under Curve: Population (Total live spawners) + Dam counts</t>
  </si>
  <si>
    <t>Area Under Curve: Population (Total live spawners) + Dam counts (Video)</t>
  </si>
  <si>
    <t>Area Under Curve: Population (Total live spawners) + Dam counts + Hatchery counts</t>
  </si>
  <si>
    <t>Area Under Curve: Population (Total live spawners) + Hatchery counts</t>
  </si>
  <si>
    <t>Area Under Curve: Population (Total live spawners) + In-river weir counts</t>
  </si>
  <si>
    <t>11 Portion</t>
  </si>
  <si>
    <t>Kasey Bliesner</t>
  </si>
  <si>
    <t>Jake Chambers</t>
  </si>
  <si>
    <t>kasey.bliesner@odfw.oregon.gov</t>
  </si>
  <si>
    <t xml:space="preserve">jacob.l.chambers@odfw.oregon.gov </t>
  </si>
  <si>
    <t>Methods descriptions were applied/determined by ODFW and are not applicable to other data sets, data categories or other ODFW or other agency data, and are only applicable to the data in the NOSA table on the cax.streamnet.org website.</t>
  </si>
  <si>
    <t xml:space="preserve">Any use of this data in a paper or research should be presenented to ODFW (Kasey and Jake and/or management) prior to publication. </t>
  </si>
  <si>
    <t>Method Name was decided using:</t>
  </si>
  <si>
    <r>
      <t>•</t>
    </r>
    <r>
      <rPr>
        <sz val="9"/>
        <color rgb="FF000000"/>
        <rFont val="Calibri"/>
        <family val="2"/>
        <scheme val="minor"/>
      </rPr>
      <t xml:space="preserve">Field method(s) + </t>
    </r>
  </si>
  <si>
    <r>
      <t>•</t>
    </r>
    <r>
      <rPr>
        <sz val="9"/>
        <color rgb="FF000000"/>
        <rFont val="Calibri"/>
        <family val="2"/>
        <scheme val="minor"/>
      </rPr>
      <t>Analytical method (in general) including</t>
    </r>
  </si>
  <si>
    <r>
      <t>•</t>
    </r>
    <r>
      <rPr>
        <sz val="9"/>
        <color rgb="FF000000"/>
        <rFont val="Calibri"/>
        <family val="2"/>
        <scheme val="minor"/>
      </rPr>
      <t>Expansion temporal/spatial or count</t>
    </r>
  </si>
  <si>
    <r>
      <t>•</t>
    </r>
    <r>
      <rPr>
        <sz val="9"/>
        <color rgb="FF000000"/>
        <rFont val="Calibri"/>
        <family val="2"/>
        <scheme val="minor"/>
      </rPr>
      <t>Location of count/expansion</t>
    </r>
  </si>
  <si>
    <t>Methods</t>
  </si>
  <si>
    <t>Name of method</t>
  </si>
  <si>
    <t>Expansion type</t>
  </si>
  <si>
    <t>Table 1. Methods categories included</t>
  </si>
  <si>
    <t xml:space="preserve">Compiled by </t>
  </si>
  <si>
    <t>Updated 11/29/2023</t>
  </si>
  <si>
    <t>Data Dictionary</t>
  </si>
  <si>
    <t>MethodCt</t>
  </si>
  <si>
    <t>Row Labels</t>
  </si>
  <si>
    <t>Grand Total</t>
  </si>
  <si>
    <t>Column Labels</t>
  </si>
  <si>
    <t>Sum of MethodCt</t>
  </si>
  <si>
    <t>Species-Run</t>
  </si>
  <si>
    <t>Chinook salmon-Fall</t>
  </si>
  <si>
    <t>Chinook salmon-Late fall</t>
  </si>
  <si>
    <t>Chinook salmon-Spring</t>
  </si>
  <si>
    <t>Chinook salmon-Spring/summer</t>
  </si>
  <si>
    <t>Coho salmon-Both early &amp; late</t>
  </si>
  <si>
    <t>Coho salmon-Early</t>
  </si>
  <si>
    <t>Coho salmon-Fall</t>
  </si>
  <si>
    <t>Coho salmon-Late</t>
  </si>
  <si>
    <t>Steelhead-Summer</t>
  </si>
  <si>
    <t>Steelhead-Winter</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</si>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</sst>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sz val="10"/>
      <color indexed="8"/>
      <name val="Arial"/>
      <family val="2"/>
    </font>
    <font>
      <sz val="11"/>
      <color indexed="8"/>
      <name val="Calibri"/>
      <family val="2"/>
    </font>
    <font>
      <sz val="10"/>
      <color indexed="8"/>
      <name val="Arial"/>
      <family val="2"/>
    </font>
    <font>
      <sz val="11"/>
      <name val="Calibri"/>
      <family val="2"/>
      <scheme val="minor"/>
    </font>
    <font>
      <sz val="8"/>
      <name val="Calibri"/>
      <family val="2"/>
      <scheme val="minor"/>
    </font>
    <font>
      <sz val="11"/>
      <name val="Calibri"/>
      <family val="2"/>
    </font>
    <font>
      <u/>
      <sz val="11"/>
      <color theme="10"/>
      <name val="Calibri"/>
      <family val="2"/>
      <scheme val="minor"/>
    </font>
    <font>
      <sz val="9"/>
      <color theme="1"/>
      <name val="Arial"/>
      <family val="2"/>
    </font>
    <font>
      <sz val="9"/>
      <color rgb="FF000000"/>
      <name val="Calibri"/>
      <family val="2"/>
      <scheme val="minor"/>
    </font>
    <font>
      <sz val="11"/>
      <color rgb="FF001D35"/>
      <name val="Courier New"/>
      <family val="3"/>
    </font>
  </fonts>
  <fills count="6">
    <fill>
      <patternFill patternType="none"/>
    </fill>
    <fill>
      <patternFill patternType="gray125"/>
    </fill>
    <fill>
      <patternFill patternType="solid">
        <fgColor theme="0" tint="-0.249977111117893"/>
        <bgColor indexed="64"/>
      </patternFill>
    </fill>
    <fill>
      <patternFill patternType="solid">
        <fgColor indexed="22"/>
        <bgColor indexed="0"/>
      </patternFill>
    </fill>
    <fill>
      <patternFill patternType="solid">
        <fgColor rgb="FFC0C0C0"/>
        <bgColor rgb="FFC0C0C0"/>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style="thin">
        <color indexed="22"/>
      </left>
      <right style="thin">
        <color indexed="22"/>
      </right>
      <top/>
      <bottom/>
      <diagonal/>
    </border>
    <border>
      <left style="thin">
        <color rgb="FFD0D7E5"/>
      </left>
      <right style="thin">
        <color rgb="FFD0D7E5"/>
      </right>
      <top/>
      <bottom/>
      <diagonal/>
    </border>
  </borders>
  <cellStyleXfs count="5">
    <xf numFmtId="0" fontId="0" fillId="0" borderId="0"/>
    <xf numFmtId="0" fontId="4" fillId="0" borderId="0"/>
    <xf numFmtId="0" fontId="6" fillId="0" borderId="0"/>
    <xf numFmtId="0" fontId="6" fillId="0" borderId="0"/>
    <xf numFmtId="0" fontId="10" fillId="0" borderId="0" applyNumberFormat="0" applyFill="0" applyBorder="0" applyAlignment="0" applyProtection="0"/>
  </cellStyleXfs>
  <cellXfs count="70">
    <xf numFmtId="0" fontId="0" fillId="0" borderId="0" xfId="0"/>
    <xf numFmtId="0" fontId="2" fillId="2" borderId="1" xfId="0" applyFont="1" applyFill="1" applyBorder="1" applyAlignment="1">
      <alignment horizontal="center" wrapText="1"/>
    </xf>
    <xf numFmtId="0" fontId="2" fillId="2" borderId="1" xfId="0" applyFont="1" applyFill="1" applyBorder="1" applyAlignment="1">
      <alignment horizontal="center"/>
    </xf>
    <xf numFmtId="14" fontId="0" fillId="0" borderId="0" xfId="0" applyNumberFormat="1"/>
    <xf numFmtId="0" fontId="0" fillId="0" borderId="0" xfId="0" applyAlignment="1">
      <alignment horizontal="left" wrapText="1"/>
    </xf>
    <xf numFmtId="0" fontId="5" fillId="3" borderId="2" xfId="2" applyFont="1" applyFill="1" applyBorder="1" applyAlignment="1">
      <alignment horizontal="center"/>
    </xf>
    <xf numFmtId="0" fontId="5" fillId="3" borderId="2" xfId="2" applyFont="1" applyFill="1" applyBorder="1" applyAlignment="1">
      <alignment horizontal="left"/>
    </xf>
    <xf numFmtId="0" fontId="1" fillId="0" borderId="0" xfId="0" applyFont="1"/>
    <xf numFmtId="0" fontId="5" fillId="0" borderId="3" xfId="2" applyFont="1" applyBorder="1"/>
    <xf numFmtId="0" fontId="5" fillId="0" borderId="3" xfId="2" applyFont="1" applyBorder="1" applyAlignment="1">
      <alignment horizontal="center"/>
    </xf>
    <xf numFmtId="0" fontId="5" fillId="0" borderId="3" xfId="3" applyFont="1" applyBorder="1" applyAlignment="1">
      <alignment horizontal="center"/>
    </xf>
    <xf numFmtId="0" fontId="5" fillId="0" borderId="3" xfId="3" applyFont="1" applyBorder="1"/>
    <xf numFmtId="0" fontId="3" fillId="0" borderId="3" xfId="0" applyFont="1" applyBorder="1" applyAlignment="1">
      <alignment horizontal="center"/>
    </xf>
    <xf numFmtId="0" fontId="3" fillId="0" borderId="3" xfId="0" applyFont="1" applyBorder="1"/>
    <xf numFmtId="0" fontId="3" fillId="0" borderId="3" xfId="0" applyFont="1" applyBorder="1" applyAlignment="1">
      <alignment horizontal="left"/>
    </xf>
    <xf numFmtId="0" fontId="3" fillId="0" borderId="4" xfId="0" applyFont="1" applyBorder="1" applyAlignment="1">
      <alignment horizontal="center"/>
    </xf>
    <xf numFmtId="0" fontId="3" fillId="0" borderId="4" xfId="0" applyFont="1" applyBorder="1"/>
    <xf numFmtId="0" fontId="3" fillId="0" borderId="4" xfId="0" applyFont="1" applyBorder="1" applyAlignment="1">
      <alignment horizontal="left"/>
    </xf>
    <xf numFmtId="0" fontId="1" fillId="0" borderId="0" xfId="0" applyFont="1" applyAlignment="1">
      <alignment horizontal="center"/>
    </xf>
    <xf numFmtId="0" fontId="5" fillId="0" borderId="4" xfId="2" applyFont="1" applyBorder="1" applyAlignment="1">
      <alignment horizontal="center"/>
    </xf>
    <xf numFmtId="0" fontId="5" fillId="0" borderId="4" xfId="2" applyFont="1" applyBorder="1"/>
    <xf numFmtId="0" fontId="5" fillId="0" borderId="4" xfId="2" applyFont="1" applyBorder="1" applyAlignment="1">
      <alignment horizontal="left"/>
    </xf>
    <xf numFmtId="0" fontId="1" fillId="0" borderId="0" xfId="0" applyFont="1" applyAlignment="1">
      <alignment horizontal="left"/>
    </xf>
    <xf numFmtId="0" fontId="7" fillId="0" borderId="0" xfId="0" applyFont="1"/>
    <xf numFmtId="0" fontId="0" fillId="0" borderId="0" xfId="0" applyAlignment="1">
      <alignment vertical="center"/>
    </xf>
    <xf numFmtId="0" fontId="2" fillId="0" borderId="0" xfId="0" applyFont="1" applyAlignment="1">
      <alignment horizontal="center" wrapText="1"/>
    </xf>
    <xf numFmtId="0" fontId="2" fillId="0" borderId="0" xfId="0" applyFont="1" applyAlignment="1">
      <alignment horizontal="center"/>
    </xf>
    <xf numFmtId="0" fontId="0" fillId="0" borderId="0" xfId="0" applyAlignment="1">
      <alignment horizontal="center"/>
    </xf>
    <xf numFmtId="0" fontId="3" fillId="0" borderId="6" xfId="0" applyFont="1" applyBorder="1" applyAlignment="1">
      <alignment horizontal="center"/>
    </xf>
    <xf numFmtId="0" fontId="3" fillId="0" borderId="6" xfId="0" applyFont="1" applyBorder="1"/>
    <xf numFmtId="0" fontId="3" fillId="0" borderId="6" xfId="0" applyFont="1" applyBorder="1" applyAlignment="1">
      <alignment horizontal="left"/>
    </xf>
    <xf numFmtId="0" fontId="3" fillId="4" borderId="0" xfId="0" applyFont="1" applyFill="1" applyAlignment="1">
      <alignment horizontal="center"/>
    </xf>
    <xf numFmtId="0" fontId="5" fillId="0" borderId="3" xfId="2" applyFont="1" applyBorder="1" applyAlignment="1">
      <alignment horizontal="left"/>
    </xf>
    <xf numFmtId="0" fontId="3" fillId="0" borderId="0" xfId="0" applyFont="1" applyAlignment="1">
      <alignment horizontal="left"/>
    </xf>
    <xf numFmtId="0" fontId="5" fillId="0" borderId="3" xfId="3" applyFont="1" applyBorder="1" applyAlignment="1">
      <alignment horizontal="left"/>
    </xf>
    <xf numFmtId="0" fontId="1" fillId="0" borderId="3" xfId="0" applyFont="1" applyBorder="1"/>
    <xf numFmtId="0" fontId="5" fillId="0" borderId="0" xfId="2" applyFont="1" applyAlignment="1">
      <alignment horizontal="left"/>
    </xf>
    <xf numFmtId="0" fontId="5" fillId="0" borderId="3" xfId="1" applyFont="1" applyBorder="1" applyAlignment="1">
      <alignment horizontal="left"/>
    </xf>
    <xf numFmtId="0" fontId="5" fillId="0" borderId="5" xfId="1" applyFont="1" applyBorder="1" applyAlignment="1">
      <alignment horizontal="left"/>
    </xf>
    <xf numFmtId="0" fontId="5" fillId="0" borderId="0" xfId="1" applyFont="1" applyAlignment="1">
      <alignment horizontal="left"/>
    </xf>
    <xf numFmtId="0" fontId="7" fillId="0" borderId="0" xfId="0" quotePrefix="1" applyFont="1"/>
    <xf numFmtId="0" fontId="0" fillId="0" borderId="0" xfId="0" quotePrefix="1"/>
    <xf numFmtId="0" fontId="3" fillId="0" borderId="0" xfId="0" applyFont="1" applyAlignment="1">
      <alignment horizontal="center"/>
    </xf>
    <xf numFmtId="0" fontId="9" fillId="0" borderId="3" xfId="3" applyFont="1" applyBorder="1" applyAlignment="1">
      <alignment horizontal="center"/>
    </xf>
    <xf numFmtId="0" fontId="5" fillId="0" borderId="0" xfId="2" applyFont="1" applyAlignment="1">
      <alignment horizontal="center"/>
    </xf>
    <xf numFmtId="0" fontId="5" fillId="0" borderId="6" xfId="2" applyFont="1" applyBorder="1" applyAlignment="1">
      <alignment horizontal="left"/>
    </xf>
    <xf numFmtId="0" fontId="0" fillId="0" borderId="0" xfId="0" applyAlignment="1">
      <alignment wrapText="1"/>
    </xf>
    <xf numFmtId="0" fontId="0" fillId="5" borderId="0" xfId="0" applyFill="1" applyAlignment="1">
      <alignment horizontal="center" vertical="center" wrapText="1"/>
    </xf>
    <xf numFmtId="0" fontId="0" fillId="5" borderId="0" xfId="0" applyFill="1" applyAlignment="1">
      <alignment horizontal="center" vertical="center"/>
    </xf>
    <xf numFmtId="0" fontId="0" fillId="5" borderId="0" xfId="0" applyFill="1" applyAlignment="1">
      <alignment horizontal="center" vertical="top"/>
    </xf>
    <xf numFmtId="0" fontId="7" fillId="5" borderId="0" xfId="0" applyFont="1" applyFill="1" applyAlignment="1">
      <alignment vertical="top" wrapText="1"/>
    </xf>
    <xf numFmtId="0" fontId="1" fillId="5" borderId="0" xfId="0" applyFont="1" applyFill="1" applyAlignment="1">
      <alignment vertical="top" wrapText="1"/>
    </xf>
    <xf numFmtId="0" fontId="0" fillId="5" borderId="0" xfId="0" applyFill="1" applyAlignment="1">
      <alignment vertical="top" wrapText="1"/>
    </xf>
    <xf numFmtId="0" fontId="3" fillId="5" borderId="1" xfId="0" applyFont="1" applyFill="1" applyBorder="1" applyAlignment="1">
      <alignment horizontal="left" wrapText="1"/>
    </xf>
    <xf numFmtId="0" fontId="0" fillId="5" borderId="1" xfId="0" applyFill="1" applyBorder="1"/>
    <xf numFmtId="0" fontId="0" fillId="5" borderId="1" xfId="0" applyFill="1" applyBorder="1" applyAlignment="1">
      <alignment wrapText="1"/>
    </xf>
    <xf numFmtId="0" fontId="5" fillId="5" borderId="1" xfId="1" applyFont="1" applyFill="1" applyBorder="1" applyAlignment="1">
      <alignment horizontal="left" wrapText="1"/>
    </xf>
    <xf numFmtId="0" fontId="0" fillId="5" borderId="0" xfId="0" applyFill="1" applyAlignment="1">
      <alignment horizontal="left" wrapText="1"/>
    </xf>
    <xf numFmtId="0" fontId="0" fillId="5" borderId="0" xfId="0" applyFill="1"/>
    <xf numFmtId="0" fontId="10" fillId="5" borderId="0" xfId="4" applyFill="1"/>
    <xf numFmtId="0" fontId="11" fillId="5" borderId="0" xfId="0" applyFont="1" applyFill="1" applyAlignment="1">
      <alignment horizontal="left" vertical="center" indent="2" readingOrder="1"/>
    </xf>
    <xf numFmtId="0" fontId="11" fillId="5" borderId="0" xfId="0" applyFont="1" applyFill="1" applyAlignment="1">
      <alignment horizontal="left" vertical="center" indent="7" readingOrder="1"/>
    </xf>
    <xf numFmtId="0" fontId="5" fillId="0" borderId="6" xfId="2" applyFont="1" applyBorder="1" applyAlignment="1">
      <alignment horizontal="center"/>
    </xf>
    <xf numFmtId="0" fontId="5" fillId="0" borderId="6" xfId="2" applyFont="1" applyBorder="1"/>
    <xf numFmtId="0" fontId="5" fillId="3" borderId="0" xfId="2" applyFont="1" applyFill="1" applyAlignment="1">
      <alignment horizontal="center"/>
    </xf>
    <xf numFmtId="0" fontId="0" fillId="0" borderId="0" xfId="0" pivotButton="1"/>
    <xf numFmtId="0" fontId="0" fillId="0" borderId="0" xfId="0" applyAlignment="1">
      <alignment horizontal="left"/>
    </xf>
    <xf numFmtId="0" fontId="13" fillId="0" borderId="0" xfId="0" applyFont="1"/>
    <xf numFmtId="0" fontId="0" fillId="5" borderId="0" xfId="0" applyFill="1" applyAlignment="1">
      <alignment horizontal="left" vertical="top" wrapText="1"/>
    </xf>
    <xf numFmtId="0" fontId="0" fillId="5" borderId="0" xfId="0" applyFill="1" applyAlignment="1">
      <alignment horizontal="left" vertical="top"/>
    </xf>
  </cellXfs>
  <cellStyles count="5">
    <cellStyle name="Hyperlink" xfId="4" builtinId="8"/>
    <cellStyle name="Normal" xfId="0" builtinId="0"/>
    <cellStyle name="Normal_qry_LowerColumbia" xfId="1" xr:uid="{F939B986-289F-4E94-A3FA-FBB29BEB8FD7}"/>
    <cellStyle name="Normal_Sheet2" xfId="2" xr:uid="{8E942F8A-C74F-4851-9683-401326A10AAC}"/>
    <cellStyle name="Normal_Sheet3" xfId="3" xr:uid="{F4DB5DB7-5675-4D75-BE60-648CA911D75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 McGreal" refreshedDate="45903.35578622685" createdVersion="8" refreshedVersion="8" minRefreshableVersion="3" recordCount="266" xr:uid="{BBBAA251-4879-4B95-9B86-E7E29D2382AF}">
  <cacheSource type="worksheet">
    <worksheetSource ref="A1:I267" sheet="Sheet2"/>
  </cacheSource>
  <cacheFields count="9">
    <cacheField name="PopID" numFmtId="0">
      <sharedItems containsMixedTypes="1" containsNumber="1" containsInteger="1" minValue="7" maxValue="506"/>
    </cacheField>
    <cacheField name="CommonName" numFmtId="0">
      <sharedItems count="3">
        <s v="Chinook salmon"/>
        <s v="Steelhead"/>
        <s v="Coho salmon"/>
      </sharedItems>
    </cacheField>
    <cacheField name="Run" numFmtId="0">
      <sharedItems/>
    </cacheField>
    <cacheField name="Species-Run" numFmtId="0">
      <sharedItems count="10">
        <s v="Chinook salmon-Spring"/>
        <s v="Chinook salmon-Spring/summer"/>
        <s v="Steelhead-Summer"/>
        <s v="Steelhead-Winter"/>
        <s v="Coho salmon-Fall"/>
        <s v="Chinook salmon-Late fall"/>
        <s v="Chinook salmon-Fall"/>
        <s v="Coho salmon-Both early &amp; late"/>
        <s v="Coho salmon-Late"/>
        <s v="Coho salmon-Early"/>
      </sharedItems>
    </cacheField>
    <cacheField name="FirstSpawningYear" numFmtId="0">
      <sharedItems containsSemiMixedTypes="0" containsString="0" containsNumber="1" containsInteger="1" minValue="1949" maxValue="2022"/>
    </cacheField>
    <cacheField name="LastSpawningYear" numFmtId="0">
      <sharedItems containsSemiMixedTypes="0" containsString="0" containsNumber="1" containsInteger="1" minValue="1950" maxValue="2022"/>
    </cacheField>
    <cacheField name="MethodID" numFmtId="0">
      <sharedItems containsSemiMixedTypes="0" containsString="0" containsNumber="1" containsInteger="1" minValue="0" maxValue="31" count="32">
        <n v="21"/>
        <n v="15"/>
        <n v="29"/>
        <n v="0"/>
        <n v="30"/>
        <n v="22"/>
        <n v="27"/>
        <n v="28"/>
        <n v="20"/>
        <n v="31"/>
        <n v="9"/>
        <n v="11"/>
        <n v="26"/>
        <n v="19"/>
        <n v="1"/>
        <n v="2"/>
        <n v="3"/>
        <n v="7"/>
        <n v="10"/>
        <n v="5"/>
        <n v="16"/>
        <n v="18"/>
        <n v="14"/>
        <n v="17"/>
        <n v="6"/>
        <n v="12"/>
        <n v="13"/>
        <n v="8"/>
        <n v="4"/>
        <n v="23"/>
        <n v="24"/>
        <n v="25"/>
      </sharedItems>
    </cacheField>
    <cacheField name="MethodCt" numFmtId="0">
      <sharedItems containsSemiMixedTypes="0" containsString="0" containsNumber="1" containsInteger="1" minValue="1" maxValue="63"/>
    </cacheField>
    <cacheField name="Method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6">
  <r>
    <n v="7"/>
    <x v="0"/>
    <s v="Spring"/>
    <x v="0"/>
    <n v="1953"/>
    <n v="1996"/>
    <x v="0"/>
    <n v="44"/>
    <s v="Redd count expansion * Fish per redd estimate"/>
  </r>
  <r>
    <n v="7"/>
    <x v="0"/>
    <s v="Spring"/>
    <x v="0"/>
    <n v="1997"/>
    <n v="2016"/>
    <x v="1"/>
    <n v="20"/>
    <s v="Mark-Recapture estimate at weir"/>
  </r>
  <r>
    <n v="7"/>
    <x v="0"/>
    <s v="Spring"/>
    <x v="0"/>
    <n v="2017"/>
    <n v="2022"/>
    <x v="2"/>
    <n v="6"/>
    <s v="Mark-Recapture estimate at weir + Redd Count expansion * Fish per redd estimate"/>
  </r>
  <r>
    <n v="8"/>
    <x v="0"/>
    <s v="Spring"/>
    <x v="0"/>
    <n v="1953"/>
    <n v="1957"/>
    <x v="0"/>
    <n v="5"/>
    <s v="Redd count expansion * Fish per redd estimate"/>
  </r>
  <r>
    <n v="8"/>
    <x v="0"/>
    <s v="Spring"/>
    <x v="0"/>
    <n v="1958"/>
    <n v="1958"/>
    <x v="3"/>
    <n v="1"/>
    <s v="No surveys conducted"/>
  </r>
  <r>
    <n v="8"/>
    <x v="0"/>
    <s v="Spring"/>
    <x v="0"/>
    <n v="1959"/>
    <n v="1996"/>
    <x v="0"/>
    <n v="38"/>
    <s v="Redd count expansion * Fish per redd estimate"/>
  </r>
  <r>
    <n v="8"/>
    <x v="0"/>
    <s v="Spring"/>
    <x v="0"/>
    <n v="1997"/>
    <n v="2015"/>
    <x v="1"/>
    <n v="19"/>
    <s v="Mark-Recapture estimate at weir"/>
  </r>
  <r>
    <n v="8"/>
    <x v="0"/>
    <s v="Spring"/>
    <x v="0"/>
    <n v="2016"/>
    <n v="2017"/>
    <x v="4"/>
    <n v="2"/>
    <s v="Regression of redd counts to weir mark-recapture estimate"/>
  </r>
  <r>
    <n v="8"/>
    <x v="0"/>
    <s v="Spring"/>
    <x v="0"/>
    <n v="2018"/>
    <n v="2022"/>
    <x v="2"/>
    <n v="5"/>
    <s v="Mark-Recapture estimate at weir + Redd Count expansion * Fish per redd estimate"/>
  </r>
  <r>
    <n v="9"/>
    <x v="0"/>
    <s v="Spring/summer"/>
    <x v="1"/>
    <n v="1949"/>
    <n v="1984"/>
    <x v="0"/>
    <n v="36"/>
    <s v="Redd count expansion * Fish per redd estimate"/>
  </r>
  <r>
    <n v="9"/>
    <x v="0"/>
    <s v="Spring/summer"/>
    <x v="1"/>
    <n v="1985"/>
    <n v="2022"/>
    <x v="2"/>
    <n v="38"/>
    <s v="Mark-Recapture estimate at weir + Redd Count expansion * Fish per redd estimate"/>
  </r>
  <r>
    <n v="11"/>
    <x v="0"/>
    <s v="Spring"/>
    <x v="0"/>
    <n v="1949"/>
    <n v="1950"/>
    <x v="0"/>
    <n v="2"/>
    <s v="Redd count expansion * Fish per redd estimate"/>
  </r>
  <r>
    <n v="11"/>
    <x v="0"/>
    <s v="Spring"/>
    <x v="0"/>
    <n v="1951"/>
    <n v="1951"/>
    <x v="3"/>
    <n v="1"/>
    <s v="No surveys conducted"/>
  </r>
  <r>
    <n v="11"/>
    <x v="0"/>
    <s v="Spring"/>
    <x v="0"/>
    <n v="1952"/>
    <n v="1957"/>
    <x v="0"/>
    <n v="6"/>
    <s v="Redd count expansion * Fish per redd estimate"/>
  </r>
  <r>
    <n v="11"/>
    <x v="0"/>
    <s v="Spring"/>
    <x v="0"/>
    <n v="1958"/>
    <n v="1958"/>
    <x v="3"/>
    <n v="1"/>
    <s v="No surveys conducted"/>
  </r>
  <r>
    <n v="11"/>
    <x v="0"/>
    <s v="Spring"/>
    <x v="0"/>
    <n v="1959"/>
    <n v="1996"/>
    <x v="0"/>
    <n v="38"/>
    <s v="Redd count expansion * Fish per redd estimate"/>
  </r>
  <r>
    <n v="11"/>
    <x v="0"/>
    <s v="Spring"/>
    <x v="0"/>
    <n v="1997"/>
    <n v="2019"/>
    <x v="2"/>
    <n v="23"/>
    <s v="Mark-Recapture estimate at weir + Redd Count expansion * Fish per redd estimate"/>
  </r>
  <r>
    <n v="12"/>
    <x v="0"/>
    <s v="Spring"/>
    <x v="0"/>
    <n v="1954"/>
    <n v="1996"/>
    <x v="0"/>
    <n v="43"/>
    <s v="Redd count expansion * Fish per redd estimate"/>
  </r>
  <r>
    <n v="12"/>
    <x v="0"/>
    <s v="Spring"/>
    <x v="0"/>
    <n v="1997"/>
    <n v="2022"/>
    <x v="5"/>
    <n v="26"/>
    <s v="Total redd counts * Fish per redd estimate"/>
  </r>
  <r>
    <n v="13"/>
    <x v="0"/>
    <s v="Spring"/>
    <x v="0"/>
    <n v="1949"/>
    <n v="1950"/>
    <x v="0"/>
    <n v="2"/>
    <s v="Redd count expansion * Fish per redd estimate"/>
  </r>
  <r>
    <n v="13"/>
    <x v="0"/>
    <s v="Spring"/>
    <x v="0"/>
    <n v="1951"/>
    <n v="1951"/>
    <x v="3"/>
    <n v="1"/>
    <s v="No surveys conducted"/>
  </r>
  <r>
    <n v="13"/>
    <x v="0"/>
    <s v="Spring"/>
    <x v="0"/>
    <n v="1952"/>
    <n v="1957"/>
    <x v="0"/>
    <n v="6"/>
    <s v="Redd count expansion * Fish per redd estimate"/>
  </r>
  <r>
    <n v="13"/>
    <x v="0"/>
    <s v="Spring"/>
    <x v="0"/>
    <n v="1958"/>
    <n v="1962"/>
    <x v="3"/>
    <n v="5"/>
    <s v="No surveys conducted"/>
  </r>
  <r>
    <n v="13"/>
    <x v="0"/>
    <s v="Spring"/>
    <x v="0"/>
    <n v="1963"/>
    <n v="1996"/>
    <x v="0"/>
    <n v="34"/>
    <s v="Redd count expansion * Fish per redd estimate"/>
  </r>
  <r>
    <n v="13"/>
    <x v="0"/>
    <s v="Spring"/>
    <x v="0"/>
    <n v="1997"/>
    <n v="2014"/>
    <x v="5"/>
    <n v="18"/>
    <s v="Total redd counts * Fish per redd estimate"/>
  </r>
  <r>
    <n v="13"/>
    <x v="0"/>
    <s v="Spring"/>
    <x v="0"/>
    <n v="2015"/>
    <n v="2015"/>
    <x v="0"/>
    <n v="1"/>
    <s v="Redd count expansion * Fish per redd estimate"/>
  </r>
  <r>
    <n v="13"/>
    <x v="0"/>
    <s v="Spring"/>
    <x v="0"/>
    <n v="2016"/>
    <n v="2019"/>
    <x v="5"/>
    <n v="4"/>
    <s v="Total redd counts * Fish per redd estimate"/>
  </r>
  <r>
    <n v="13"/>
    <x v="0"/>
    <s v="Spring"/>
    <x v="0"/>
    <n v="2020"/>
    <n v="2020"/>
    <x v="0"/>
    <n v="1"/>
    <s v="Redd count expansion * Fish per redd estimate"/>
  </r>
  <r>
    <n v="13"/>
    <x v="0"/>
    <s v="Spring"/>
    <x v="0"/>
    <n v="2021"/>
    <n v="2022"/>
    <x v="5"/>
    <n v="2"/>
    <s v="Total redd counts * Fish per redd estimate"/>
  </r>
  <r>
    <n v="58"/>
    <x v="1"/>
    <s v="Summer"/>
    <x v="2"/>
    <n v="1990"/>
    <n v="2008"/>
    <x v="0"/>
    <n v="19"/>
    <s v="Redd count expansion * Fish per redd estimate"/>
  </r>
  <r>
    <n v="58"/>
    <x v="1"/>
    <s v="Summer"/>
    <x v="2"/>
    <n v="2008"/>
    <n v="2018"/>
    <x v="6"/>
    <n v="11"/>
    <s v="Mark-Recapture estimate at weir + PIT-tag estimate"/>
  </r>
  <r>
    <n v="58"/>
    <x v="1"/>
    <s v="Summer"/>
    <x v="2"/>
    <n v="2009"/>
    <n v="2016"/>
    <x v="2"/>
    <n v="8"/>
    <s v="Mark-Recapture estimate at weir + Redd Count expansion * Fish per redd estimate"/>
  </r>
  <r>
    <n v="59"/>
    <x v="1"/>
    <s v="Summer"/>
    <x v="2"/>
    <n v="1978"/>
    <n v="2018"/>
    <x v="0"/>
    <n v="41"/>
    <s v="Redd count expansion * Fish per redd estimate"/>
  </r>
  <r>
    <n v="60"/>
    <x v="1"/>
    <s v="Winter"/>
    <x v="3"/>
    <n v="1985"/>
    <n v="2010"/>
    <x v="0"/>
    <n v="26"/>
    <s v="Redd count expansion * Fish per redd estimate"/>
  </r>
  <r>
    <n v="60"/>
    <x v="1"/>
    <s v="Winter"/>
    <x v="3"/>
    <n v="2011"/>
    <n v="2012"/>
    <x v="1"/>
    <n v="2"/>
    <s v="Mark-Recapture estimate at weir"/>
  </r>
  <r>
    <n v="60"/>
    <x v="1"/>
    <s v="Winter"/>
    <x v="3"/>
    <n v="2013"/>
    <n v="2015"/>
    <x v="7"/>
    <n v="3"/>
    <s v="Mark-Recapture estimate at weir + PIT-tag estimate + Video counts"/>
  </r>
  <r>
    <n v="60"/>
    <x v="1"/>
    <s v="Winter"/>
    <x v="3"/>
    <n v="2016"/>
    <n v="2016"/>
    <x v="1"/>
    <n v="1"/>
    <s v="Mark-Recapture estimate at weir"/>
  </r>
  <r>
    <n v="60"/>
    <x v="1"/>
    <s v="Winter"/>
    <x v="3"/>
    <n v="2017"/>
    <n v="2017"/>
    <x v="8"/>
    <n v="1"/>
    <s v="PIT-tag expansion estimate"/>
  </r>
  <r>
    <n v="60"/>
    <x v="1"/>
    <s v="Winter"/>
    <x v="3"/>
    <n v="2018"/>
    <n v="2018"/>
    <x v="9"/>
    <n v="1"/>
    <s v="Weir counts (video)"/>
  </r>
  <r>
    <n v="60"/>
    <x v="1"/>
    <s v="Summer"/>
    <x v="2"/>
    <n v="2019"/>
    <n v="2020"/>
    <x v="8"/>
    <n v="2"/>
    <s v="PIT-tag expansion estimate"/>
  </r>
  <r>
    <n v="64"/>
    <x v="1"/>
    <s v="Summer"/>
    <x v="2"/>
    <n v="1959"/>
    <n v="1970"/>
    <x v="0"/>
    <n v="12"/>
    <s v="Redd count expansion * Fish per redd estimate"/>
  </r>
  <r>
    <n v="64"/>
    <x v="1"/>
    <s v="Summer"/>
    <x v="2"/>
    <n v="1971"/>
    <n v="1971"/>
    <x v="3"/>
    <n v="1"/>
    <s v="No surveys conducted"/>
  </r>
  <r>
    <n v="64"/>
    <x v="1"/>
    <s v="Summer"/>
    <x v="2"/>
    <n v="1972"/>
    <n v="2019"/>
    <x v="0"/>
    <n v="48"/>
    <s v="Redd count expansion * Fish per redd estimate"/>
  </r>
  <r>
    <n v="64"/>
    <x v="1"/>
    <s v="Summer"/>
    <x v="2"/>
    <n v="2020"/>
    <n v="2020"/>
    <x v="3"/>
    <n v="1"/>
    <s v="No surveys conducted"/>
  </r>
  <r>
    <n v="64"/>
    <x v="1"/>
    <s v="Summer"/>
    <x v="2"/>
    <n v="2021"/>
    <n v="2021"/>
    <x v="0"/>
    <n v="1"/>
    <s v="Redd count expansion * Fish per redd estimate"/>
  </r>
  <r>
    <n v="64"/>
    <x v="1"/>
    <s v="Summer"/>
    <x v="2"/>
    <n v="2022"/>
    <n v="2022"/>
    <x v="3"/>
    <n v="1"/>
    <s v="No surveys conducted"/>
  </r>
  <r>
    <n v="65"/>
    <x v="1"/>
    <s v="Summer"/>
    <x v="2"/>
    <n v="1959"/>
    <n v="2018"/>
    <x v="0"/>
    <n v="60"/>
    <s v="Redd count expansion * Fish per redd estimate"/>
  </r>
  <r>
    <n v="66"/>
    <x v="1"/>
    <s v="Summer"/>
    <x v="2"/>
    <n v="1964"/>
    <n v="1964"/>
    <x v="0"/>
    <n v="1"/>
    <s v="Redd count expansion * Fish per redd estimate"/>
  </r>
  <r>
    <n v="66"/>
    <x v="1"/>
    <s v="Summer"/>
    <x v="2"/>
    <n v="1965"/>
    <n v="1965"/>
    <x v="3"/>
    <n v="1"/>
    <s v="No surveys conducted"/>
  </r>
  <r>
    <n v="66"/>
    <x v="1"/>
    <s v="Summer"/>
    <x v="2"/>
    <n v="1966"/>
    <n v="1970"/>
    <x v="0"/>
    <n v="5"/>
    <s v="Redd count expansion * Fish per redd estimate"/>
  </r>
  <r>
    <n v="66"/>
    <x v="1"/>
    <s v="Summer"/>
    <x v="2"/>
    <n v="1971"/>
    <n v="1971"/>
    <x v="3"/>
    <n v="1"/>
    <s v="No surveys conducted"/>
  </r>
  <r>
    <n v="66"/>
    <x v="1"/>
    <s v="Summer"/>
    <x v="2"/>
    <n v="1972"/>
    <n v="1990"/>
    <x v="0"/>
    <n v="19"/>
    <s v="Redd count expansion * Fish per redd estimate"/>
  </r>
  <r>
    <n v="66"/>
    <x v="1"/>
    <s v="Summer"/>
    <x v="2"/>
    <n v="1991"/>
    <n v="1991"/>
    <x v="3"/>
    <n v="1"/>
    <s v="No surveys conducted"/>
  </r>
  <r>
    <n v="66"/>
    <x v="1"/>
    <s v="Summer"/>
    <x v="2"/>
    <n v="1992"/>
    <n v="2022"/>
    <x v="0"/>
    <n v="31"/>
    <s v="Redd count expansion * Fish per redd estimate"/>
  </r>
  <r>
    <n v="67"/>
    <x v="1"/>
    <s v="Summer"/>
    <x v="2"/>
    <n v="1963"/>
    <n v="1973"/>
    <x v="0"/>
    <n v="11"/>
    <s v="Redd count expansion * Fish per redd estimate"/>
  </r>
  <r>
    <n v="67"/>
    <x v="1"/>
    <s v="Summer"/>
    <x v="2"/>
    <n v="1974"/>
    <n v="1975"/>
    <x v="3"/>
    <n v="2"/>
    <s v="No surveys conducted"/>
  </r>
  <r>
    <n v="67"/>
    <x v="1"/>
    <s v="Summer"/>
    <x v="2"/>
    <n v="1976"/>
    <n v="2018"/>
    <x v="0"/>
    <n v="43"/>
    <s v="Redd count expansion * Fish per redd estimate"/>
  </r>
  <r>
    <n v="67"/>
    <x v="1"/>
    <s v="Summer"/>
    <x v="2"/>
    <n v="2019"/>
    <n v="2019"/>
    <x v="3"/>
    <n v="1"/>
    <s v="No surveys conducted"/>
  </r>
  <r>
    <n v="67"/>
    <x v="1"/>
    <s v="Summer"/>
    <x v="2"/>
    <n v="2020"/>
    <n v="2020"/>
    <x v="0"/>
    <n v="1"/>
    <s v="Redd count expansion * Fish per redd estimate"/>
  </r>
  <r>
    <n v="67"/>
    <x v="1"/>
    <s v="Summer"/>
    <x v="2"/>
    <n v="2021"/>
    <n v="2021"/>
    <x v="3"/>
    <n v="1"/>
    <s v="No surveys conducted"/>
  </r>
  <r>
    <n v="67"/>
    <x v="1"/>
    <s v="Summer"/>
    <x v="2"/>
    <n v="2022"/>
    <n v="2022"/>
    <x v="0"/>
    <n v="1"/>
    <s v="Redd count expansion * Fish per redd estimate"/>
  </r>
  <r>
    <n v="68"/>
    <x v="1"/>
    <s v="Summer"/>
    <x v="2"/>
    <n v="1960"/>
    <n v="2022"/>
    <x v="0"/>
    <n v="63"/>
    <s v="Redd count expansion * Fish per redd estimate"/>
  </r>
  <r>
    <n v="70"/>
    <x v="1"/>
    <s v="Summer"/>
    <x v="2"/>
    <n v="1967"/>
    <n v="2020"/>
    <x v="10"/>
    <n v="54"/>
    <s v="Dam counts"/>
  </r>
  <r>
    <n v="71"/>
    <x v="1"/>
    <s v="Summer"/>
    <x v="2"/>
    <n v="1993"/>
    <n v="2020"/>
    <x v="11"/>
    <n v="28"/>
    <s v="Dam counts + Expansion below dam"/>
  </r>
  <r>
    <n v="84"/>
    <x v="1"/>
    <s v="Summer"/>
    <x v="2"/>
    <n v="1967"/>
    <n v="2017"/>
    <x v="0"/>
    <n v="51"/>
    <s v="Redd count expansion * Fish per redd estimate"/>
  </r>
  <r>
    <n v="84"/>
    <x v="1"/>
    <s v="Summer"/>
    <x v="2"/>
    <n v="2018"/>
    <n v="2018"/>
    <x v="12"/>
    <n v="1"/>
    <s v="In-river weir counts + Redd count expansion below weir"/>
  </r>
  <r>
    <n v="85"/>
    <x v="1"/>
    <s v="Summer"/>
    <x v="2"/>
    <n v="1970"/>
    <n v="2017"/>
    <x v="0"/>
    <n v="48"/>
    <s v="Redd count expansion * Fish per redd estimate"/>
  </r>
  <r>
    <n v="109"/>
    <x v="2"/>
    <s v="Fall"/>
    <x v="4"/>
    <n v="1990"/>
    <n v="2022"/>
    <x v="13"/>
    <n v="33"/>
    <s v="Peak spawner count per mile expansion"/>
  </r>
  <r>
    <n v="111"/>
    <x v="2"/>
    <s v="Fall"/>
    <x v="4"/>
    <n v="1990"/>
    <n v="2022"/>
    <x v="13"/>
    <n v="33"/>
    <s v="Peak spawner count per mile expansion"/>
  </r>
  <r>
    <n v="112"/>
    <x v="2"/>
    <s v="Fall"/>
    <x v="4"/>
    <n v="1990"/>
    <n v="2022"/>
    <x v="13"/>
    <n v="33"/>
    <s v="Peak spawner count per mile expansion"/>
  </r>
  <r>
    <n v="113"/>
    <x v="2"/>
    <s v="Fall"/>
    <x v="4"/>
    <n v="1990"/>
    <n v="1997"/>
    <x v="14"/>
    <n v="8"/>
    <s v="Area Under Curve: Monitoring Area (Peak count)"/>
  </r>
  <r>
    <n v="113"/>
    <x v="2"/>
    <s v="Fall"/>
    <x v="4"/>
    <n v="1998"/>
    <n v="2003"/>
    <x v="15"/>
    <n v="6"/>
    <s v="Area Under Curve: Monitoring Area (Total live spawners)"/>
  </r>
  <r>
    <n v="113"/>
    <x v="2"/>
    <s v="Fall"/>
    <x v="4"/>
    <n v="2004"/>
    <n v="2013"/>
    <x v="16"/>
    <n v="10"/>
    <s v="Area Under Curve: Population (Total live spawners)"/>
  </r>
  <r>
    <n v="113"/>
    <x v="2"/>
    <s v="Fall"/>
    <x v="4"/>
    <n v="2014"/>
    <n v="2019"/>
    <x v="17"/>
    <n v="6"/>
    <s v="Area Under Curve: Population (Total live spawners) + Hatchery counts"/>
  </r>
  <r>
    <n v="113"/>
    <x v="2"/>
    <s v="Fall"/>
    <x v="4"/>
    <n v="2020"/>
    <n v="2020"/>
    <x v="3"/>
    <n v="1"/>
    <s v="No surveys conducted"/>
  </r>
  <r>
    <n v="113"/>
    <x v="2"/>
    <s v="Fall"/>
    <x v="4"/>
    <n v="2021"/>
    <n v="2022"/>
    <x v="17"/>
    <n v="2"/>
    <s v="Area Under Curve: Population (Total live spawners) + Hatchery counts"/>
  </r>
  <r>
    <n v="114"/>
    <x v="2"/>
    <s v="Fall"/>
    <x v="4"/>
    <n v="1990"/>
    <n v="1997"/>
    <x v="14"/>
    <n v="8"/>
    <s v="Area Under Curve: Monitoring Area (Peak count)"/>
  </r>
  <r>
    <n v="114"/>
    <x v="2"/>
    <s v="Fall"/>
    <x v="4"/>
    <n v="1998"/>
    <n v="2003"/>
    <x v="15"/>
    <n v="6"/>
    <s v="Area Under Curve: Monitoring Area (Total live spawners)"/>
  </r>
  <r>
    <n v="114"/>
    <x v="2"/>
    <s v="Fall"/>
    <x v="4"/>
    <n v="2004"/>
    <n v="2019"/>
    <x v="16"/>
    <n v="16"/>
    <s v="Area Under Curve: Population (Total live spawners)"/>
  </r>
  <r>
    <n v="114"/>
    <x v="2"/>
    <s v="Fall"/>
    <x v="4"/>
    <n v="2020"/>
    <n v="2020"/>
    <x v="3"/>
    <n v="1"/>
    <s v="No surveys conducted"/>
  </r>
  <r>
    <n v="114"/>
    <x v="2"/>
    <s v="Fall"/>
    <x v="4"/>
    <n v="2021"/>
    <n v="2022"/>
    <x v="16"/>
    <n v="2"/>
    <s v="Area Under Curve: Population (Total live spawners)"/>
  </r>
  <r>
    <n v="130"/>
    <x v="2"/>
    <s v="Fall"/>
    <x v="4"/>
    <n v="1990"/>
    <n v="1997"/>
    <x v="14"/>
    <n v="8"/>
    <s v="Area Under Curve: Monitoring Area (Peak count)"/>
  </r>
  <r>
    <n v="130"/>
    <x v="2"/>
    <s v="Fall"/>
    <x v="4"/>
    <n v="1998"/>
    <n v="2003"/>
    <x v="15"/>
    <n v="6"/>
    <s v="Area Under Curve: Monitoring Area (Total live spawners)"/>
  </r>
  <r>
    <n v="130"/>
    <x v="2"/>
    <s v="Fall"/>
    <x v="4"/>
    <n v="2004"/>
    <n v="2019"/>
    <x v="16"/>
    <n v="16"/>
    <s v="Area Under Curve: Population (Total live spawners)"/>
  </r>
  <r>
    <n v="130"/>
    <x v="2"/>
    <s v="Fall"/>
    <x v="4"/>
    <n v="2020"/>
    <n v="2020"/>
    <x v="3"/>
    <n v="1"/>
    <s v="No surveys conducted"/>
  </r>
  <r>
    <n v="130"/>
    <x v="2"/>
    <s v="Fall"/>
    <x v="4"/>
    <n v="2021"/>
    <n v="2022"/>
    <x v="16"/>
    <n v="2"/>
    <s v="Area Under Curve: Population (Total live spawners)"/>
  </r>
  <r>
    <n v="132"/>
    <x v="2"/>
    <s v="Fall"/>
    <x v="4"/>
    <n v="1990"/>
    <n v="1997"/>
    <x v="14"/>
    <n v="8"/>
    <s v="Area Under Curve: Monitoring Area (Peak count)"/>
  </r>
  <r>
    <n v="132"/>
    <x v="2"/>
    <s v="Fall"/>
    <x v="4"/>
    <n v="1998"/>
    <n v="2003"/>
    <x v="15"/>
    <n v="6"/>
    <s v="Area Under Curve: Monitoring Area (Total live spawners)"/>
  </r>
  <r>
    <n v="132"/>
    <x v="2"/>
    <s v="Fall"/>
    <x v="4"/>
    <n v="2004"/>
    <n v="2019"/>
    <x v="16"/>
    <n v="16"/>
    <s v="Area Under Curve: Population (Total live spawners)"/>
  </r>
  <r>
    <n v="132"/>
    <x v="2"/>
    <s v="Fall"/>
    <x v="4"/>
    <n v="2020"/>
    <n v="2020"/>
    <x v="3"/>
    <n v="1"/>
    <s v="No surveys conducted"/>
  </r>
  <r>
    <n v="132"/>
    <x v="2"/>
    <s v="Fall"/>
    <x v="4"/>
    <n v="2021"/>
    <n v="2022"/>
    <x v="16"/>
    <n v="2"/>
    <s v="Area Under Curve: Population (Total live spawners)"/>
  </r>
  <r>
    <n v="133"/>
    <x v="2"/>
    <s v="Fall"/>
    <x v="4"/>
    <n v="1990"/>
    <n v="1997"/>
    <x v="14"/>
    <n v="8"/>
    <s v="Area Under Curve: Monitoring Area (Peak count)"/>
  </r>
  <r>
    <n v="133"/>
    <x v="2"/>
    <s v="Fall"/>
    <x v="4"/>
    <n v="1998"/>
    <n v="2003"/>
    <x v="15"/>
    <n v="6"/>
    <s v="Area Under Curve: Monitoring Area (Total live spawners)"/>
  </r>
  <r>
    <n v="133"/>
    <x v="2"/>
    <s v="Fall"/>
    <x v="4"/>
    <n v="2004"/>
    <n v="2019"/>
    <x v="16"/>
    <n v="16"/>
    <s v="Area Under Curve: Population (Total live spawners)"/>
  </r>
  <r>
    <n v="133"/>
    <x v="2"/>
    <s v="Fall"/>
    <x v="4"/>
    <n v="2020"/>
    <n v="2020"/>
    <x v="3"/>
    <n v="1"/>
    <s v="No surveys conducted"/>
  </r>
  <r>
    <n v="133"/>
    <x v="2"/>
    <s v="Fall"/>
    <x v="4"/>
    <n v="2021"/>
    <n v="2022"/>
    <x v="16"/>
    <n v="2"/>
    <s v="Area Under Curve: Population (Total live spawners)"/>
  </r>
  <r>
    <n v="140"/>
    <x v="2"/>
    <s v="Fall"/>
    <x v="4"/>
    <n v="1990"/>
    <n v="1997"/>
    <x v="14"/>
    <n v="8"/>
    <s v="Area Under Curve: Monitoring Area (Peak count)"/>
  </r>
  <r>
    <n v="140"/>
    <x v="2"/>
    <s v="Fall"/>
    <x v="4"/>
    <n v="1998"/>
    <n v="2003"/>
    <x v="15"/>
    <n v="6"/>
    <s v="Area Under Curve: Monitoring Area (Total live spawners)"/>
  </r>
  <r>
    <n v="140"/>
    <x v="2"/>
    <s v="Fall"/>
    <x v="4"/>
    <n v="2004"/>
    <n v="2019"/>
    <x v="16"/>
    <n v="16"/>
    <s v="Area Under Curve: Population (Total live spawners)"/>
  </r>
  <r>
    <n v="140"/>
    <x v="2"/>
    <s v="Fall"/>
    <x v="4"/>
    <n v="2020"/>
    <n v="2020"/>
    <x v="3"/>
    <n v="1"/>
    <s v="No surveys conducted"/>
  </r>
  <r>
    <n v="140"/>
    <x v="2"/>
    <s v="Fall"/>
    <x v="4"/>
    <n v="2021"/>
    <n v="2022"/>
    <x v="16"/>
    <n v="2"/>
    <s v="Area Under Curve: Population (Total live spawners)"/>
  </r>
  <r>
    <n v="141"/>
    <x v="2"/>
    <s v="Fall"/>
    <x v="4"/>
    <n v="1990"/>
    <n v="1997"/>
    <x v="14"/>
    <n v="8"/>
    <s v="Area Under Curve: Monitoring Area (Peak count)"/>
  </r>
  <r>
    <n v="141"/>
    <x v="2"/>
    <s v="Fall"/>
    <x v="4"/>
    <n v="1998"/>
    <n v="2003"/>
    <x v="15"/>
    <n v="6"/>
    <s v="Area Under Curve: Monitoring Area (Total live spawners)"/>
  </r>
  <r>
    <n v="141"/>
    <x v="2"/>
    <s v="Fall"/>
    <x v="4"/>
    <n v="2004"/>
    <n v="2019"/>
    <x v="16"/>
    <n v="16"/>
    <s v="Area Under Curve: Population (Total live spawners)"/>
  </r>
  <r>
    <n v="141"/>
    <x v="2"/>
    <s v="Fall"/>
    <x v="4"/>
    <n v="2020"/>
    <n v="2021"/>
    <x v="3"/>
    <n v="2"/>
    <s v="No surveys conducted"/>
  </r>
  <r>
    <n v="141"/>
    <x v="2"/>
    <s v="Fall"/>
    <x v="4"/>
    <n v="2022"/>
    <n v="2022"/>
    <x v="16"/>
    <n v="1"/>
    <s v="Area Under Curve: Population (Total live spawners)"/>
  </r>
  <r>
    <n v="142"/>
    <x v="2"/>
    <s v="Fall"/>
    <x v="4"/>
    <n v="1990"/>
    <n v="1997"/>
    <x v="14"/>
    <n v="8"/>
    <s v="Area Under Curve: Monitoring Area (Peak count)"/>
  </r>
  <r>
    <n v="142"/>
    <x v="2"/>
    <s v="Fall"/>
    <x v="4"/>
    <n v="1998"/>
    <n v="2003"/>
    <x v="15"/>
    <n v="6"/>
    <s v="Area Under Curve: Monitoring Area (Total live spawners)"/>
  </r>
  <r>
    <n v="142"/>
    <x v="2"/>
    <s v="Fall"/>
    <x v="4"/>
    <n v="2004"/>
    <n v="2019"/>
    <x v="16"/>
    <n v="16"/>
    <s v="Area Under Curve: Population (Total live spawners)"/>
  </r>
  <r>
    <n v="142"/>
    <x v="2"/>
    <s v="Fall"/>
    <x v="4"/>
    <n v="2020"/>
    <n v="2021"/>
    <x v="3"/>
    <n v="2"/>
    <s v="No surveys conducted"/>
  </r>
  <r>
    <n v="142"/>
    <x v="2"/>
    <s v="Fall"/>
    <x v="4"/>
    <n v="2022"/>
    <n v="2022"/>
    <x v="16"/>
    <n v="1"/>
    <s v="Area Under Curve: Population (Total live spawners)"/>
  </r>
  <r>
    <n v="143"/>
    <x v="2"/>
    <s v="Fall"/>
    <x v="4"/>
    <n v="1990"/>
    <n v="1997"/>
    <x v="14"/>
    <n v="8"/>
    <s v="Area Under Curve: Monitoring Area (Peak count)"/>
  </r>
  <r>
    <n v="143"/>
    <x v="2"/>
    <s v="Fall"/>
    <x v="4"/>
    <n v="1998"/>
    <n v="2003"/>
    <x v="15"/>
    <n v="6"/>
    <s v="Area Under Curve: Monitoring Area (Total live spawners)"/>
  </r>
  <r>
    <n v="143"/>
    <x v="2"/>
    <s v="Fall"/>
    <x v="4"/>
    <n v="2004"/>
    <n v="2019"/>
    <x v="16"/>
    <n v="16"/>
    <s v="Area Under Curve: Population (Total live spawners)"/>
  </r>
  <r>
    <n v="143"/>
    <x v="2"/>
    <s v="Fall"/>
    <x v="4"/>
    <n v="2020"/>
    <n v="2021"/>
    <x v="3"/>
    <n v="2"/>
    <s v="No surveys conducted"/>
  </r>
  <r>
    <n v="143"/>
    <x v="2"/>
    <s v="Fall"/>
    <x v="4"/>
    <n v="2022"/>
    <n v="2022"/>
    <x v="16"/>
    <n v="1"/>
    <s v="Area Under Curve: Population (Total live spawners)"/>
  </r>
  <r>
    <n v="145"/>
    <x v="2"/>
    <s v="Fall"/>
    <x v="4"/>
    <n v="1990"/>
    <n v="1997"/>
    <x v="14"/>
    <n v="8"/>
    <s v="Area Under Curve: Monitoring Area (Peak count)"/>
  </r>
  <r>
    <n v="145"/>
    <x v="2"/>
    <s v="Fall"/>
    <x v="4"/>
    <n v="1998"/>
    <n v="2003"/>
    <x v="15"/>
    <n v="6"/>
    <s v="Area Under Curve: Monitoring Area (Total live spawners)"/>
  </r>
  <r>
    <n v="145"/>
    <x v="2"/>
    <s v="Fall"/>
    <x v="4"/>
    <n v="2004"/>
    <n v="2019"/>
    <x v="16"/>
    <n v="16"/>
    <s v="Area Under Curve: Population (Total live spawners)"/>
  </r>
  <r>
    <n v="145"/>
    <x v="2"/>
    <s v="Fall"/>
    <x v="4"/>
    <n v="2020"/>
    <n v="2021"/>
    <x v="3"/>
    <n v="2"/>
    <s v="No surveys conducted"/>
  </r>
  <r>
    <n v="145"/>
    <x v="2"/>
    <s v="Fall"/>
    <x v="4"/>
    <n v="2022"/>
    <n v="2022"/>
    <x v="16"/>
    <n v="1"/>
    <s v="Area Under Curve: Population (Total live spawners)"/>
  </r>
  <r>
    <n v="150"/>
    <x v="2"/>
    <s v="Fall"/>
    <x v="4"/>
    <n v="1990"/>
    <n v="1997"/>
    <x v="14"/>
    <n v="8"/>
    <s v="Area Under Curve: Monitoring Area (Peak count)"/>
  </r>
  <r>
    <n v="150"/>
    <x v="2"/>
    <s v="Fall"/>
    <x v="4"/>
    <n v="1998"/>
    <n v="2003"/>
    <x v="15"/>
    <n v="6"/>
    <s v="Area Under Curve: Monitoring Area (Total live spawners)"/>
  </r>
  <r>
    <n v="150"/>
    <x v="2"/>
    <s v="Fall"/>
    <x v="4"/>
    <n v="2004"/>
    <n v="2019"/>
    <x v="16"/>
    <n v="16"/>
    <s v="Area Under Curve: Population (Total live spawners)"/>
  </r>
  <r>
    <n v="150"/>
    <x v="2"/>
    <s v="Fall"/>
    <x v="4"/>
    <n v="2020"/>
    <n v="2022"/>
    <x v="3"/>
    <n v="3"/>
    <s v="No surveys conducted"/>
  </r>
  <r>
    <n v="151"/>
    <x v="2"/>
    <s v="Fall"/>
    <x v="4"/>
    <n v="1990"/>
    <n v="1997"/>
    <x v="14"/>
    <n v="8"/>
    <s v="Area Under Curve: Monitoring Area (Peak count)"/>
  </r>
  <r>
    <n v="151"/>
    <x v="2"/>
    <s v="Fall"/>
    <x v="4"/>
    <n v="1998"/>
    <n v="2003"/>
    <x v="15"/>
    <n v="6"/>
    <s v="Area Under Curve: Monitoring Area (Total live spawners)"/>
  </r>
  <r>
    <n v="151"/>
    <x v="2"/>
    <s v="Fall"/>
    <x v="4"/>
    <n v="2004"/>
    <n v="2019"/>
    <x v="16"/>
    <n v="16"/>
    <s v="Area Under Curve: Population (Total live spawners)"/>
  </r>
  <r>
    <n v="151"/>
    <x v="2"/>
    <s v="Fall"/>
    <x v="4"/>
    <n v="2020"/>
    <n v="2022"/>
    <x v="3"/>
    <n v="3"/>
    <s v="No surveys conducted"/>
  </r>
  <r>
    <n v="153"/>
    <x v="2"/>
    <s v="Fall"/>
    <x v="4"/>
    <n v="1990"/>
    <n v="1997"/>
    <x v="14"/>
    <n v="8"/>
    <s v="Area Under Curve: Monitoring Area (Peak count)"/>
  </r>
  <r>
    <n v="153"/>
    <x v="2"/>
    <s v="Fall"/>
    <x v="4"/>
    <n v="1998"/>
    <n v="2003"/>
    <x v="15"/>
    <n v="6"/>
    <s v="Area Under Curve: Monitoring Area (Total live spawners)"/>
  </r>
  <r>
    <n v="153"/>
    <x v="2"/>
    <s v="Fall"/>
    <x v="4"/>
    <n v="2004"/>
    <n v="2019"/>
    <x v="16"/>
    <n v="16"/>
    <s v="Area Under Curve: Population (Total live spawners)"/>
  </r>
  <r>
    <n v="153"/>
    <x v="2"/>
    <s v="Fall"/>
    <x v="4"/>
    <n v="2020"/>
    <n v="2022"/>
    <x v="3"/>
    <n v="3"/>
    <s v="No surveys conducted"/>
  </r>
  <r>
    <n v="159"/>
    <x v="2"/>
    <s v="Fall"/>
    <x v="4"/>
    <n v="1990"/>
    <n v="1997"/>
    <x v="14"/>
    <n v="8"/>
    <s v="Area Under Curve: Monitoring Area (Peak count)"/>
  </r>
  <r>
    <n v="159"/>
    <x v="2"/>
    <s v="Fall"/>
    <x v="4"/>
    <n v="1998"/>
    <n v="2003"/>
    <x v="15"/>
    <n v="6"/>
    <s v="Area Under Curve: Monitoring Area (Total live spawners)"/>
  </r>
  <r>
    <n v="159"/>
    <x v="2"/>
    <s v="Fall"/>
    <x v="4"/>
    <n v="2004"/>
    <n v="2019"/>
    <x v="16"/>
    <n v="16"/>
    <s v="Area Under Curve: Population (Total live spawners)"/>
  </r>
  <r>
    <n v="159"/>
    <x v="2"/>
    <s v="Fall"/>
    <x v="4"/>
    <n v="2020"/>
    <n v="2022"/>
    <x v="3"/>
    <n v="3"/>
    <s v="No surveys conducted"/>
  </r>
  <r>
    <n v="161"/>
    <x v="2"/>
    <s v="Fall"/>
    <x v="4"/>
    <n v="1990"/>
    <n v="1997"/>
    <x v="14"/>
    <n v="8"/>
    <s v="Area Under Curve: Monitoring Area (Peak count)"/>
  </r>
  <r>
    <n v="161"/>
    <x v="2"/>
    <s v="Fall"/>
    <x v="4"/>
    <n v="1998"/>
    <n v="2003"/>
    <x v="15"/>
    <n v="6"/>
    <s v="Area Under Curve: Monitoring Area (Total live spawners)"/>
  </r>
  <r>
    <n v="161"/>
    <x v="2"/>
    <s v="Fall"/>
    <x v="4"/>
    <n v="2004"/>
    <n v="2019"/>
    <x v="16"/>
    <n v="16"/>
    <s v="Area Under Curve: Population (Total live spawners)"/>
  </r>
  <r>
    <n v="161"/>
    <x v="2"/>
    <s v="Fall"/>
    <x v="4"/>
    <n v="2020"/>
    <n v="2020"/>
    <x v="3"/>
    <n v="1"/>
    <s v="No surveys conducted"/>
  </r>
  <r>
    <n v="161"/>
    <x v="2"/>
    <s v="Fall"/>
    <x v="4"/>
    <n v="2021"/>
    <n v="2022"/>
    <x v="16"/>
    <n v="2"/>
    <s v="Area Under Curve: Population (Total live spawners)"/>
  </r>
  <r>
    <n v="162"/>
    <x v="2"/>
    <s v="Fall"/>
    <x v="4"/>
    <n v="1990"/>
    <n v="1997"/>
    <x v="14"/>
    <n v="8"/>
    <s v="Area Under Curve: Monitoring Area (Peak count)"/>
  </r>
  <r>
    <n v="162"/>
    <x v="2"/>
    <s v="Fall"/>
    <x v="4"/>
    <n v="1998"/>
    <n v="2003"/>
    <x v="15"/>
    <n v="6"/>
    <s v="Area Under Curve: Monitoring Area (Total live spawners)"/>
  </r>
  <r>
    <n v="162"/>
    <x v="2"/>
    <s v="Fall"/>
    <x v="4"/>
    <n v="2004"/>
    <n v="2019"/>
    <x v="16"/>
    <n v="16"/>
    <s v="Area Under Curve: Population (Total live spawners)"/>
  </r>
  <r>
    <n v="162"/>
    <x v="2"/>
    <s v="Fall"/>
    <x v="4"/>
    <n v="2020"/>
    <n v="2020"/>
    <x v="3"/>
    <n v="1"/>
    <s v="No surveys conducted"/>
  </r>
  <r>
    <n v="162"/>
    <x v="2"/>
    <s v="Fall"/>
    <x v="4"/>
    <n v="2021"/>
    <n v="2022"/>
    <x v="16"/>
    <n v="2"/>
    <s v="Area Under Curve: Population (Total live spawners)"/>
  </r>
  <r>
    <n v="163"/>
    <x v="2"/>
    <s v="Fall"/>
    <x v="4"/>
    <n v="1990"/>
    <n v="2011"/>
    <x v="18"/>
    <n v="22"/>
    <s v="Dam counts (Video)"/>
  </r>
  <r>
    <n v="163"/>
    <x v="2"/>
    <s v="Fall"/>
    <x v="4"/>
    <n v="2012"/>
    <n v="2014"/>
    <x v="19"/>
    <n v="3"/>
    <s v="Area Under Curve: Population (Total live spawners) + Dam counts (Video)"/>
  </r>
  <r>
    <n v="163"/>
    <x v="2"/>
    <s v="Fall"/>
    <x v="4"/>
    <n v="2015"/>
    <n v="2022"/>
    <x v="18"/>
    <n v="8"/>
    <s v="Dam counts (Video)"/>
  </r>
  <r>
    <n v="164"/>
    <x v="2"/>
    <s v="Fall"/>
    <x v="4"/>
    <n v="1990"/>
    <n v="1997"/>
    <x v="14"/>
    <n v="8"/>
    <s v="Area Under Curve: Monitoring Area (Peak count)"/>
  </r>
  <r>
    <n v="164"/>
    <x v="2"/>
    <s v="Fall"/>
    <x v="4"/>
    <n v="1998"/>
    <n v="2003"/>
    <x v="15"/>
    <n v="6"/>
    <s v="Area Under Curve: Monitoring Area (Total live spawners)"/>
  </r>
  <r>
    <n v="164"/>
    <x v="2"/>
    <s v="Fall"/>
    <x v="4"/>
    <n v="2004"/>
    <n v="2019"/>
    <x v="16"/>
    <n v="16"/>
    <s v="Area Under Curve: Population (Total live spawners)"/>
  </r>
  <r>
    <n v="164"/>
    <x v="2"/>
    <s v="Fall"/>
    <x v="4"/>
    <n v="2020"/>
    <n v="2020"/>
    <x v="3"/>
    <n v="1"/>
    <s v="No surveys conducted"/>
  </r>
  <r>
    <n v="164"/>
    <x v="2"/>
    <s v="Fall"/>
    <x v="4"/>
    <n v="2021"/>
    <n v="2022"/>
    <x v="16"/>
    <n v="2"/>
    <s v="Area Under Curve: Population (Total live spawners)"/>
  </r>
  <r>
    <n v="221"/>
    <x v="0"/>
    <s v="Late fall"/>
    <x v="5"/>
    <n v="1981"/>
    <n v="2014"/>
    <x v="20"/>
    <n v="34"/>
    <s v="Peak redd count expansion * Fish per redd estimate"/>
  </r>
  <r>
    <n v="221"/>
    <x v="0"/>
    <s v="Late fall"/>
    <x v="5"/>
    <n v="2015"/>
    <n v="2015"/>
    <x v="3"/>
    <n v="1"/>
    <s v="No surveys conducted"/>
  </r>
  <r>
    <n v="221"/>
    <x v="0"/>
    <s v="Late fall"/>
    <x v="5"/>
    <n v="2016"/>
    <n v="2022"/>
    <x v="20"/>
    <n v="7"/>
    <s v="Peak redd count expansion * Fish per redd estimate"/>
  </r>
  <r>
    <n v="223"/>
    <x v="0"/>
    <s v="Spring"/>
    <x v="0"/>
    <n v="1981"/>
    <n v="2007"/>
    <x v="10"/>
    <n v="27"/>
    <s v="Dam counts"/>
  </r>
  <r>
    <n v="223"/>
    <x v="0"/>
    <s v="Spring"/>
    <x v="0"/>
    <n v="2008"/>
    <n v="2012"/>
    <x v="11"/>
    <n v="5"/>
    <s v="Dam counts + Expansion below dam"/>
  </r>
  <r>
    <n v="223"/>
    <x v="0"/>
    <s v="Spring"/>
    <x v="0"/>
    <n v="2013"/>
    <n v="2021"/>
    <x v="0"/>
    <n v="9"/>
    <s v="Redd count expansion * Fish per redd estimate"/>
  </r>
  <r>
    <n v="230"/>
    <x v="0"/>
    <s v="Fall"/>
    <x v="6"/>
    <n v="2012"/>
    <n v="2022"/>
    <x v="16"/>
    <n v="11"/>
    <s v="Area Under Curve: Population (Total live spawners)"/>
  </r>
  <r>
    <n v="232"/>
    <x v="0"/>
    <s v="Fall"/>
    <x v="6"/>
    <n v="1974"/>
    <n v="2022"/>
    <x v="21"/>
    <n v="49"/>
    <s v="Peak spawner count expansion"/>
  </r>
  <r>
    <n v="237"/>
    <x v="0"/>
    <s v="Fall"/>
    <x v="6"/>
    <n v="2012"/>
    <n v="2018"/>
    <x v="16"/>
    <n v="7"/>
    <s v="Area Under Curve: Population (Total live spawners)"/>
  </r>
  <r>
    <n v="237"/>
    <x v="0"/>
    <s v="Fall"/>
    <x v="6"/>
    <n v="2019"/>
    <n v="2019"/>
    <x v="3"/>
    <n v="1"/>
    <s v="No surveys conducted"/>
  </r>
  <r>
    <n v="237"/>
    <x v="0"/>
    <s v="Fall"/>
    <x v="6"/>
    <n v="2020"/>
    <n v="2022"/>
    <x v="16"/>
    <n v="3"/>
    <s v="Area Under Curve: Population (Total live spawners)"/>
  </r>
  <r>
    <n v="238"/>
    <x v="0"/>
    <s v="Fall"/>
    <x v="6"/>
    <n v="1992"/>
    <n v="2009"/>
    <x v="10"/>
    <n v="18"/>
    <s v="Dam counts"/>
  </r>
  <r>
    <n v="239"/>
    <x v="0"/>
    <s v="Spring"/>
    <x v="0"/>
    <n v="1992"/>
    <n v="2010"/>
    <x v="10"/>
    <n v="19"/>
    <s v="Dam counts"/>
  </r>
  <r>
    <n v="239"/>
    <x v="0"/>
    <s v="Spring"/>
    <x v="0"/>
    <n v="2011"/>
    <n v="2012"/>
    <x v="3"/>
    <n v="2"/>
    <s v="No surveys conducted"/>
  </r>
  <r>
    <n v="239"/>
    <x v="0"/>
    <s v="Spring"/>
    <x v="0"/>
    <n v="2013"/>
    <n v="2020"/>
    <x v="22"/>
    <n v="8"/>
    <s v="In-river weir counts"/>
  </r>
  <r>
    <n v="244"/>
    <x v="0"/>
    <s v="Fall"/>
    <x v="6"/>
    <n v="2012"/>
    <n v="2021"/>
    <x v="16"/>
    <n v="10"/>
    <s v="Area Under Curve: Population (Total live spawners)"/>
  </r>
  <r>
    <n v="246"/>
    <x v="0"/>
    <s v="Spring"/>
    <x v="0"/>
    <n v="1974"/>
    <n v="2021"/>
    <x v="11"/>
    <n v="48"/>
    <s v="Dam counts + Expansion below dam"/>
  </r>
  <r>
    <n v="247"/>
    <x v="0"/>
    <s v="Spring"/>
    <x v="0"/>
    <n v="2002"/>
    <n v="2004"/>
    <x v="23"/>
    <n v="3"/>
    <s v="Peak redd counts * Fish per redd estimate"/>
  </r>
  <r>
    <n v="247"/>
    <x v="0"/>
    <s v="Spring"/>
    <x v="0"/>
    <n v="2005"/>
    <n v="2019"/>
    <x v="23"/>
    <n v="15"/>
    <s v="Peak redd counts * Fish per redd estimate"/>
  </r>
  <r>
    <n v="247"/>
    <x v="0"/>
    <s v="Spring"/>
    <x v="0"/>
    <n v="2020"/>
    <n v="2020"/>
    <x v="23"/>
    <n v="1"/>
    <s v="Peak redd counts * Fish per redd estimate"/>
  </r>
  <r>
    <n v="247"/>
    <x v="0"/>
    <s v="Spring"/>
    <x v="0"/>
    <n v="2021"/>
    <n v="2021"/>
    <x v="23"/>
    <n v="1"/>
    <s v="Peak redd counts * Fish per redd estimate"/>
  </r>
  <r>
    <n v="248"/>
    <x v="0"/>
    <s v="Spring"/>
    <x v="0"/>
    <n v="2002"/>
    <n v="2011"/>
    <x v="23"/>
    <n v="10"/>
    <s v="Peak redd counts * Fish per redd estimate"/>
  </r>
  <r>
    <n v="248"/>
    <x v="0"/>
    <s v="Spring"/>
    <x v="0"/>
    <n v="2012"/>
    <n v="2015"/>
    <x v="23"/>
    <n v="4"/>
    <s v="Peak redd counts * Fish per redd estimate"/>
  </r>
  <r>
    <n v="248"/>
    <x v="0"/>
    <s v="Spring"/>
    <x v="0"/>
    <n v="2016"/>
    <n v="2020"/>
    <x v="23"/>
    <n v="5"/>
    <s v="Peak redd counts * Fish per redd estimate"/>
  </r>
  <r>
    <n v="248"/>
    <x v="0"/>
    <s v="Spring"/>
    <x v="0"/>
    <n v="2021"/>
    <n v="2021"/>
    <x v="3"/>
    <n v="1"/>
    <s v="No surveys conducted"/>
  </r>
  <r>
    <n v="250"/>
    <x v="0"/>
    <s v="Spring"/>
    <x v="0"/>
    <n v="2002"/>
    <n v="2008"/>
    <x v="23"/>
    <n v="7"/>
    <s v="Peak redd counts * Fish per redd estimate"/>
  </r>
  <r>
    <n v="250"/>
    <x v="0"/>
    <s v="Spring"/>
    <x v="0"/>
    <n v="2007"/>
    <n v="2019"/>
    <x v="23"/>
    <n v="13"/>
    <s v="Peak redd counts * Fish per redd estimate"/>
  </r>
  <r>
    <n v="250"/>
    <x v="0"/>
    <s v="Spring"/>
    <x v="0"/>
    <n v="2020"/>
    <n v="2021"/>
    <x v="3"/>
    <n v="2"/>
    <s v="No surveys conducted"/>
  </r>
  <r>
    <n v="251"/>
    <x v="0"/>
    <s v="Spring"/>
    <x v="0"/>
    <n v="2002"/>
    <n v="2006"/>
    <x v="23"/>
    <n v="5"/>
    <s v="Peak redd counts * Fish per redd estimate"/>
  </r>
  <r>
    <n v="251"/>
    <x v="0"/>
    <s v="Spring"/>
    <x v="0"/>
    <n v="2007"/>
    <n v="2020"/>
    <x v="23"/>
    <n v="14"/>
    <s v="Peak redd counts * Fish per redd estimate"/>
  </r>
  <r>
    <n v="251"/>
    <x v="0"/>
    <s v="Spring"/>
    <x v="0"/>
    <n v="2021"/>
    <n v="2021"/>
    <x v="3"/>
    <n v="1"/>
    <s v="No surveys conducted"/>
  </r>
  <r>
    <n v="276"/>
    <x v="2"/>
    <s v="Both early &amp; late"/>
    <x v="7"/>
    <n v="1974"/>
    <n v="2001"/>
    <x v="10"/>
    <n v="28"/>
    <s v="Dam counts"/>
  </r>
  <r>
    <n v="276"/>
    <x v="2"/>
    <s v="Both early &amp; late"/>
    <x v="7"/>
    <n v="2002"/>
    <n v="2005"/>
    <x v="24"/>
    <n v="4"/>
    <s v="Area Under Curve: Population (Total live spawners) + Dam counts + Hatchery counts"/>
  </r>
  <r>
    <n v="276"/>
    <x v="2"/>
    <s v="Both early &amp; late"/>
    <x v="7"/>
    <n v="2006"/>
    <n v="2006"/>
    <x v="25"/>
    <n v="1"/>
    <s v="Dam counts + Hatchery counts"/>
  </r>
  <r>
    <n v="276"/>
    <x v="2"/>
    <s v="Both early &amp; late"/>
    <x v="7"/>
    <n v="2007"/>
    <n v="2009"/>
    <x v="16"/>
    <n v="3"/>
    <s v="Area Under Curve: Population (Total live spawners)"/>
  </r>
  <r>
    <n v="276"/>
    <x v="2"/>
    <s v="Both early &amp; late"/>
    <x v="7"/>
    <n v="2010"/>
    <n v="2019"/>
    <x v="17"/>
    <n v="10"/>
    <s v="Area Under Curve: Population (Total live spawners) + Hatchery counts"/>
  </r>
  <r>
    <n v="276"/>
    <x v="2"/>
    <s v="Both early &amp; late"/>
    <x v="7"/>
    <n v="2020"/>
    <n v="2020"/>
    <x v="26"/>
    <n v="1"/>
    <s v="Hatchery counts"/>
  </r>
  <r>
    <n v="276"/>
    <x v="2"/>
    <s v="Both early &amp; late"/>
    <x v="7"/>
    <n v="2021"/>
    <n v="2022"/>
    <x v="17"/>
    <n v="2"/>
    <s v="Area Under Curve: Population (Total live spawners) + Hatchery counts"/>
  </r>
  <r>
    <n v="281"/>
    <x v="2"/>
    <s v="Late"/>
    <x v="8"/>
    <n v="2002"/>
    <n v="2005"/>
    <x v="17"/>
    <n v="4"/>
    <s v="Area Under Curve: Population (Total live spawners) + Hatchery counts"/>
  </r>
  <r>
    <n v="281"/>
    <x v="2"/>
    <s v="Late"/>
    <x v="8"/>
    <n v="2006"/>
    <n v="2006"/>
    <x v="16"/>
    <n v="1"/>
    <s v="Area Under Curve: Population (Total live spawners)"/>
  </r>
  <r>
    <n v="281"/>
    <x v="2"/>
    <s v="Late"/>
    <x v="8"/>
    <n v="2007"/>
    <n v="2012"/>
    <x v="17"/>
    <n v="6"/>
    <s v="Area Under Curve: Population (Total live spawners) + Hatchery counts"/>
  </r>
  <r>
    <n v="281"/>
    <x v="2"/>
    <s v="Late"/>
    <x v="8"/>
    <n v="2013"/>
    <n v="2022"/>
    <x v="26"/>
    <n v="10"/>
    <s v="Hatchery counts"/>
  </r>
  <r>
    <n v="282"/>
    <x v="2"/>
    <s v="Late"/>
    <x v="8"/>
    <n v="2002"/>
    <n v="2022"/>
    <x v="16"/>
    <n v="21"/>
    <s v="Area Under Curve: Population (Total live spawners)"/>
  </r>
  <r>
    <n v="286"/>
    <x v="2"/>
    <s v="Late"/>
    <x v="8"/>
    <n v="2002"/>
    <n v="2019"/>
    <x v="27"/>
    <n v="18"/>
    <s v="Area Under Curve: Population (Total live spawners) + In-river weir counts"/>
  </r>
  <r>
    <n v="286"/>
    <x v="2"/>
    <s v="Late"/>
    <x v="8"/>
    <n v="2020"/>
    <n v="2020"/>
    <x v="3"/>
    <n v="1"/>
    <s v="No surveys conducted"/>
  </r>
  <r>
    <n v="286"/>
    <x v="2"/>
    <s v="Late"/>
    <x v="8"/>
    <n v="2021"/>
    <n v="2022"/>
    <x v="16"/>
    <n v="2"/>
    <s v="Area Under Curve: Population (Total live spawners)"/>
  </r>
  <r>
    <n v="287"/>
    <x v="2"/>
    <s v="Late"/>
    <x v="8"/>
    <n v="2002"/>
    <n v="2012"/>
    <x v="17"/>
    <n v="11"/>
    <s v="Area Under Curve: Population (Total live spawners) + Hatchery counts"/>
  </r>
  <r>
    <n v="287"/>
    <x v="2"/>
    <s v="Late"/>
    <x v="8"/>
    <n v="2013"/>
    <n v="2022"/>
    <x v="26"/>
    <n v="10"/>
    <s v="Hatchery counts"/>
  </r>
  <r>
    <n v="288"/>
    <x v="2"/>
    <s v="Late"/>
    <x v="8"/>
    <n v="2002"/>
    <n v="2002"/>
    <x v="16"/>
    <n v="1"/>
    <s v="Area Under Curve: Population (Total live spawners)"/>
  </r>
  <r>
    <n v="288"/>
    <x v="2"/>
    <s v="Late"/>
    <x v="8"/>
    <n v="2003"/>
    <n v="2004"/>
    <x v="3"/>
    <n v="2"/>
    <s v="No surveys conducted"/>
  </r>
  <r>
    <n v="288"/>
    <x v="2"/>
    <s v="Late"/>
    <x v="8"/>
    <n v="2005"/>
    <n v="2016"/>
    <x v="16"/>
    <n v="12"/>
    <s v="Area Under Curve: Population (Total live spawners)"/>
  </r>
  <r>
    <n v="288"/>
    <x v="2"/>
    <s v="Late"/>
    <x v="8"/>
    <n v="2017"/>
    <n v="2017"/>
    <x v="3"/>
    <n v="1"/>
    <s v="No surveys conducted"/>
  </r>
  <r>
    <n v="288"/>
    <x v="2"/>
    <s v="Late"/>
    <x v="8"/>
    <n v="2018"/>
    <n v="2019"/>
    <x v="16"/>
    <n v="2"/>
    <s v="Area Under Curve: Population (Total live spawners)"/>
  </r>
  <r>
    <n v="288"/>
    <x v="2"/>
    <s v="Late"/>
    <x v="8"/>
    <n v="2020"/>
    <n v="2021"/>
    <x v="3"/>
    <n v="2"/>
    <s v="No surveys conducted"/>
  </r>
  <r>
    <n v="288"/>
    <x v="2"/>
    <s v="Late"/>
    <x v="8"/>
    <n v="2022"/>
    <n v="2022"/>
    <x v="16"/>
    <n v="1"/>
    <s v="Area Under Curve: Population (Total live spawners)"/>
  </r>
  <r>
    <n v="290"/>
    <x v="2"/>
    <s v="Early"/>
    <x v="9"/>
    <n v="2002"/>
    <n v="2002"/>
    <x v="28"/>
    <n v="1"/>
    <s v="Area Under Curve: Population (Total live spawners) + Dam counts"/>
  </r>
  <r>
    <n v="290"/>
    <x v="2"/>
    <s v="Early"/>
    <x v="9"/>
    <n v="2003"/>
    <n v="2004"/>
    <x v="10"/>
    <n v="2"/>
    <s v="Dam counts"/>
  </r>
  <r>
    <n v="290"/>
    <x v="2"/>
    <s v="Early"/>
    <x v="9"/>
    <n v="2005"/>
    <n v="2009"/>
    <x v="28"/>
    <n v="5"/>
    <s v="Area Under Curve: Population (Total live spawners) + Dam counts"/>
  </r>
  <r>
    <n v="290"/>
    <x v="2"/>
    <s v="Early"/>
    <x v="9"/>
    <n v="2010"/>
    <n v="2016"/>
    <x v="16"/>
    <n v="7"/>
    <s v="Area Under Curve: Population (Total live spawners)"/>
  </r>
  <r>
    <n v="290"/>
    <x v="2"/>
    <s v="Early"/>
    <x v="9"/>
    <n v="2017"/>
    <n v="2017"/>
    <x v="3"/>
    <n v="1"/>
    <s v="No surveys conducted"/>
  </r>
  <r>
    <n v="290"/>
    <x v="2"/>
    <s v="Early"/>
    <x v="9"/>
    <n v="2018"/>
    <n v="2019"/>
    <x v="16"/>
    <n v="2"/>
    <s v="Area Under Curve: Population (Total live spawners)"/>
  </r>
  <r>
    <n v="290"/>
    <x v="2"/>
    <s v="Early"/>
    <x v="9"/>
    <n v="2020"/>
    <n v="2020"/>
    <x v="3"/>
    <n v="1"/>
    <s v="No surveys conducted"/>
  </r>
  <r>
    <n v="290"/>
    <x v="2"/>
    <s v="Early"/>
    <x v="9"/>
    <n v="2021"/>
    <n v="2022"/>
    <x v="16"/>
    <n v="2"/>
    <s v="Area Under Curve: Population (Total live spawners)"/>
  </r>
  <r>
    <n v="292"/>
    <x v="2"/>
    <s v="Both early &amp; late"/>
    <x v="7"/>
    <n v="1974"/>
    <n v="2001"/>
    <x v="11"/>
    <n v="28"/>
    <s v="Dam counts + Expansion below dam"/>
  </r>
  <r>
    <n v="292"/>
    <x v="2"/>
    <s v="Both early &amp; late"/>
    <x v="7"/>
    <n v="2002"/>
    <n v="2019"/>
    <x v="28"/>
    <n v="18"/>
    <s v="Area Under Curve: Population (Total live spawners) + Dam counts"/>
  </r>
  <r>
    <n v="292"/>
    <x v="2"/>
    <s v="Both early &amp; late"/>
    <x v="7"/>
    <n v="2020"/>
    <n v="2020"/>
    <x v="10"/>
    <n v="1"/>
    <s v="Dam counts"/>
  </r>
  <r>
    <n v="292"/>
    <x v="2"/>
    <s v="Both early &amp; late"/>
    <x v="7"/>
    <n v="2021"/>
    <n v="2022"/>
    <x v="28"/>
    <n v="2"/>
    <s v="Area Under Curve: Population (Total live spawners) + Dam counts"/>
  </r>
  <r>
    <n v="304"/>
    <x v="1"/>
    <s v="Winter"/>
    <x v="3"/>
    <n v="1974"/>
    <n v="2005"/>
    <x v="10"/>
    <n v="32"/>
    <s v="Dam counts"/>
  </r>
  <r>
    <n v="304"/>
    <x v="1"/>
    <s v="Winter"/>
    <x v="3"/>
    <n v="2006"/>
    <n v="2007"/>
    <x v="29"/>
    <n v="2"/>
    <s v="Total redd counts * Fish per redd estimate + Dam counts"/>
  </r>
  <r>
    <n v="304"/>
    <x v="1"/>
    <s v="Winter"/>
    <x v="3"/>
    <n v="2008"/>
    <n v="2009"/>
    <x v="3"/>
    <n v="2"/>
    <s v="No surveys conducted"/>
  </r>
  <r>
    <n v="304"/>
    <x v="1"/>
    <s v="Winter"/>
    <x v="3"/>
    <n v="2010"/>
    <n v="2022"/>
    <x v="5"/>
    <n v="13"/>
    <s v="Total redd counts * Fish per redd estimate"/>
  </r>
  <r>
    <n v="310"/>
    <x v="1"/>
    <s v="Summer"/>
    <x v="2"/>
    <n v="1992"/>
    <n v="2010"/>
    <x v="10"/>
    <n v="19"/>
    <s v="Dam counts"/>
  </r>
  <r>
    <n v="310"/>
    <x v="1"/>
    <s v="Summer"/>
    <x v="2"/>
    <n v="2011"/>
    <n v="2013"/>
    <x v="3"/>
    <n v="3"/>
    <s v="No surveys conducted"/>
  </r>
  <r>
    <n v="310"/>
    <x v="1"/>
    <s v="Summer"/>
    <x v="2"/>
    <n v="2014"/>
    <n v="2015"/>
    <x v="22"/>
    <n v="2"/>
    <s v="In-river weir counts"/>
  </r>
  <r>
    <n v="310"/>
    <x v="1"/>
    <s v="Summer"/>
    <x v="2"/>
    <n v="2016"/>
    <n v="2019"/>
    <x v="1"/>
    <n v="4"/>
    <s v="Mark-Recapture estimate at weir"/>
  </r>
  <r>
    <n v="310"/>
    <x v="1"/>
    <s v="Summer"/>
    <x v="2"/>
    <n v="2020"/>
    <n v="2020"/>
    <x v="22"/>
    <n v="1"/>
    <s v="In-river weir counts"/>
  </r>
  <r>
    <n v="311"/>
    <x v="1"/>
    <s v="Winter"/>
    <x v="3"/>
    <n v="1991"/>
    <n v="2010"/>
    <x v="10"/>
    <n v="20"/>
    <s v="Dam counts"/>
  </r>
  <r>
    <n v="311"/>
    <x v="1"/>
    <s v="Winter"/>
    <x v="3"/>
    <n v="2011"/>
    <n v="2020"/>
    <x v="1"/>
    <n v="10"/>
    <s v="Mark-Recapture estimate at weir"/>
  </r>
  <r>
    <n v="311"/>
    <x v="1"/>
    <s v="Winter"/>
    <x v="3"/>
    <n v="2021"/>
    <n v="2021"/>
    <x v="8"/>
    <n v="1"/>
    <s v="PIT-tag expansion estimate"/>
  </r>
  <r>
    <n v="315"/>
    <x v="1"/>
    <s v="Winter"/>
    <x v="3"/>
    <n v="1974"/>
    <n v="2002"/>
    <x v="11"/>
    <n v="29"/>
    <s v="Dam counts + Expansion below dam"/>
  </r>
  <r>
    <n v="315"/>
    <x v="1"/>
    <s v="Winter"/>
    <x v="3"/>
    <n v="2003"/>
    <n v="2005"/>
    <x v="10"/>
    <n v="3"/>
    <s v="Dam counts"/>
  </r>
  <r>
    <n v="315"/>
    <x v="1"/>
    <s v="Winter"/>
    <x v="3"/>
    <n v="2006"/>
    <n v="2007"/>
    <x v="29"/>
    <n v="2"/>
    <s v="Total redd counts * Fish per redd estimate + Dam counts"/>
  </r>
  <r>
    <n v="315"/>
    <x v="1"/>
    <s v="Winter"/>
    <x v="3"/>
    <n v="2008"/>
    <n v="2011"/>
    <x v="10"/>
    <n v="4"/>
    <s v="Dam counts"/>
  </r>
  <r>
    <n v="315"/>
    <x v="1"/>
    <s v="Winter"/>
    <x v="3"/>
    <n v="2012"/>
    <n v="2022"/>
    <x v="29"/>
    <n v="11"/>
    <s v="Total redd counts * Fish per redd estimate + Dam counts"/>
  </r>
  <r>
    <n v="316"/>
    <x v="1"/>
    <s v="Winter"/>
    <x v="3"/>
    <n v="1980"/>
    <n v="2008"/>
    <x v="20"/>
    <n v="29"/>
    <s v="Peak redd count expansion * Fish per redd estimate"/>
  </r>
  <r>
    <n v="317"/>
    <x v="1"/>
    <s v="Winter"/>
    <x v="3"/>
    <n v="1980"/>
    <n v="2008"/>
    <x v="20"/>
    <n v="29"/>
    <s v="Peak redd count expansion * Fish per redd estimate"/>
  </r>
  <r>
    <n v="318"/>
    <x v="1"/>
    <s v="Winter"/>
    <x v="3"/>
    <n v="1980"/>
    <n v="2008"/>
    <x v="20"/>
    <n v="29"/>
    <s v="Peak redd count expansion * Fish per redd estimate"/>
  </r>
  <r>
    <n v="319"/>
    <x v="1"/>
    <s v="Winter"/>
    <x v="3"/>
    <n v="1980"/>
    <n v="2008"/>
    <x v="20"/>
    <n v="29"/>
    <s v="Peak redd count expansion * Fish per redd estimate"/>
  </r>
  <r>
    <n v="500"/>
    <x v="1"/>
    <s v="Winter"/>
    <x v="3"/>
    <n v="2012"/>
    <n v="2013"/>
    <x v="5"/>
    <n v="2"/>
    <s v="Total redd counts * Fish per redd estimate"/>
  </r>
  <r>
    <n v="501"/>
    <x v="1"/>
    <s v="Winter"/>
    <x v="3"/>
    <n v="2003"/>
    <n v="2011"/>
    <x v="26"/>
    <n v="9"/>
    <s v="Hatchery counts"/>
  </r>
  <r>
    <n v="501"/>
    <x v="1"/>
    <s v="Winter"/>
    <x v="3"/>
    <n v="2012"/>
    <n v="2013"/>
    <x v="30"/>
    <n v="2"/>
    <s v="Total redd counts * Fish per redd estimate + Hatchery counts"/>
  </r>
  <r>
    <n v="501"/>
    <x v="1"/>
    <s v="Winter"/>
    <x v="3"/>
    <n v="2014"/>
    <n v="2020"/>
    <x v="26"/>
    <n v="7"/>
    <s v="Hatchery counts"/>
  </r>
  <r>
    <n v="501"/>
    <x v="1"/>
    <s v="Winter"/>
    <x v="3"/>
    <n v="2021"/>
    <n v="2021"/>
    <x v="3"/>
    <n v="1"/>
    <s v="No surveys conducted"/>
  </r>
  <r>
    <n v="501"/>
    <x v="1"/>
    <s v="Winter"/>
    <x v="3"/>
    <n v="2022"/>
    <n v="2022"/>
    <x v="26"/>
    <n v="1"/>
    <s v="Hatchery counts"/>
  </r>
  <r>
    <n v="502"/>
    <x v="1"/>
    <s v="Winter"/>
    <x v="3"/>
    <n v="2012"/>
    <n v="2013"/>
    <x v="5"/>
    <n v="2"/>
    <s v="Total redd counts * Fish per redd estimate"/>
  </r>
  <r>
    <n v="502"/>
    <x v="1"/>
    <s v="Winter"/>
    <x v="3"/>
    <n v="2014"/>
    <n v="2014"/>
    <x v="3"/>
    <n v="1"/>
    <s v="No surveys conducted"/>
  </r>
  <r>
    <n v="502"/>
    <x v="1"/>
    <s v="Winter"/>
    <x v="3"/>
    <n v="2015"/>
    <n v="2022"/>
    <x v="5"/>
    <n v="8"/>
    <s v="Total redd counts * Fish per redd estimate"/>
  </r>
  <r>
    <n v="503"/>
    <x v="1"/>
    <s v="Winter"/>
    <x v="3"/>
    <n v="2003"/>
    <n v="2011"/>
    <x v="22"/>
    <n v="9"/>
    <s v="In-river weir counts"/>
  </r>
  <r>
    <n v="503"/>
    <x v="1"/>
    <s v="Winter"/>
    <x v="3"/>
    <n v="2012"/>
    <n v="2013"/>
    <x v="31"/>
    <n v="2"/>
    <s v="Total redd counts * Fish per redd estimate + In-river weir counts"/>
  </r>
  <r>
    <n v="503"/>
    <x v="1"/>
    <s v="Winter"/>
    <x v="3"/>
    <n v="2014"/>
    <n v="2014"/>
    <x v="22"/>
    <n v="1"/>
    <s v="In-river weir counts"/>
  </r>
  <r>
    <n v="503"/>
    <x v="1"/>
    <s v="Winter"/>
    <x v="3"/>
    <n v="2015"/>
    <n v="2019"/>
    <x v="31"/>
    <n v="5"/>
    <s v="Total redd counts * Fish per redd estimate + In-river weir counts"/>
  </r>
  <r>
    <n v="503"/>
    <x v="1"/>
    <s v="Winter"/>
    <x v="3"/>
    <n v="2020"/>
    <n v="2022"/>
    <x v="5"/>
    <n v="3"/>
    <s v="Total redd counts * Fish per redd estimate"/>
  </r>
  <r>
    <n v="504"/>
    <x v="0"/>
    <s v="Spring"/>
    <x v="0"/>
    <n v="2000"/>
    <n v="2022"/>
    <x v="5"/>
    <n v="23"/>
    <s v="Total redd counts * Fish per redd estimate"/>
  </r>
  <r>
    <n v="505"/>
    <x v="0"/>
    <s v="Spring"/>
    <x v="0"/>
    <n v="2000"/>
    <n v="2022"/>
    <x v="5"/>
    <n v="23"/>
    <s v="Total redd counts * Fish per redd estimate"/>
  </r>
  <r>
    <n v="506"/>
    <x v="0"/>
    <s v="Spring"/>
    <x v="0"/>
    <n v="2000"/>
    <n v="2022"/>
    <x v="5"/>
    <n v="23"/>
    <s v="Total redd counts * Fish per redd estimate"/>
  </r>
  <r>
    <s v="11 Portion"/>
    <x v="0"/>
    <s v="Spring"/>
    <x v="0"/>
    <n v="1951"/>
    <n v="1951"/>
    <x v="3"/>
    <n v="1"/>
    <s v="No surveys conducted"/>
  </r>
  <r>
    <s v="11 Portion"/>
    <x v="0"/>
    <s v="Spring"/>
    <x v="0"/>
    <n v="1958"/>
    <n v="1958"/>
    <x v="3"/>
    <n v="1"/>
    <s v="No surveys conducted"/>
  </r>
  <r>
    <s v="11 Portion"/>
    <x v="0"/>
    <s v="Spring"/>
    <x v="0"/>
    <n v="1949"/>
    <n v="1950"/>
    <x v="0"/>
    <n v="2"/>
    <s v="Redd count expansion * Fish per redd estimate"/>
  </r>
  <r>
    <s v="11 Portion"/>
    <x v="0"/>
    <s v="Spring"/>
    <x v="0"/>
    <n v="1952"/>
    <n v="1957"/>
    <x v="0"/>
    <n v="6"/>
    <s v="Redd count expansion * Fish per redd estimate"/>
  </r>
  <r>
    <s v="11 Portion"/>
    <x v="0"/>
    <s v="Spring"/>
    <x v="0"/>
    <n v="1959"/>
    <n v="1996"/>
    <x v="0"/>
    <n v="38"/>
    <s v="Redd count expansion * Fish per redd estimate"/>
  </r>
  <r>
    <s v="11 Portion"/>
    <x v="0"/>
    <s v="Spring"/>
    <x v="0"/>
    <n v="1997"/>
    <n v="2022"/>
    <x v="2"/>
    <n v="26"/>
    <s v="Mark-Recapture estimate at weir + Redd Count expansion * Fish per redd estima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83A7FA-5E6A-43FD-85AD-2118FADE4F7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2:AY14" firstHeaderRow="1" firstDataRow="2" firstDataCol="1"/>
  <pivotFields count="9">
    <pivotField showAll="0"/>
    <pivotField showAll="0">
      <items count="4">
        <item x="0"/>
        <item x="2"/>
        <item x="1"/>
        <item t="default"/>
      </items>
    </pivotField>
    <pivotField showAll="0"/>
    <pivotField axis="axisRow" showAll="0">
      <items count="11">
        <item x="6"/>
        <item x="5"/>
        <item x="0"/>
        <item x="1"/>
        <item x="7"/>
        <item x="9"/>
        <item x="4"/>
        <item x="8"/>
        <item x="2"/>
        <item x="3"/>
        <item t="default"/>
      </items>
    </pivotField>
    <pivotField showAll="0"/>
    <pivotField showAll="0"/>
    <pivotField axis="axisCol" showAll="0">
      <items count="33">
        <item x="3"/>
        <item x="14"/>
        <item x="15"/>
        <item x="16"/>
        <item x="28"/>
        <item x="19"/>
        <item x="24"/>
        <item x="17"/>
        <item x="27"/>
        <item x="10"/>
        <item x="18"/>
        <item x="11"/>
        <item x="25"/>
        <item x="26"/>
        <item x="22"/>
        <item x="1"/>
        <item x="20"/>
        <item x="23"/>
        <item x="21"/>
        <item x="13"/>
        <item x="8"/>
        <item x="0"/>
        <item x="5"/>
        <item x="29"/>
        <item x="30"/>
        <item x="31"/>
        <item x="12"/>
        <item x="6"/>
        <item x="7"/>
        <item x="2"/>
        <item x="4"/>
        <item x="9"/>
        <item t="default"/>
      </items>
    </pivotField>
    <pivotField dataField="1" showAll="0"/>
    <pivotField showAll="0"/>
  </pivotFields>
  <rowFields count="1">
    <field x="3"/>
  </rowFields>
  <rowItems count="11">
    <i>
      <x/>
    </i>
    <i>
      <x v="1"/>
    </i>
    <i>
      <x v="2"/>
    </i>
    <i>
      <x v="3"/>
    </i>
    <i>
      <x v="4"/>
    </i>
    <i>
      <x v="5"/>
    </i>
    <i>
      <x v="6"/>
    </i>
    <i>
      <x v="7"/>
    </i>
    <i>
      <x v="8"/>
    </i>
    <i>
      <x v="9"/>
    </i>
    <i t="grand">
      <x/>
    </i>
  </rowItems>
  <colFields count="1">
    <field x="6"/>
  </colFields>
  <col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colItems>
  <dataFields count="1">
    <dataField name="Sum of MethodC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jacob.l.chambers@odfw.oregon.gov" TargetMode="External"/><Relationship Id="rId1" Type="http://schemas.openxmlformats.org/officeDocument/2006/relationships/hyperlink" Target="mailto:kasey.bliesner@odfw.oregon.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F5D85-7BED-4ABB-B367-EEDD488924A5}">
  <dimension ref="A1:M267"/>
  <sheetViews>
    <sheetView topLeftCell="F1" zoomScaleNormal="100" workbookViewId="0">
      <pane ySplit="1" topLeftCell="A241" activePane="bottomLeft" state="frozen"/>
      <selection pane="bottomLeft" sqref="A1:L267"/>
    </sheetView>
  </sheetViews>
  <sheetFormatPr defaultColWidth="8.85546875" defaultRowHeight="15" x14ac:dyDescent="0.25"/>
  <cols>
    <col min="1" max="1" width="27.7109375" style="7" customWidth="1"/>
    <col min="2" max="2" width="10.140625" style="18" bestFit="1" customWidth="1"/>
    <col min="3" max="3" width="14.140625" style="7" bestFit="1" customWidth="1"/>
    <col min="4" max="4" width="9.140625" style="7" customWidth="1"/>
    <col min="5" max="5" width="21.28515625" style="7" bestFit="1" customWidth="1"/>
    <col min="6" max="6" width="33.85546875" style="7" customWidth="1"/>
    <col min="7" max="7" width="10.28515625" style="22" bestFit="1" customWidth="1"/>
    <col min="8" max="8" width="9.28515625" style="22" bestFit="1" customWidth="1"/>
    <col min="9" max="9" width="15.140625" style="18" bestFit="1" customWidth="1"/>
    <col min="10" max="10" width="15" style="18" bestFit="1" customWidth="1"/>
    <col min="11" max="11" width="13.85546875" style="18" bestFit="1" customWidth="1"/>
    <col min="12" max="12" width="71.28515625" style="7" bestFit="1" customWidth="1"/>
    <col min="14" max="14" width="8.85546875" style="7"/>
    <col min="15" max="15" width="23.140625" style="7" bestFit="1" customWidth="1"/>
    <col min="16" max="16384" width="8.85546875" style="7"/>
  </cols>
  <sheetData>
    <row r="1" spans="1:12" x14ac:dyDescent="0.25">
      <c r="A1" s="5" t="s">
        <v>16</v>
      </c>
      <c r="B1" s="5" t="s">
        <v>2</v>
      </c>
      <c r="C1" s="5" t="s">
        <v>4</v>
      </c>
      <c r="D1" s="5" t="s">
        <v>6</v>
      </c>
      <c r="E1" s="5" t="s">
        <v>118</v>
      </c>
      <c r="F1" s="5" t="s">
        <v>8</v>
      </c>
      <c r="G1" s="5" t="s">
        <v>12</v>
      </c>
      <c r="H1" s="6" t="s">
        <v>14</v>
      </c>
      <c r="I1" s="5" t="s">
        <v>10</v>
      </c>
      <c r="J1" s="5" t="s">
        <v>11</v>
      </c>
      <c r="K1" s="5" t="s">
        <v>117</v>
      </c>
      <c r="L1" s="31" t="s">
        <v>107</v>
      </c>
    </row>
    <row r="2" spans="1:12" x14ac:dyDescent="0.25">
      <c r="A2" s="8" t="s">
        <v>17</v>
      </c>
      <c r="B2" s="9">
        <v>7</v>
      </c>
      <c r="C2" s="8" t="s">
        <v>18</v>
      </c>
      <c r="D2" s="8" t="s">
        <v>19</v>
      </c>
      <c r="E2" s="8" t="s">
        <v>119</v>
      </c>
      <c r="F2" s="8" t="s">
        <v>20</v>
      </c>
      <c r="G2" s="32" t="s">
        <v>21</v>
      </c>
      <c r="H2" s="32" t="s">
        <v>22</v>
      </c>
      <c r="I2" s="9">
        <v>1953</v>
      </c>
      <c r="J2" s="9">
        <v>1996</v>
      </c>
      <c r="K2" s="9">
        <v>21</v>
      </c>
      <c r="L2" s="7" t="s">
        <v>102</v>
      </c>
    </row>
    <row r="3" spans="1:12" x14ac:dyDescent="0.25">
      <c r="A3" s="8" t="s">
        <v>17</v>
      </c>
      <c r="B3" s="9">
        <v>7</v>
      </c>
      <c r="C3" s="8" t="s">
        <v>18</v>
      </c>
      <c r="D3" s="8" t="s">
        <v>19</v>
      </c>
      <c r="E3" s="8" t="s">
        <v>119</v>
      </c>
      <c r="F3" s="8" t="s">
        <v>20</v>
      </c>
      <c r="G3" s="32" t="s">
        <v>21</v>
      </c>
      <c r="H3" s="32" t="s">
        <v>22</v>
      </c>
      <c r="I3" s="9">
        <v>1997</v>
      </c>
      <c r="J3" s="9">
        <v>2016</v>
      </c>
      <c r="K3" s="9">
        <v>15</v>
      </c>
      <c r="L3" s="7" t="s">
        <v>103</v>
      </c>
    </row>
    <row r="4" spans="1:12" x14ac:dyDescent="0.25">
      <c r="A4" s="8" t="s">
        <v>17</v>
      </c>
      <c r="B4" s="9">
        <v>7</v>
      </c>
      <c r="C4" s="8" t="s">
        <v>18</v>
      </c>
      <c r="D4" s="8" t="s">
        <v>19</v>
      </c>
      <c r="E4" s="8" t="s">
        <v>119</v>
      </c>
      <c r="F4" s="8" t="s">
        <v>20</v>
      </c>
      <c r="G4" s="32" t="s">
        <v>21</v>
      </c>
      <c r="H4" s="32" t="s">
        <v>22</v>
      </c>
      <c r="I4" s="9">
        <v>2017</v>
      </c>
      <c r="J4" s="9">
        <v>2022</v>
      </c>
      <c r="K4" s="9">
        <v>29</v>
      </c>
      <c r="L4" s="7" t="s">
        <v>148</v>
      </c>
    </row>
    <row r="5" spans="1:12" x14ac:dyDescent="0.25">
      <c r="A5" s="8" t="s">
        <v>17</v>
      </c>
      <c r="B5" s="9">
        <v>8</v>
      </c>
      <c r="C5" s="8" t="s">
        <v>18</v>
      </c>
      <c r="D5" s="8" t="s">
        <v>19</v>
      </c>
      <c r="E5" s="8" t="s">
        <v>119</v>
      </c>
      <c r="F5" s="8" t="s">
        <v>23</v>
      </c>
      <c r="G5" s="32" t="s">
        <v>21</v>
      </c>
      <c r="H5" s="32" t="s">
        <v>22</v>
      </c>
      <c r="I5" s="9">
        <v>1953</v>
      </c>
      <c r="J5" s="9">
        <v>1957</v>
      </c>
      <c r="K5" s="9">
        <v>21</v>
      </c>
      <c r="L5" s="7" t="s">
        <v>102</v>
      </c>
    </row>
    <row r="6" spans="1:12" x14ac:dyDescent="0.25">
      <c r="A6" s="8" t="s">
        <v>17</v>
      </c>
      <c r="B6" s="9">
        <v>8</v>
      </c>
      <c r="C6" s="8" t="s">
        <v>18</v>
      </c>
      <c r="D6" s="8" t="s">
        <v>19</v>
      </c>
      <c r="E6" s="8" t="s">
        <v>119</v>
      </c>
      <c r="F6" s="8" t="s">
        <v>23</v>
      </c>
      <c r="G6" s="32"/>
      <c r="H6" s="32" t="s">
        <v>24</v>
      </c>
      <c r="I6" s="9">
        <v>1958</v>
      </c>
      <c r="J6" s="9">
        <v>1958</v>
      </c>
      <c r="K6" s="9">
        <v>0</v>
      </c>
      <c r="L6" s="7" t="s">
        <v>96</v>
      </c>
    </row>
    <row r="7" spans="1:12" x14ac:dyDescent="0.25">
      <c r="A7" s="8" t="s">
        <v>17</v>
      </c>
      <c r="B7" s="9">
        <v>8</v>
      </c>
      <c r="C7" s="8" t="s">
        <v>18</v>
      </c>
      <c r="D7" s="8" t="s">
        <v>19</v>
      </c>
      <c r="E7" s="8" t="s">
        <v>119</v>
      </c>
      <c r="F7" s="8" t="s">
        <v>23</v>
      </c>
      <c r="G7" s="32" t="s">
        <v>21</v>
      </c>
      <c r="H7" s="32" t="s">
        <v>22</v>
      </c>
      <c r="I7" s="9">
        <v>1959</v>
      </c>
      <c r="J7" s="9">
        <v>1996</v>
      </c>
      <c r="K7" s="9">
        <v>21</v>
      </c>
      <c r="L7" s="7" t="s">
        <v>102</v>
      </c>
    </row>
    <row r="8" spans="1:12" x14ac:dyDescent="0.25">
      <c r="A8" s="8" t="s">
        <v>17</v>
      </c>
      <c r="B8" s="9">
        <v>8</v>
      </c>
      <c r="C8" s="8" t="s">
        <v>18</v>
      </c>
      <c r="D8" s="8" t="s">
        <v>19</v>
      </c>
      <c r="E8" s="8" t="s">
        <v>119</v>
      </c>
      <c r="F8" s="8" t="s">
        <v>23</v>
      </c>
      <c r="G8" s="32" t="s">
        <v>21</v>
      </c>
      <c r="H8" s="32" t="s">
        <v>22</v>
      </c>
      <c r="I8" s="9">
        <v>1997</v>
      </c>
      <c r="J8" s="9">
        <v>2015</v>
      </c>
      <c r="K8" s="9">
        <v>15</v>
      </c>
      <c r="L8" s="7" t="s">
        <v>103</v>
      </c>
    </row>
    <row r="9" spans="1:12" x14ac:dyDescent="0.25">
      <c r="A9" s="8" t="s">
        <v>17</v>
      </c>
      <c r="B9" s="9">
        <v>8</v>
      </c>
      <c r="C9" s="8" t="s">
        <v>18</v>
      </c>
      <c r="D9" s="8" t="s">
        <v>19</v>
      </c>
      <c r="E9" s="8" t="s">
        <v>119</v>
      </c>
      <c r="F9" s="8" t="s">
        <v>23</v>
      </c>
      <c r="G9" s="32" t="s">
        <v>21</v>
      </c>
      <c r="H9" s="32" t="s">
        <v>22</v>
      </c>
      <c r="I9" s="9">
        <v>2016</v>
      </c>
      <c r="J9" s="9">
        <v>2017</v>
      </c>
      <c r="K9" s="9">
        <v>30</v>
      </c>
      <c r="L9" s="7" t="s">
        <v>25</v>
      </c>
    </row>
    <row r="10" spans="1:12" x14ac:dyDescent="0.25">
      <c r="A10" s="8" t="s">
        <v>17</v>
      </c>
      <c r="B10" s="9">
        <v>8</v>
      </c>
      <c r="C10" s="8" t="s">
        <v>18</v>
      </c>
      <c r="D10" s="8" t="s">
        <v>19</v>
      </c>
      <c r="E10" s="8" t="s">
        <v>119</v>
      </c>
      <c r="F10" s="8" t="s">
        <v>23</v>
      </c>
      <c r="G10" s="32" t="s">
        <v>21</v>
      </c>
      <c r="H10" s="32" t="s">
        <v>22</v>
      </c>
      <c r="I10" s="9">
        <v>2018</v>
      </c>
      <c r="J10" s="9">
        <v>2022</v>
      </c>
      <c r="K10" s="9">
        <v>29</v>
      </c>
      <c r="L10" s="7" t="s">
        <v>148</v>
      </c>
    </row>
    <row r="11" spans="1:12" x14ac:dyDescent="0.25">
      <c r="A11" s="8" t="s">
        <v>17</v>
      </c>
      <c r="B11" s="9">
        <v>9</v>
      </c>
      <c r="C11" s="8" t="s">
        <v>18</v>
      </c>
      <c r="D11" s="8" t="s">
        <v>26</v>
      </c>
      <c r="E11" s="8" t="s">
        <v>119</v>
      </c>
      <c r="F11" s="8" t="s">
        <v>27</v>
      </c>
      <c r="G11" s="32" t="s">
        <v>21</v>
      </c>
      <c r="H11" s="32" t="s">
        <v>22</v>
      </c>
      <c r="I11" s="9">
        <v>1949</v>
      </c>
      <c r="J11" s="9">
        <v>1984</v>
      </c>
      <c r="K11" s="9">
        <v>21</v>
      </c>
      <c r="L11" s="7" t="s">
        <v>102</v>
      </c>
    </row>
    <row r="12" spans="1:12" x14ac:dyDescent="0.25">
      <c r="A12" s="8" t="s">
        <v>17</v>
      </c>
      <c r="B12" s="9">
        <v>9</v>
      </c>
      <c r="C12" s="8" t="s">
        <v>18</v>
      </c>
      <c r="D12" s="8" t="s">
        <v>26</v>
      </c>
      <c r="E12" s="8" t="s">
        <v>119</v>
      </c>
      <c r="F12" s="8" t="s">
        <v>27</v>
      </c>
      <c r="G12" s="32" t="s">
        <v>21</v>
      </c>
      <c r="H12" s="32" t="s">
        <v>22</v>
      </c>
      <c r="I12" s="9">
        <v>1985</v>
      </c>
      <c r="J12" s="9">
        <v>2022</v>
      </c>
      <c r="K12" s="9">
        <v>29</v>
      </c>
      <c r="L12" s="7" t="s">
        <v>148</v>
      </c>
    </row>
    <row r="13" spans="1:12" x14ac:dyDescent="0.25">
      <c r="A13" s="8" t="s">
        <v>17</v>
      </c>
      <c r="B13" s="9">
        <v>11</v>
      </c>
      <c r="C13" s="8" t="s">
        <v>18</v>
      </c>
      <c r="D13" s="8" t="s">
        <v>19</v>
      </c>
      <c r="E13" s="8" t="s">
        <v>119</v>
      </c>
      <c r="F13" s="8" t="s">
        <v>32</v>
      </c>
      <c r="G13" s="32" t="s">
        <v>21</v>
      </c>
      <c r="H13" s="32" t="s">
        <v>22</v>
      </c>
      <c r="I13" s="9">
        <v>1949</v>
      </c>
      <c r="J13" s="9">
        <v>1950</v>
      </c>
      <c r="K13" s="9">
        <v>21</v>
      </c>
      <c r="L13" s="7" t="s">
        <v>102</v>
      </c>
    </row>
    <row r="14" spans="1:12" x14ac:dyDescent="0.25">
      <c r="A14" s="8" t="s">
        <v>17</v>
      </c>
      <c r="B14" s="9">
        <v>11</v>
      </c>
      <c r="C14" s="8" t="s">
        <v>18</v>
      </c>
      <c r="D14" s="8" t="s">
        <v>19</v>
      </c>
      <c r="E14" s="8" t="s">
        <v>119</v>
      </c>
      <c r="F14" s="8" t="s">
        <v>32</v>
      </c>
      <c r="G14" s="32"/>
      <c r="H14" s="32" t="s">
        <v>24</v>
      </c>
      <c r="I14" s="9">
        <v>1951</v>
      </c>
      <c r="J14" s="9">
        <v>1951</v>
      </c>
      <c r="K14" s="9">
        <v>0</v>
      </c>
      <c r="L14" s="7" t="s">
        <v>96</v>
      </c>
    </row>
    <row r="15" spans="1:12" x14ac:dyDescent="0.25">
      <c r="A15" s="8" t="s">
        <v>17</v>
      </c>
      <c r="B15" s="9">
        <v>11</v>
      </c>
      <c r="C15" s="8" t="s">
        <v>18</v>
      </c>
      <c r="D15" s="8" t="s">
        <v>19</v>
      </c>
      <c r="E15" s="8" t="s">
        <v>119</v>
      </c>
      <c r="F15" s="8" t="s">
        <v>32</v>
      </c>
      <c r="G15" s="32" t="s">
        <v>21</v>
      </c>
      <c r="H15" s="32" t="s">
        <v>22</v>
      </c>
      <c r="I15" s="9">
        <v>1952</v>
      </c>
      <c r="J15" s="9">
        <v>1957</v>
      </c>
      <c r="K15" s="9">
        <v>21</v>
      </c>
      <c r="L15" s="7" t="s">
        <v>102</v>
      </c>
    </row>
    <row r="16" spans="1:12" x14ac:dyDescent="0.25">
      <c r="A16" s="8" t="s">
        <v>17</v>
      </c>
      <c r="B16" s="9">
        <v>11</v>
      </c>
      <c r="C16" s="8" t="s">
        <v>18</v>
      </c>
      <c r="D16" s="8" t="s">
        <v>19</v>
      </c>
      <c r="E16" s="8" t="s">
        <v>119</v>
      </c>
      <c r="F16" s="8" t="s">
        <v>32</v>
      </c>
      <c r="G16" s="32"/>
      <c r="H16" s="32" t="s">
        <v>24</v>
      </c>
      <c r="I16" s="9">
        <v>1958</v>
      </c>
      <c r="J16" s="9">
        <v>1958</v>
      </c>
      <c r="K16" s="9">
        <v>0</v>
      </c>
      <c r="L16" s="7" t="s">
        <v>96</v>
      </c>
    </row>
    <row r="17" spans="1:12" x14ac:dyDescent="0.25">
      <c r="A17" s="8" t="s">
        <v>17</v>
      </c>
      <c r="B17" s="9">
        <v>11</v>
      </c>
      <c r="C17" s="8" t="s">
        <v>18</v>
      </c>
      <c r="D17" s="8" t="s">
        <v>19</v>
      </c>
      <c r="E17" s="8" t="s">
        <v>119</v>
      </c>
      <c r="F17" s="8" t="s">
        <v>32</v>
      </c>
      <c r="G17" s="32" t="s">
        <v>21</v>
      </c>
      <c r="H17" s="32" t="s">
        <v>22</v>
      </c>
      <c r="I17" s="9">
        <v>1959</v>
      </c>
      <c r="J17" s="9">
        <v>1996</v>
      </c>
      <c r="K17" s="9">
        <v>21</v>
      </c>
      <c r="L17" s="7" t="s">
        <v>102</v>
      </c>
    </row>
    <row r="18" spans="1:12" x14ac:dyDescent="0.25">
      <c r="A18" s="8" t="s">
        <v>17</v>
      </c>
      <c r="B18" s="9">
        <v>11</v>
      </c>
      <c r="C18" s="8" t="s">
        <v>18</v>
      </c>
      <c r="D18" s="8" t="s">
        <v>19</v>
      </c>
      <c r="E18" s="8" t="s">
        <v>119</v>
      </c>
      <c r="F18" s="8" t="s">
        <v>32</v>
      </c>
      <c r="G18" s="32" t="s">
        <v>21</v>
      </c>
      <c r="H18" s="32" t="s">
        <v>22</v>
      </c>
      <c r="I18" s="9">
        <v>1997</v>
      </c>
      <c r="J18" s="9">
        <v>2019</v>
      </c>
      <c r="K18" s="9">
        <v>29</v>
      </c>
      <c r="L18" s="35" t="s">
        <v>148</v>
      </c>
    </row>
    <row r="19" spans="1:12" x14ac:dyDescent="0.25">
      <c r="A19" s="8" t="s">
        <v>17</v>
      </c>
      <c r="B19" s="9">
        <v>12</v>
      </c>
      <c r="C19" s="8" t="s">
        <v>18</v>
      </c>
      <c r="D19" s="8" t="s">
        <v>19</v>
      </c>
      <c r="E19" s="8" t="s">
        <v>119</v>
      </c>
      <c r="F19" s="8" t="s">
        <v>33</v>
      </c>
      <c r="G19" s="32" t="s">
        <v>21</v>
      </c>
      <c r="H19" s="32" t="s">
        <v>22</v>
      </c>
      <c r="I19" s="9">
        <v>1954</v>
      </c>
      <c r="J19" s="9">
        <v>1996</v>
      </c>
      <c r="K19" s="9">
        <v>21</v>
      </c>
      <c r="L19" s="7" t="s">
        <v>102</v>
      </c>
    </row>
    <row r="20" spans="1:12" x14ac:dyDescent="0.25">
      <c r="A20" s="8" t="s">
        <v>17</v>
      </c>
      <c r="B20" s="9">
        <v>12</v>
      </c>
      <c r="C20" s="8" t="s">
        <v>18</v>
      </c>
      <c r="D20" s="8" t="s">
        <v>19</v>
      </c>
      <c r="E20" s="8" t="s">
        <v>119</v>
      </c>
      <c r="F20" s="8" t="s">
        <v>33</v>
      </c>
      <c r="G20" s="32" t="s">
        <v>21</v>
      </c>
      <c r="H20" s="32" t="s">
        <v>22</v>
      </c>
      <c r="I20" s="9">
        <v>1997</v>
      </c>
      <c r="J20" s="9">
        <v>2022</v>
      </c>
      <c r="K20" s="9">
        <v>22</v>
      </c>
      <c r="L20" s="7" t="s">
        <v>111</v>
      </c>
    </row>
    <row r="21" spans="1:12" x14ac:dyDescent="0.25">
      <c r="A21" s="8" t="s">
        <v>17</v>
      </c>
      <c r="B21" s="9">
        <v>13</v>
      </c>
      <c r="C21" s="8" t="s">
        <v>18</v>
      </c>
      <c r="D21" s="8" t="s">
        <v>19</v>
      </c>
      <c r="E21" s="8" t="s">
        <v>119</v>
      </c>
      <c r="F21" s="8" t="s">
        <v>34</v>
      </c>
      <c r="G21" s="32" t="s">
        <v>21</v>
      </c>
      <c r="H21" s="32" t="s">
        <v>22</v>
      </c>
      <c r="I21" s="9">
        <v>1949</v>
      </c>
      <c r="J21" s="9">
        <v>1950</v>
      </c>
      <c r="K21" s="9">
        <v>21</v>
      </c>
      <c r="L21" s="7" t="s">
        <v>102</v>
      </c>
    </row>
    <row r="22" spans="1:12" x14ac:dyDescent="0.25">
      <c r="A22" s="8" t="s">
        <v>17</v>
      </c>
      <c r="B22" s="9">
        <v>13</v>
      </c>
      <c r="C22" s="8" t="s">
        <v>18</v>
      </c>
      <c r="D22" s="8" t="s">
        <v>19</v>
      </c>
      <c r="E22" s="8" t="s">
        <v>119</v>
      </c>
      <c r="F22" s="8" t="s">
        <v>34</v>
      </c>
      <c r="G22" s="32"/>
      <c r="H22" s="32" t="s">
        <v>24</v>
      </c>
      <c r="I22" s="9">
        <v>1951</v>
      </c>
      <c r="J22" s="9">
        <v>1951</v>
      </c>
      <c r="K22" s="9">
        <v>0</v>
      </c>
      <c r="L22" s="7" t="s">
        <v>96</v>
      </c>
    </row>
    <row r="23" spans="1:12" x14ac:dyDescent="0.25">
      <c r="A23" s="8" t="s">
        <v>17</v>
      </c>
      <c r="B23" s="9">
        <v>13</v>
      </c>
      <c r="C23" s="8" t="s">
        <v>18</v>
      </c>
      <c r="D23" s="8" t="s">
        <v>19</v>
      </c>
      <c r="E23" s="8" t="s">
        <v>119</v>
      </c>
      <c r="F23" s="8" t="s">
        <v>34</v>
      </c>
      <c r="G23" s="32" t="s">
        <v>21</v>
      </c>
      <c r="H23" s="32" t="s">
        <v>22</v>
      </c>
      <c r="I23" s="9">
        <v>1952</v>
      </c>
      <c r="J23" s="9">
        <v>1957</v>
      </c>
      <c r="K23" s="9">
        <v>21</v>
      </c>
      <c r="L23" s="7" t="s">
        <v>102</v>
      </c>
    </row>
    <row r="24" spans="1:12" x14ac:dyDescent="0.25">
      <c r="A24" s="8" t="s">
        <v>17</v>
      </c>
      <c r="B24" s="9">
        <v>13</v>
      </c>
      <c r="C24" s="8" t="s">
        <v>18</v>
      </c>
      <c r="D24" s="8" t="s">
        <v>19</v>
      </c>
      <c r="E24" s="8" t="s">
        <v>119</v>
      </c>
      <c r="F24" s="8" t="s">
        <v>34</v>
      </c>
      <c r="G24" s="32"/>
      <c r="H24" s="32" t="s">
        <v>24</v>
      </c>
      <c r="I24" s="9">
        <v>1958</v>
      </c>
      <c r="J24" s="9">
        <v>1962</v>
      </c>
      <c r="K24" s="9">
        <v>0</v>
      </c>
      <c r="L24" s="7" t="s">
        <v>96</v>
      </c>
    </row>
    <row r="25" spans="1:12" x14ac:dyDescent="0.25">
      <c r="A25" s="8" t="s">
        <v>17</v>
      </c>
      <c r="B25" s="9">
        <v>13</v>
      </c>
      <c r="C25" s="8" t="s">
        <v>18</v>
      </c>
      <c r="D25" s="8" t="s">
        <v>19</v>
      </c>
      <c r="E25" s="8" t="s">
        <v>119</v>
      </c>
      <c r="F25" s="8" t="s">
        <v>34</v>
      </c>
      <c r="G25" s="32" t="s">
        <v>21</v>
      </c>
      <c r="H25" s="32" t="s">
        <v>22</v>
      </c>
      <c r="I25" s="9">
        <v>1963</v>
      </c>
      <c r="J25" s="9">
        <v>1996</v>
      </c>
      <c r="K25" s="9">
        <v>21</v>
      </c>
      <c r="L25" s="7" t="s">
        <v>102</v>
      </c>
    </row>
    <row r="26" spans="1:12" x14ac:dyDescent="0.25">
      <c r="A26" s="8" t="s">
        <v>17</v>
      </c>
      <c r="B26" s="9">
        <v>13</v>
      </c>
      <c r="C26" s="8" t="s">
        <v>18</v>
      </c>
      <c r="D26" s="8" t="s">
        <v>19</v>
      </c>
      <c r="E26" s="8" t="s">
        <v>119</v>
      </c>
      <c r="F26" s="8" t="s">
        <v>34</v>
      </c>
      <c r="G26" s="32" t="s">
        <v>21</v>
      </c>
      <c r="H26" s="32" t="s">
        <v>22</v>
      </c>
      <c r="I26" s="9">
        <v>1997</v>
      </c>
      <c r="J26" s="9">
        <v>2014</v>
      </c>
      <c r="K26" s="9">
        <v>22</v>
      </c>
      <c r="L26" s="7" t="s">
        <v>111</v>
      </c>
    </row>
    <row r="27" spans="1:12" x14ac:dyDescent="0.25">
      <c r="A27" s="8" t="s">
        <v>17</v>
      </c>
      <c r="B27" s="9">
        <v>13</v>
      </c>
      <c r="C27" s="8" t="s">
        <v>18</v>
      </c>
      <c r="D27" s="8" t="s">
        <v>19</v>
      </c>
      <c r="E27" s="8" t="s">
        <v>119</v>
      </c>
      <c r="F27" s="8" t="s">
        <v>34</v>
      </c>
      <c r="G27" s="32" t="s">
        <v>21</v>
      </c>
      <c r="H27" s="32" t="s">
        <v>22</v>
      </c>
      <c r="I27" s="9">
        <v>2015</v>
      </c>
      <c r="J27" s="9">
        <v>2015</v>
      </c>
      <c r="K27" s="9">
        <v>21</v>
      </c>
      <c r="L27" s="7" t="s">
        <v>102</v>
      </c>
    </row>
    <row r="28" spans="1:12" x14ac:dyDescent="0.25">
      <c r="A28" s="8" t="s">
        <v>17</v>
      </c>
      <c r="B28" s="9">
        <v>13</v>
      </c>
      <c r="C28" s="8" t="s">
        <v>18</v>
      </c>
      <c r="D28" s="8" t="s">
        <v>19</v>
      </c>
      <c r="E28" s="8" t="s">
        <v>119</v>
      </c>
      <c r="F28" s="8" t="s">
        <v>34</v>
      </c>
      <c r="G28" s="32" t="s">
        <v>21</v>
      </c>
      <c r="H28" s="32" t="s">
        <v>22</v>
      </c>
      <c r="I28" s="9">
        <v>2016</v>
      </c>
      <c r="J28" s="9">
        <v>2019</v>
      </c>
      <c r="K28" s="9">
        <v>22</v>
      </c>
      <c r="L28" s="7" t="s">
        <v>111</v>
      </c>
    </row>
    <row r="29" spans="1:12" x14ac:dyDescent="0.25">
      <c r="A29" s="8" t="s">
        <v>17</v>
      </c>
      <c r="B29" s="9">
        <v>13</v>
      </c>
      <c r="C29" s="8" t="s">
        <v>18</v>
      </c>
      <c r="D29" s="8" t="s">
        <v>19</v>
      </c>
      <c r="E29" s="8" t="s">
        <v>119</v>
      </c>
      <c r="F29" s="8" t="s">
        <v>34</v>
      </c>
      <c r="G29" s="32" t="s">
        <v>21</v>
      </c>
      <c r="H29" s="32" t="s">
        <v>22</v>
      </c>
      <c r="I29" s="9">
        <v>2020</v>
      </c>
      <c r="J29" s="9">
        <v>2020</v>
      </c>
      <c r="K29" s="9">
        <v>21</v>
      </c>
      <c r="L29" s="7" t="s">
        <v>102</v>
      </c>
    </row>
    <row r="30" spans="1:12" x14ac:dyDescent="0.25">
      <c r="A30" s="8" t="s">
        <v>17</v>
      </c>
      <c r="B30" s="9">
        <v>13</v>
      </c>
      <c r="C30" s="8" t="s">
        <v>18</v>
      </c>
      <c r="D30" s="8" t="s">
        <v>19</v>
      </c>
      <c r="E30" s="8" t="s">
        <v>119</v>
      </c>
      <c r="F30" s="8" t="s">
        <v>34</v>
      </c>
      <c r="G30" s="32" t="s">
        <v>21</v>
      </c>
      <c r="H30" s="32" t="s">
        <v>22</v>
      </c>
      <c r="I30" s="9">
        <v>2021</v>
      </c>
      <c r="J30" s="9">
        <v>2022</v>
      </c>
      <c r="K30" s="9">
        <v>22</v>
      </c>
      <c r="L30" s="7" t="s">
        <v>111</v>
      </c>
    </row>
    <row r="31" spans="1:12" x14ac:dyDescent="0.25">
      <c r="A31" s="8" t="s">
        <v>17</v>
      </c>
      <c r="B31" s="10">
        <v>58</v>
      </c>
      <c r="C31" s="11" t="s">
        <v>35</v>
      </c>
      <c r="D31" s="11" t="s">
        <v>36</v>
      </c>
      <c r="E31" s="11" t="s">
        <v>135</v>
      </c>
      <c r="F31" s="11" t="s">
        <v>37</v>
      </c>
      <c r="G31" s="34" t="s">
        <v>21</v>
      </c>
      <c r="H31" s="34" t="s">
        <v>22</v>
      </c>
      <c r="I31" s="43">
        <v>1990</v>
      </c>
      <c r="J31" s="43">
        <v>2008</v>
      </c>
      <c r="K31" s="9">
        <v>21</v>
      </c>
      <c r="L31" s="7" t="s">
        <v>102</v>
      </c>
    </row>
    <row r="32" spans="1:12" x14ac:dyDescent="0.25">
      <c r="A32" s="8" t="s">
        <v>17</v>
      </c>
      <c r="B32" s="10">
        <v>58</v>
      </c>
      <c r="C32" s="11" t="s">
        <v>35</v>
      </c>
      <c r="D32" s="11" t="s">
        <v>36</v>
      </c>
      <c r="E32" s="11" t="s">
        <v>135</v>
      </c>
      <c r="F32" s="11" t="s">
        <v>37</v>
      </c>
      <c r="G32" s="34" t="s">
        <v>21</v>
      </c>
      <c r="H32" s="34" t="s">
        <v>22</v>
      </c>
      <c r="I32" s="43">
        <v>2008</v>
      </c>
      <c r="J32" s="43">
        <v>2018</v>
      </c>
      <c r="K32" s="9">
        <v>27</v>
      </c>
      <c r="L32" s="7" t="s">
        <v>146</v>
      </c>
    </row>
    <row r="33" spans="1:12" x14ac:dyDescent="0.25">
      <c r="A33" s="8" t="s">
        <v>17</v>
      </c>
      <c r="B33" s="10">
        <v>58</v>
      </c>
      <c r="C33" s="11" t="s">
        <v>35</v>
      </c>
      <c r="D33" s="11" t="s">
        <v>36</v>
      </c>
      <c r="E33" s="11" t="s">
        <v>135</v>
      </c>
      <c r="F33" s="11" t="s">
        <v>37</v>
      </c>
      <c r="G33" s="34" t="s">
        <v>21</v>
      </c>
      <c r="H33" s="34" t="s">
        <v>22</v>
      </c>
      <c r="I33" s="43">
        <v>2009</v>
      </c>
      <c r="J33" s="43">
        <v>2016</v>
      </c>
      <c r="K33" s="9">
        <v>29</v>
      </c>
      <c r="L33" s="7" t="s">
        <v>148</v>
      </c>
    </row>
    <row r="34" spans="1:12" x14ac:dyDescent="0.25">
      <c r="A34" s="8" t="s">
        <v>17</v>
      </c>
      <c r="B34" s="10">
        <v>59</v>
      </c>
      <c r="C34" s="11" t="s">
        <v>35</v>
      </c>
      <c r="D34" s="11" t="s">
        <v>36</v>
      </c>
      <c r="E34" s="11" t="s">
        <v>135</v>
      </c>
      <c r="F34" s="11" t="s">
        <v>38</v>
      </c>
      <c r="G34" s="34" t="s">
        <v>21</v>
      </c>
      <c r="H34" s="34" t="s">
        <v>22</v>
      </c>
      <c r="I34" s="10">
        <v>1978</v>
      </c>
      <c r="J34" s="10">
        <v>2018</v>
      </c>
      <c r="K34" s="9">
        <v>21</v>
      </c>
      <c r="L34" s="7" t="s">
        <v>102</v>
      </c>
    </row>
    <row r="35" spans="1:12" x14ac:dyDescent="0.25">
      <c r="A35" s="8" t="s">
        <v>17</v>
      </c>
      <c r="B35" s="10">
        <v>60</v>
      </c>
      <c r="C35" s="11" t="s">
        <v>35</v>
      </c>
      <c r="D35" s="11" t="s">
        <v>39</v>
      </c>
      <c r="E35" s="11" t="s">
        <v>135</v>
      </c>
      <c r="F35" s="11" t="s">
        <v>40</v>
      </c>
      <c r="G35" s="34" t="s">
        <v>21</v>
      </c>
      <c r="H35" s="34" t="s">
        <v>22</v>
      </c>
      <c r="I35" s="10">
        <v>1985</v>
      </c>
      <c r="J35" s="10">
        <v>2010</v>
      </c>
      <c r="K35" s="9">
        <v>21</v>
      </c>
      <c r="L35" s="7" t="s">
        <v>102</v>
      </c>
    </row>
    <row r="36" spans="1:12" x14ac:dyDescent="0.25">
      <c r="A36" s="8" t="s">
        <v>17</v>
      </c>
      <c r="B36" s="10">
        <v>60</v>
      </c>
      <c r="C36" s="11" t="s">
        <v>35</v>
      </c>
      <c r="D36" s="11" t="s">
        <v>39</v>
      </c>
      <c r="E36" s="11" t="s">
        <v>135</v>
      </c>
      <c r="F36" s="11" t="s">
        <v>40</v>
      </c>
      <c r="G36" s="34" t="s">
        <v>21</v>
      </c>
      <c r="H36" s="34" t="s">
        <v>22</v>
      </c>
      <c r="I36" s="10">
        <v>2011</v>
      </c>
      <c r="J36" s="10">
        <v>2012</v>
      </c>
      <c r="K36" s="9">
        <v>15</v>
      </c>
      <c r="L36" s="7" t="s">
        <v>103</v>
      </c>
    </row>
    <row r="37" spans="1:12" x14ac:dyDescent="0.25">
      <c r="A37" s="8" t="s">
        <v>17</v>
      </c>
      <c r="B37" s="10">
        <v>60</v>
      </c>
      <c r="C37" s="11" t="s">
        <v>35</v>
      </c>
      <c r="D37" s="11" t="s">
        <v>39</v>
      </c>
      <c r="E37" s="11" t="s">
        <v>135</v>
      </c>
      <c r="F37" s="11" t="s">
        <v>40</v>
      </c>
      <c r="G37" s="34" t="s">
        <v>21</v>
      </c>
      <c r="H37" s="34" t="s">
        <v>22</v>
      </c>
      <c r="I37" s="10">
        <v>2013</v>
      </c>
      <c r="J37" s="10">
        <v>2015</v>
      </c>
      <c r="K37" s="9">
        <v>28</v>
      </c>
      <c r="L37" s="7" t="s">
        <v>147</v>
      </c>
    </row>
    <row r="38" spans="1:12" x14ac:dyDescent="0.25">
      <c r="A38" s="8" t="s">
        <v>17</v>
      </c>
      <c r="B38" s="10">
        <v>60</v>
      </c>
      <c r="C38" s="11" t="s">
        <v>35</v>
      </c>
      <c r="D38" s="11" t="s">
        <v>39</v>
      </c>
      <c r="E38" s="11" t="s">
        <v>135</v>
      </c>
      <c r="F38" s="11" t="s">
        <v>40</v>
      </c>
      <c r="G38" s="34" t="s">
        <v>21</v>
      </c>
      <c r="H38" s="34" t="s">
        <v>22</v>
      </c>
      <c r="I38" s="10">
        <v>2016</v>
      </c>
      <c r="J38" s="10">
        <v>2016</v>
      </c>
      <c r="K38" s="9">
        <v>15</v>
      </c>
      <c r="L38" s="7" t="s">
        <v>103</v>
      </c>
    </row>
    <row r="39" spans="1:12" x14ac:dyDescent="0.25">
      <c r="A39" s="8" t="s">
        <v>17</v>
      </c>
      <c r="B39" s="10">
        <v>60</v>
      </c>
      <c r="C39" s="11" t="s">
        <v>35</v>
      </c>
      <c r="D39" s="11" t="s">
        <v>39</v>
      </c>
      <c r="E39" s="11" t="s">
        <v>135</v>
      </c>
      <c r="F39" s="11" t="s">
        <v>40</v>
      </c>
      <c r="G39" s="34" t="s">
        <v>21</v>
      </c>
      <c r="H39" s="34" t="s">
        <v>22</v>
      </c>
      <c r="I39" s="10">
        <v>2017</v>
      </c>
      <c r="J39" s="10">
        <v>2017</v>
      </c>
      <c r="K39" s="9">
        <v>20</v>
      </c>
      <c r="L39" s="7" t="s">
        <v>145</v>
      </c>
    </row>
    <row r="40" spans="1:12" x14ac:dyDescent="0.25">
      <c r="A40" s="8" t="s">
        <v>17</v>
      </c>
      <c r="B40" s="10">
        <v>60</v>
      </c>
      <c r="C40" s="11" t="s">
        <v>35</v>
      </c>
      <c r="D40" s="11" t="s">
        <v>39</v>
      </c>
      <c r="E40" s="11" t="s">
        <v>135</v>
      </c>
      <c r="F40" s="11" t="s">
        <v>40</v>
      </c>
      <c r="G40" s="34" t="s">
        <v>21</v>
      </c>
      <c r="H40" s="34" t="s">
        <v>22</v>
      </c>
      <c r="I40" s="10">
        <v>2018</v>
      </c>
      <c r="J40" s="10">
        <v>2018</v>
      </c>
      <c r="K40" s="9">
        <v>31</v>
      </c>
      <c r="L40" s="7" t="s">
        <v>149</v>
      </c>
    </row>
    <row r="41" spans="1:12" x14ac:dyDescent="0.25">
      <c r="A41" s="8" t="s">
        <v>17</v>
      </c>
      <c r="B41" s="10">
        <v>60</v>
      </c>
      <c r="C41" s="11" t="s">
        <v>35</v>
      </c>
      <c r="D41" s="11" t="s">
        <v>36</v>
      </c>
      <c r="E41" s="11" t="s">
        <v>135</v>
      </c>
      <c r="F41" s="11" t="s">
        <v>40</v>
      </c>
      <c r="G41" s="34" t="s">
        <v>21</v>
      </c>
      <c r="H41" s="34" t="s">
        <v>22</v>
      </c>
      <c r="I41" s="10">
        <v>2019</v>
      </c>
      <c r="J41" s="10">
        <v>2020</v>
      </c>
      <c r="K41" s="9">
        <v>20</v>
      </c>
      <c r="L41" s="7" t="s">
        <v>145</v>
      </c>
    </row>
    <row r="42" spans="1:12" x14ac:dyDescent="0.25">
      <c r="A42" s="8" t="s">
        <v>17</v>
      </c>
      <c r="B42" s="10">
        <v>64</v>
      </c>
      <c r="C42" s="11" t="s">
        <v>35</v>
      </c>
      <c r="D42" s="11" t="s">
        <v>36</v>
      </c>
      <c r="E42" s="11" t="s">
        <v>136</v>
      </c>
      <c r="F42" s="11" t="s">
        <v>41</v>
      </c>
      <c r="G42" s="34" t="s">
        <v>21</v>
      </c>
      <c r="H42" s="34" t="s">
        <v>22</v>
      </c>
      <c r="I42" s="10">
        <v>1959</v>
      </c>
      <c r="J42" s="10">
        <v>1970</v>
      </c>
      <c r="K42" s="9">
        <v>21</v>
      </c>
      <c r="L42" s="7" t="s">
        <v>102</v>
      </c>
    </row>
    <row r="43" spans="1:12" x14ac:dyDescent="0.25">
      <c r="A43" s="8" t="s">
        <v>17</v>
      </c>
      <c r="B43" s="10">
        <v>64</v>
      </c>
      <c r="C43" s="11" t="s">
        <v>35</v>
      </c>
      <c r="D43" s="11" t="s">
        <v>36</v>
      </c>
      <c r="E43" s="11" t="s">
        <v>136</v>
      </c>
      <c r="F43" s="11" t="s">
        <v>41</v>
      </c>
      <c r="G43" s="34"/>
      <c r="H43" s="34" t="s">
        <v>24</v>
      </c>
      <c r="I43" s="10">
        <v>1971</v>
      </c>
      <c r="J43" s="10">
        <v>1971</v>
      </c>
      <c r="K43" s="10">
        <v>0</v>
      </c>
      <c r="L43" s="7" t="s">
        <v>96</v>
      </c>
    </row>
    <row r="44" spans="1:12" x14ac:dyDescent="0.25">
      <c r="A44" s="8" t="s">
        <v>17</v>
      </c>
      <c r="B44" s="10">
        <v>64</v>
      </c>
      <c r="C44" s="11" t="s">
        <v>35</v>
      </c>
      <c r="D44" s="11" t="s">
        <v>36</v>
      </c>
      <c r="E44" s="11" t="s">
        <v>136</v>
      </c>
      <c r="F44" s="11" t="s">
        <v>41</v>
      </c>
      <c r="G44" s="34" t="s">
        <v>21</v>
      </c>
      <c r="H44" s="34" t="s">
        <v>22</v>
      </c>
      <c r="I44" s="10">
        <v>1972</v>
      </c>
      <c r="J44" s="10">
        <v>2019</v>
      </c>
      <c r="K44" s="9">
        <v>21</v>
      </c>
      <c r="L44" s="7" t="s">
        <v>102</v>
      </c>
    </row>
    <row r="45" spans="1:12" x14ac:dyDescent="0.25">
      <c r="A45" s="8" t="s">
        <v>17</v>
      </c>
      <c r="B45" s="10">
        <v>64</v>
      </c>
      <c r="C45" s="11" t="s">
        <v>35</v>
      </c>
      <c r="D45" s="11" t="s">
        <v>36</v>
      </c>
      <c r="E45" s="11" t="s">
        <v>136</v>
      </c>
      <c r="F45" s="11" t="s">
        <v>41</v>
      </c>
      <c r="G45" s="34"/>
      <c r="H45" s="34" t="s">
        <v>24</v>
      </c>
      <c r="I45" s="10">
        <v>2020</v>
      </c>
      <c r="J45" s="10">
        <v>2020</v>
      </c>
      <c r="K45" s="10">
        <v>0</v>
      </c>
      <c r="L45" s="7" t="s">
        <v>96</v>
      </c>
    </row>
    <row r="46" spans="1:12" x14ac:dyDescent="0.25">
      <c r="A46" s="8" t="s">
        <v>17</v>
      </c>
      <c r="B46" s="10">
        <v>64</v>
      </c>
      <c r="C46" s="11" t="s">
        <v>35</v>
      </c>
      <c r="D46" s="11" t="s">
        <v>36</v>
      </c>
      <c r="E46" s="11" t="s">
        <v>136</v>
      </c>
      <c r="F46" s="11" t="s">
        <v>41</v>
      </c>
      <c r="G46" s="34" t="s">
        <v>21</v>
      </c>
      <c r="H46" s="34" t="s">
        <v>22</v>
      </c>
      <c r="I46" s="10">
        <v>2021</v>
      </c>
      <c r="J46" s="10">
        <v>2021</v>
      </c>
      <c r="K46" s="9">
        <v>21</v>
      </c>
      <c r="L46" s="7" t="s">
        <v>102</v>
      </c>
    </row>
    <row r="47" spans="1:12" x14ac:dyDescent="0.25">
      <c r="A47" s="8" t="s">
        <v>17</v>
      </c>
      <c r="B47" s="10">
        <v>64</v>
      </c>
      <c r="C47" s="11" t="s">
        <v>35</v>
      </c>
      <c r="D47" s="11" t="s">
        <v>36</v>
      </c>
      <c r="E47" s="11" t="s">
        <v>136</v>
      </c>
      <c r="F47" s="11" t="s">
        <v>41</v>
      </c>
      <c r="G47" s="34"/>
      <c r="H47" s="34" t="s">
        <v>24</v>
      </c>
      <c r="I47" s="10">
        <v>2022</v>
      </c>
      <c r="J47" s="10">
        <v>2022</v>
      </c>
      <c r="K47" s="10">
        <v>0</v>
      </c>
      <c r="L47" s="7" t="s">
        <v>96</v>
      </c>
    </row>
    <row r="48" spans="1:12" x14ac:dyDescent="0.25">
      <c r="A48" s="8" t="s">
        <v>17</v>
      </c>
      <c r="B48" s="10">
        <v>65</v>
      </c>
      <c r="C48" s="11" t="s">
        <v>35</v>
      </c>
      <c r="D48" s="11" t="s">
        <v>36</v>
      </c>
      <c r="E48" s="11" t="s">
        <v>136</v>
      </c>
      <c r="F48" s="11" t="s">
        <v>42</v>
      </c>
      <c r="G48" s="34" t="s">
        <v>21</v>
      </c>
      <c r="H48" s="34" t="s">
        <v>22</v>
      </c>
      <c r="I48" s="10">
        <v>1959</v>
      </c>
      <c r="J48" s="10">
        <v>2018</v>
      </c>
      <c r="K48" s="9">
        <v>21</v>
      </c>
      <c r="L48" s="7" t="s">
        <v>102</v>
      </c>
    </row>
    <row r="49" spans="1:12" x14ac:dyDescent="0.25">
      <c r="A49" s="8" t="s">
        <v>17</v>
      </c>
      <c r="B49" s="10">
        <v>66</v>
      </c>
      <c r="C49" s="11" t="s">
        <v>35</v>
      </c>
      <c r="D49" s="11" t="s">
        <v>36</v>
      </c>
      <c r="E49" s="11" t="s">
        <v>136</v>
      </c>
      <c r="F49" s="11" t="s">
        <v>43</v>
      </c>
      <c r="G49" s="34" t="s">
        <v>21</v>
      </c>
      <c r="H49" s="34" t="s">
        <v>22</v>
      </c>
      <c r="I49" s="10">
        <v>1964</v>
      </c>
      <c r="J49" s="10">
        <v>1964</v>
      </c>
      <c r="K49" s="9">
        <v>21</v>
      </c>
      <c r="L49" s="7" t="s">
        <v>102</v>
      </c>
    </row>
    <row r="50" spans="1:12" x14ac:dyDescent="0.25">
      <c r="A50" s="8" t="s">
        <v>17</v>
      </c>
      <c r="B50" s="10">
        <v>66</v>
      </c>
      <c r="C50" s="11" t="s">
        <v>35</v>
      </c>
      <c r="D50" s="11" t="s">
        <v>36</v>
      </c>
      <c r="E50" s="11" t="s">
        <v>136</v>
      </c>
      <c r="F50" s="11" t="s">
        <v>43</v>
      </c>
      <c r="G50" s="34"/>
      <c r="H50" s="34" t="s">
        <v>24</v>
      </c>
      <c r="I50" s="10">
        <v>1965</v>
      </c>
      <c r="J50" s="10">
        <v>1965</v>
      </c>
      <c r="K50" s="10">
        <v>0</v>
      </c>
      <c r="L50" s="7" t="s">
        <v>96</v>
      </c>
    </row>
    <row r="51" spans="1:12" x14ac:dyDescent="0.25">
      <c r="A51" s="8" t="s">
        <v>17</v>
      </c>
      <c r="B51" s="10">
        <v>66</v>
      </c>
      <c r="C51" s="11" t="s">
        <v>35</v>
      </c>
      <c r="D51" s="11" t="s">
        <v>36</v>
      </c>
      <c r="E51" s="11" t="s">
        <v>136</v>
      </c>
      <c r="F51" s="11" t="s">
        <v>43</v>
      </c>
      <c r="G51" s="34" t="s">
        <v>21</v>
      </c>
      <c r="H51" s="34" t="s">
        <v>22</v>
      </c>
      <c r="I51" s="10">
        <v>1966</v>
      </c>
      <c r="J51" s="10">
        <v>1970</v>
      </c>
      <c r="K51" s="9">
        <v>21</v>
      </c>
      <c r="L51" s="7" t="s">
        <v>102</v>
      </c>
    </row>
    <row r="52" spans="1:12" x14ac:dyDescent="0.25">
      <c r="A52" s="8" t="s">
        <v>17</v>
      </c>
      <c r="B52" s="10">
        <v>66</v>
      </c>
      <c r="C52" s="11" t="s">
        <v>35</v>
      </c>
      <c r="D52" s="11" t="s">
        <v>36</v>
      </c>
      <c r="E52" s="11" t="s">
        <v>136</v>
      </c>
      <c r="F52" s="11" t="s">
        <v>43</v>
      </c>
      <c r="G52" s="34"/>
      <c r="H52" s="34" t="s">
        <v>24</v>
      </c>
      <c r="I52" s="10">
        <v>1971</v>
      </c>
      <c r="J52" s="10">
        <v>1971</v>
      </c>
      <c r="K52" s="10">
        <v>0</v>
      </c>
      <c r="L52" s="7" t="s">
        <v>96</v>
      </c>
    </row>
    <row r="53" spans="1:12" x14ac:dyDescent="0.25">
      <c r="A53" s="8" t="s">
        <v>17</v>
      </c>
      <c r="B53" s="10">
        <v>66</v>
      </c>
      <c r="C53" s="11" t="s">
        <v>35</v>
      </c>
      <c r="D53" s="11" t="s">
        <v>36</v>
      </c>
      <c r="E53" s="11" t="s">
        <v>136</v>
      </c>
      <c r="F53" s="11" t="s">
        <v>43</v>
      </c>
      <c r="G53" s="34" t="s">
        <v>21</v>
      </c>
      <c r="H53" s="34" t="s">
        <v>22</v>
      </c>
      <c r="I53" s="10">
        <v>1972</v>
      </c>
      <c r="J53" s="10">
        <v>1990</v>
      </c>
      <c r="K53" s="9">
        <v>21</v>
      </c>
      <c r="L53" s="7" t="s">
        <v>102</v>
      </c>
    </row>
    <row r="54" spans="1:12" x14ac:dyDescent="0.25">
      <c r="A54" s="8" t="s">
        <v>17</v>
      </c>
      <c r="B54" s="10">
        <v>66</v>
      </c>
      <c r="C54" s="11" t="s">
        <v>35</v>
      </c>
      <c r="D54" s="11" t="s">
        <v>36</v>
      </c>
      <c r="E54" s="11" t="s">
        <v>136</v>
      </c>
      <c r="F54" s="11" t="s">
        <v>43</v>
      </c>
      <c r="G54" s="34"/>
      <c r="H54" s="34" t="s">
        <v>24</v>
      </c>
      <c r="I54" s="10">
        <v>1991</v>
      </c>
      <c r="J54" s="10">
        <v>1991</v>
      </c>
      <c r="K54" s="10">
        <v>0</v>
      </c>
      <c r="L54" s="7" t="s">
        <v>96</v>
      </c>
    </row>
    <row r="55" spans="1:12" x14ac:dyDescent="0.25">
      <c r="A55" s="8" t="s">
        <v>17</v>
      </c>
      <c r="B55" s="10">
        <v>66</v>
      </c>
      <c r="C55" s="11" t="s">
        <v>35</v>
      </c>
      <c r="D55" s="11" t="s">
        <v>36</v>
      </c>
      <c r="E55" s="11" t="s">
        <v>136</v>
      </c>
      <c r="F55" s="11" t="s">
        <v>43</v>
      </c>
      <c r="G55" s="34" t="s">
        <v>21</v>
      </c>
      <c r="H55" s="34" t="s">
        <v>22</v>
      </c>
      <c r="I55" s="10">
        <v>1992</v>
      </c>
      <c r="J55" s="10">
        <v>2022</v>
      </c>
      <c r="K55" s="9">
        <v>21</v>
      </c>
      <c r="L55" s="7" t="s">
        <v>102</v>
      </c>
    </row>
    <row r="56" spans="1:12" x14ac:dyDescent="0.25">
      <c r="A56" s="8" t="s">
        <v>17</v>
      </c>
      <c r="B56" s="10">
        <v>67</v>
      </c>
      <c r="C56" s="11" t="s">
        <v>35</v>
      </c>
      <c r="D56" s="11" t="s">
        <v>36</v>
      </c>
      <c r="E56" s="11" t="s">
        <v>136</v>
      </c>
      <c r="F56" s="11" t="s">
        <v>44</v>
      </c>
      <c r="G56" s="34" t="s">
        <v>21</v>
      </c>
      <c r="H56" s="34" t="s">
        <v>22</v>
      </c>
      <c r="I56" s="10">
        <v>1963</v>
      </c>
      <c r="J56" s="10">
        <v>1973</v>
      </c>
      <c r="K56" s="9">
        <v>21</v>
      </c>
      <c r="L56" s="7" t="s">
        <v>102</v>
      </c>
    </row>
    <row r="57" spans="1:12" x14ac:dyDescent="0.25">
      <c r="A57" s="8" t="s">
        <v>17</v>
      </c>
      <c r="B57" s="10">
        <v>67</v>
      </c>
      <c r="C57" s="11" t="s">
        <v>35</v>
      </c>
      <c r="D57" s="11" t="s">
        <v>36</v>
      </c>
      <c r="E57" s="11" t="s">
        <v>136</v>
      </c>
      <c r="F57" s="11" t="s">
        <v>44</v>
      </c>
      <c r="G57" s="34"/>
      <c r="H57" s="34" t="s">
        <v>24</v>
      </c>
      <c r="I57" s="10">
        <v>1974</v>
      </c>
      <c r="J57" s="10">
        <v>1975</v>
      </c>
      <c r="K57" s="10">
        <v>0</v>
      </c>
      <c r="L57" s="7" t="s">
        <v>96</v>
      </c>
    </row>
    <row r="58" spans="1:12" x14ac:dyDescent="0.25">
      <c r="A58" s="8" t="s">
        <v>17</v>
      </c>
      <c r="B58" s="10">
        <v>67</v>
      </c>
      <c r="C58" s="11" t="s">
        <v>35</v>
      </c>
      <c r="D58" s="11" t="s">
        <v>36</v>
      </c>
      <c r="E58" s="11" t="s">
        <v>136</v>
      </c>
      <c r="F58" s="11" t="s">
        <v>44</v>
      </c>
      <c r="G58" s="34" t="s">
        <v>21</v>
      </c>
      <c r="H58" s="34" t="s">
        <v>22</v>
      </c>
      <c r="I58" s="10">
        <v>1976</v>
      </c>
      <c r="J58" s="10">
        <v>2018</v>
      </c>
      <c r="K58" s="9">
        <v>21</v>
      </c>
      <c r="L58" s="7" t="s">
        <v>102</v>
      </c>
    </row>
    <row r="59" spans="1:12" x14ac:dyDescent="0.25">
      <c r="A59" s="8" t="s">
        <v>17</v>
      </c>
      <c r="B59" s="10">
        <v>67</v>
      </c>
      <c r="C59" s="11" t="s">
        <v>35</v>
      </c>
      <c r="D59" s="11" t="s">
        <v>36</v>
      </c>
      <c r="E59" s="11" t="s">
        <v>136</v>
      </c>
      <c r="F59" s="11" t="s">
        <v>44</v>
      </c>
      <c r="G59" s="34"/>
      <c r="H59" s="34" t="s">
        <v>24</v>
      </c>
      <c r="I59" s="10">
        <v>2019</v>
      </c>
      <c r="J59" s="10">
        <v>2019</v>
      </c>
      <c r="K59" s="10">
        <v>0</v>
      </c>
      <c r="L59" s="7" t="s">
        <v>96</v>
      </c>
    </row>
    <row r="60" spans="1:12" x14ac:dyDescent="0.25">
      <c r="A60" s="8" t="s">
        <v>17</v>
      </c>
      <c r="B60" s="10">
        <v>67</v>
      </c>
      <c r="C60" s="11" t="s">
        <v>35</v>
      </c>
      <c r="D60" s="11" t="s">
        <v>36</v>
      </c>
      <c r="E60" s="11" t="s">
        <v>136</v>
      </c>
      <c r="F60" s="11" t="s">
        <v>44</v>
      </c>
      <c r="G60" s="34" t="s">
        <v>21</v>
      </c>
      <c r="H60" s="34" t="s">
        <v>22</v>
      </c>
      <c r="I60" s="10">
        <v>2020</v>
      </c>
      <c r="J60" s="10">
        <v>2020</v>
      </c>
      <c r="K60" s="9">
        <v>21</v>
      </c>
      <c r="L60" s="7" t="s">
        <v>102</v>
      </c>
    </row>
    <row r="61" spans="1:12" x14ac:dyDescent="0.25">
      <c r="A61" s="8" t="s">
        <v>17</v>
      </c>
      <c r="B61" s="10">
        <v>67</v>
      </c>
      <c r="C61" s="11" t="s">
        <v>35</v>
      </c>
      <c r="D61" s="11" t="s">
        <v>36</v>
      </c>
      <c r="E61" s="11" t="s">
        <v>136</v>
      </c>
      <c r="F61" s="11" t="s">
        <v>44</v>
      </c>
      <c r="G61" s="34"/>
      <c r="H61" s="34" t="s">
        <v>24</v>
      </c>
      <c r="I61" s="10">
        <v>2021</v>
      </c>
      <c r="J61" s="10">
        <v>2021</v>
      </c>
      <c r="K61" s="10">
        <v>0</v>
      </c>
      <c r="L61" s="7" t="s">
        <v>96</v>
      </c>
    </row>
    <row r="62" spans="1:12" x14ac:dyDescent="0.25">
      <c r="A62" s="8" t="s">
        <v>17</v>
      </c>
      <c r="B62" s="10">
        <v>67</v>
      </c>
      <c r="C62" s="11" t="s">
        <v>35</v>
      </c>
      <c r="D62" s="11" t="s">
        <v>36</v>
      </c>
      <c r="E62" s="11" t="s">
        <v>136</v>
      </c>
      <c r="F62" s="11" t="s">
        <v>44</v>
      </c>
      <c r="G62" s="34" t="s">
        <v>21</v>
      </c>
      <c r="H62" s="34" t="s">
        <v>22</v>
      </c>
      <c r="I62" s="10">
        <v>2022</v>
      </c>
      <c r="J62" s="10">
        <v>2022</v>
      </c>
      <c r="K62" s="9">
        <v>21</v>
      </c>
      <c r="L62" s="7" t="s">
        <v>102</v>
      </c>
    </row>
    <row r="63" spans="1:12" x14ac:dyDescent="0.25">
      <c r="A63" s="8" t="s">
        <v>17</v>
      </c>
      <c r="B63" s="10">
        <v>68</v>
      </c>
      <c r="C63" s="11" t="s">
        <v>35</v>
      </c>
      <c r="D63" s="11" t="s">
        <v>36</v>
      </c>
      <c r="E63" s="11" t="s">
        <v>136</v>
      </c>
      <c r="F63" s="11" t="s">
        <v>45</v>
      </c>
      <c r="G63" s="34" t="s">
        <v>21</v>
      </c>
      <c r="H63" s="34" t="s">
        <v>22</v>
      </c>
      <c r="I63" s="10">
        <v>1960</v>
      </c>
      <c r="J63" s="10">
        <v>2022</v>
      </c>
      <c r="K63" s="9">
        <v>21</v>
      </c>
      <c r="L63" s="7" t="s">
        <v>102</v>
      </c>
    </row>
    <row r="64" spans="1:12" x14ac:dyDescent="0.25">
      <c r="A64" s="8" t="s">
        <v>17</v>
      </c>
      <c r="B64" s="10">
        <v>70</v>
      </c>
      <c r="C64" s="11" t="s">
        <v>35</v>
      </c>
      <c r="D64" s="11" t="s">
        <v>36</v>
      </c>
      <c r="E64" s="11" t="s">
        <v>137</v>
      </c>
      <c r="F64" s="11" t="s">
        <v>46</v>
      </c>
      <c r="G64" s="34" t="s">
        <v>21</v>
      </c>
      <c r="H64" s="34" t="s">
        <v>22</v>
      </c>
      <c r="I64" s="10">
        <v>1967</v>
      </c>
      <c r="J64" s="10">
        <v>2020</v>
      </c>
      <c r="K64" s="9">
        <v>9</v>
      </c>
      <c r="L64" t="s">
        <v>98</v>
      </c>
    </row>
    <row r="65" spans="1:12" x14ac:dyDescent="0.25">
      <c r="A65" s="8" t="s">
        <v>17</v>
      </c>
      <c r="B65" s="10">
        <v>71</v>
      </c>
      <c r="C65" s="11" t="s">
        <v>35</v>
      </c>
      <c r="D65" s="11" t="s">
        <v>36</v>
      </c>
      <c r="E65" s="11" t="s">
        <v>137</v>
      </c>
      <c r="F65" s="11" t="s">
        <v>47</v>
      </c>
      <c r="G65" s="34" t="s">
        <v>21</v>
      </c>
      <c r="H65" s="34" t="s">
        <v>22</v>
      </c>
      <c r="I65" s="10">
        <v>1993</v>
      </c>
      <c r="J65" s="10">
        <v>2020</v>
      </c>
      <c r="K65" s="9">
        <v>11</v>
      </c>
      <c r="L65" t="s">
        <v>115</v>
      </c>
    </row>
    <row r="66" spans="1:12" x14ac:dyDescent="0.25">
      <c r="A66" s="8" t="s">
        <v>17</v>
      </c>
      <c r="B66" s="10">
        <v>84</v>
      </c>
      <c r="C66" s="11" t="s">
        <v>35</v>
      </c>
      <c r="D66" s="11" t="s">
        <v>36</v>
      </c>
      <c r="E66" s="11" t="s">
        <v>138</v>
      </c>
      <c r="F66" s="11" t="s">
        <v>48</v>
      </c>
      <c r="G66" s="34" t="s">
        <v>21</v>
      </c>
      <c r="H66" s="34" t="s">
        <v>22</v>
      </c>
      <c r="I66" s="10">
        <v>1967</v>
      </c>
      <c r="J66" s="10">
        <v>2017</v>
      </c>
      <c r="K66" s="9">
        <v>21</v>
      </c>
      <c r="L66" s="7" t="s">
        <v>102</v>
      </c>
    </row>
    <row r="67" spans="1:12" x14ac:dyDescent="0.25">
      <c r="A67" s="8" t="s">
        <v>17</v>
      </c>
      <c r="B67" s="10">
        <v>84</v>
      </c>
      <c r="C67" s="11" t="s">
        <v>35</v>
      </c>
      <c r="D67" s="11" t="s">
        <v>36</v>
      </c>
      <c r="E67" s="11" t="s">
        <v>138</v>
      </c>
      <c r="F67" s="11" t="s">
        <v>48</v>
      </c>
      <c r="G67" s="34" t="s">
        <v>21</v>
      </c>
      <c r="H67" s="34" t="s">
        <v>22</v>
      </c>
      <c r="I67" s="10">
        <v>2018</v>
      </c>
      <c r="J67" s="10">
        <v>2018</v>
      </c>
      <c r="K67" s="9">
        <v>26</v>
      </c>
      <c r="L67" s="7" t="s">
        <v>150</v>
      </c>
    </row>
    <row r="68" spans="1:12" x14ac:dyDescent="0.25">
      <c r="A68" s="8" t="s">
        <v>17</v>
      </c>
      <c r="B68" s="10">
        <v>85</v>
      </c>
      <c r="C68" s="11" t="s">
        <v>35</v>
      </c>
      <c r="D68" s="11" t="s">
        <v>36</v>
      </c>
      <c r="E68" s="11" t="s">
        <v>138</v>
      </c>
      <c r="F68" s="11" t="s">
        <v>49</v>
      </c>
      <c r="G68" s="34" t="s">
        <v>21</v>
      </c>
      <c r="H68" s="34" t="s">
        <v>22</v>
      </c>
      <c r="I68" s="10">
        <v>1970</v>
      </c>
      <c r="J68" s="10">
        <v>2017</v>
      </c>
      <c r="K68" s="9">
        <v>21</v>
      </c>
      <c r="L68" s="7" t="s">
        <v>102</v>
      </c>
    </row>
    <row r="69" spans="1:12" x14ac:dyDescent="0.25">
      <c r="A69" s="8" t="s">
        <v>50</v>
      </c>
      <c r="B69" s="12">
        <v>109</v>
      </c>
      <c r="C69" s="13" t="s">
        <v>51</v>
      </c>
      <c r="D69" s="13" t="s">
        <v>52</v>
      </c>
      <c r="E69" s="13" t="s">
        <v>130</v>
      </c>
      <c r="F69" s="13" t="s">
        <v>53</v>
      </c>
      <c r="G69" s="14" t="s">
        <v>21</v>
      </c>
      <c r="H69" s="14" t="s">
        <v>22</v>
      </c>
      <c r="I69" s="12">
        <v>1990</v>
      </c>
      <c r="J69" s="12">
        <v>2022</v>
      </c>
      <c r="K69" s="12">
        <v>19</v>
      </c>
      <c r="L69" s="24" t="s">
        <v>116</v>
      </c>
    </row>
    <row r="70" spans="1:12" x14ac:dyDescent="0.25">
      <c r="A70" s="8" t="s">
        <v>50</v>
      </c>
      <c r="B70" s="12">
        <v>111</v>
      </c>
      <c r="C70" s="13" t="s">
        <v>51</v>
      </c>
      <c r="D70" s="13" t="s">
        <v>52</v>
      </c>
      <c r="E70" s="13" t="s">
        <v>130</v>
      </c>
      <c r="F70" s="13" t="s">
        <v>54</v>
      </c>
      <c r="G70" s="14" t="s">
        <v>21</v>
      </c>
      <c r="H70" s="14" t="s">
        <v>22</v>
      </c>
      <c r="I70" s="12">
        <v>1990</v>
      </c>
      <c r="J70" s="12">
        <v>2022</v>
      </c>
      <c r="K70" s="12">
        <v>19</v>
      </c>
      <c r="L70" s="24" t="s">
        <v>116</v>
      </c>
    </row>
    <row r="71" spans="1:12" x14ac:dyDescent="0.25">
      <c r="A71" s="8" t="s">
        <v>50</v>
      </c>
      <c r="B71" s="12">
        <v>112</v>
      </c>
      <c r="C71" s="13" t="s">
        <v>51</v>
      </c>
      <c r="D71" s="13" t="s">
        <v>52</v>
      </c>
      <c r="E71" s="13" t="s">
        <v>130</v>
      </c>
      <c r="F71" s="13" t="s">
        <v>55</v>
      </c>
      <c r="G71" s="14" t="s">
        <v>21</v>
      </c>
      <c r="H71" s="14" t="s">
        <v>22</v>
      </c>
      <c r="I71" s="12">
        <v>1990</v>
      </c>
      <c r="J71" s="12">
        <v>2022</v>
      </c>
      <c r="K71" s="12">
        <v>19</v>
      </c>
      <c r="L71" s="24" t="s">
        <v>116</v>
      </c>
    </row>
    <row r="72" spans="1:12" x14ac:dyDescent="0.25">
      <c r="A72" s="8" t="s">
        <v>50</v>
      </c>
      <c r="B72" s="12">
        <v>113</v>
      </c>
      <c r="C72" s="13" t="s">
        <v>51</v>
      </c>
      <c r="D72" s="13" t="s">
        <v>52</v>
      </c>
      <c r="E72" s="13" t="s">
        <v>131</v>
      </c>
      <c r="F72" s="13" t="s">
        <v>56</v>
      </c>
      <c r="G72" s="14" t="s">
        <v>21</v>
      </c>
      <c r="H72" s="14" t="s">
        <v>22</v>
      </c>
      <c r="I72" s="12">
        <v>1990</v>
      </c>
      <c r="J72" s="12">
        <v>1997</v>
      </c>
      <c r="K72" s="12">
        <v>1</v>
      </c>
      <c r="L72" s="23" t="s">
        <v>152</v>
      </c>
    </row>
    <row r="73" spans="1:12" x14ac:dyDescent="0.25">
      <c r="A73" s="8" t="s">
        <v>50</v>
      </c>
      <c r="B73" s="12">
        <v>113</v>
      </c>
      <c r="C73" s="13" t="s">
        <v>51</v>
      </c>
      <c r="D73" s="13" t="s">
        <v>52</v>
      </c>
      <c r="E73" s="13" t="s">
        <v>131</v>
      </c>
      <c r="F73" s="13" t="s">
        <v>56</v>
      </c>
      <c r="G73" s="14" t="s">
        <v>21</v>
      </c>
      <c r="H73" s="14" t="s">
        <v>22</v>
      </c>
      <c r="I73" s="12">
        <v>1998</v>
      </c>
      <c r="J73" s="12">
        <v>2003</v>
      </c>
      <c r="K73" s="12">
        <v>2</v>
      </c>
      <c r="L73" s="23" t="s">
        <v>153</v>
      </c>
    </row>
    <row r="74" spans="1:12" x14ac:dyDescent="0.25">
      <c r="A74" s="8" t="s">
        <v>50</v>
      </c>
      <c r="B74" s="12">
        <v>113</v>
      </c>
      <c r="C74" s="13" t="s">
        <v>51</v>
      </c>
      <c r="D74" s="13" t="s">
        <v>52</v>
      </c>
      <c r="E74" s="13" t="s">
        <v>131</v>
      </c>
      <c r="F74" s="13" t="s">
        <v>56</v>
      </c>
      <c r="G74" s="14" t="s">
        <v>21</v>
      </c>
      <c r="H74" s="14" t="s">
        <v>22</v>
      </c>
      <c r="I74" s="12">
        <v>2004</v>
      </c>
      <c r="J74" s="12">
        <v>2013</v>
      </c>
      <c r="K74" s="12">
        <v>3</v>
      </c>
      <c r="L74" s="23" t="s">
        <v>154</v>
      </c>
    </row>
    <row r="75" spans="1:12" x14ac:dyDescent="0.25">
      <c r="A75" s="8" t="s">
        <v>50</v>
      </c>
      <c r="B75" s="15">
        <v>113</v>
      </c>
      <c r="C75" s="16" t="s">
        <v>51</v>
      </c>
      <c r="D75" s="16" t="s">
        <v>52</v>
      </c>
      <c r="E75" s="16" t="s">
        <v>131</v>
      </c>
      <c r="F75" s="16" t="s">
        <v>56</v>
      </c>
      <c r="G75" s="33" t="s">
        <v>21</v>
      </c>
      <c r="H75" s="17" t="s">
        <v>22</v>
      </c>
      <c r="I75" s="15">
        <v>2014</v>
      </c>
      <c r="J75" s="15">
        <v>2019</v>
      </c>
      <c r="K75" s="15">
        <v>7</v>
      </c>
      <c r="L75" s="7" t="s">
        <v>158</v>
      </c>
    </row>
    <row r="76" spans="1:12" x14ac:dyDescent="0.25">
      <c r="A76" s="8" t="s">
        <v>50</v>
      </c>
      <c r="B76" s="15">
        <v>113</v>
      </c>
      <c r="C76" s="16" t="s">
        <v>51</v>
      </c>
      <c r="D76" s="16" t="s">
        <v>52</v>
      </c>
      <c r="E76" s="16" t="s">
        <v>131</v>
      </c>
      <c r="F76" s="16" t="s">
        <v>56</v>
      </c>
      <c r="G76" s="33"/>
      <c r="H76" s="17" t="s">
        <v>24</v>
      </c>
      <c r="I76" s="15">
        <v>2020</v>
      </c>
      <c r="J76" s="15">
        <v>2020</v>
      </c>
      <c r="K76" s="15">
        <v>0</v>
      </c>
      <c r="L76" s="7" t="s">
        <v>96</v>
      </c>
    </row>
    <row r="77" spans="1:12" x14ac:dyDescent="0.25">
      <c r="A77" s="8" t="s">
        <v>50</v>
      </c>
      <c r="B77" s="28">
        <v>113</v>
      </c>
      <c r="C77" s="29" t="s">
        <v>51</v>
      </c>
      <c r="D77" s="29" t="s">
        <v>52</v>
      </c>
      <c r="E77" s="29" t="s">
        <v>131</v>
      </c>
      <c r="F77" s="29" t="s">
        <v>56</v>
      </c>
      <c r="G77" s="33" t="s">
        <v>21</v>
      </c>
      <c r="H77" s="30" t="s">
        <v>22</v>
      </c>
      <c r="I77" s="28">
        <v>2021</v>
      </c>
      <c r="J77" s="28">
        <v>2022</v>
      </c>
      <c r="K77" s="28">
        <v>7</v>
      </c>
      <c r="L77" s="7" t="s">
        <v>158</v>
      </c>
    </row>
    <row r="78" spans="1:12" x14ac:dyDescent="0.25">
      <c r="A78" s="8" t="s">
        <v>50</v>
      </c>
      <c r="B78" s="12">
        <v>114</v>
      </c>
      <c r="C78" s="13" t="s">
        <v>51</v>
      </c>
      <c r="D78" s="13" t="s">
        <v>52</v>
      </c>
      <c r="E78" s="13" t="s">
        <v>131</v>
      </c>
      <c r="F78" s="13" t="s">
        <v>57</v>
      </c>
      <c r="G78" s="14" t="s">
        <v>21</v>
      </c>
      <c r="H78" s="14" t="s">
        <v>22</v>
      </c>
      <c r="I78" s="12">
        <v>1990</v>
      </c>
      <c r="J78" s="12">
        <v>1997</v>
      </c>
      <c r="K78" s="12">
        <v>1</v>
      </c>
      <c r="L78" s="23" t="s">
        <v>152</v>
      </c>
    </row>
    <row r="79" spans="1:12" x14ac:dyDescent="0.25">
      <c r="A79" s="8" t="s">
        <v>50</v>
      </c>
      <c r="B79" s="12">
        <v>114</v>
      </c>
      <c r="C79" s="13" t="s">
        <v>51</v>
      </c>
      <c r="D79" s="13" t="s">
        <v>52</v>
      </c>
      <c r="E79" s="13" t="s">
        <v>131</v>
      </c>
      <c r="F79" s="13" t="s">
        <v>57</v>
      </c>
      <c r="G79" s="14" t="s">
        <v>21</v>
      </c>
      <c r="H79" s="14" t="s">
        <v>22</v>
      </c>
      <c r="I79" s="12">
        <v>1998</v>
      </c>
      <c r="J79" s="12">
        <v>2003</v>
      </c>
      <c r="K79" s="12">
        <v>2</v>
      </c>
      <c r="L79" s="23" t="s">
        <v>153</v>
      </c>
    </row>
    <row r="80" spans="1:12" x14ac:dyDescent="0.25">
      <c r="A80" s="8" t="s">
        <v>50</v>
      </c>
      <c r="B80" s="12">
        <v>114</v>
      </c>
      <c r="C80" s="13" t="s">
        <v>51</v>
      </c>
      <c r="D80" s="13" t="s">
        <v>52</v>
      </c>
      <c r="E80" s="13" t="s">
        <v>131</v>
      </c>
      <c r="F80" s="13" t="s">
        <v>57</v>
      </c>
      <c r="G80" s="14" t="s">
        <v>21</v>
      </c>
      <c r="H80" s="14" t="s">
        <v>22</v>
      </c>
      <c r="I80" s="12">
        <v>2004</v>
      </c>
      <c r="J80" s="12">
        <v>2019</v>
      </c>
      <c r="K80" s="12">
        <v>3</v>
      </c>
      <c r="L80" s="23" t="s">
        <v>154</v>
      </c>
    </row>
    <row r="81" spans="1:12" x14ac:dyDescent="0.25">
      <c r="A81" s="8" t="s">
        <v>50</v>
      </c>
      <c r="B81" s="12">
        <v>114</v>
      </c>
      <c r="C81" s="13" t="s">
        <v>51</v>
      </c>
      <c r="D81" s="13" t="s">
        <v>52</v>
      </c>
      <c r="E81" s="13" t="s">
        <v>131</v>
      </c>
      <c r="F81" s="13" t="s">
        <v>57</v>
      </c>
      <c r="G81" s="14"/>
      <c r="H81" s="14" t="s">
        <v>24</v>
      </c>
      <c r="I81" s="12">
        <v>2020</v>
      </c>
      <c r="J81" s="12">
        <v>2020</v>
      </c>
      <c r="K81" s="12">
        <v>0</v>
      </c>
      <c r="L81" s="7" t="s">
        <v>96</v>
      </c>
    </row>
    <row r="82" spans="1:12" x14ac:dyDescent="0.25">
      <c r="A82" s="8" t="s">
        <v>50</v>
      </c>
      <c r="B82" s="12">
        <v>114</v>
      </c>
      <c r="C82" s="13" t="s">
        <v>51</v>
      </c>
      <c r="D82" s="13" t="s">
        <v>52</v>
      </c>
      <c r="E82" s="13" t="s">
        <v>131</v>
      </c>
      <c r="F82" s="13" t="s">
        <v>57</v>
      </c>
      <c r="G82" s="14" t="s">
        <v>21</v>
      </c>
      <c r="H82" s="14" t="s">
        <v>22</v>
      </c>
      <c r="I82" s="12">
        <v>2021</v>
      </c>
      <c r="J82" s="12">
        <v>2022</v>
      </c>
      <c r="K82" s="12">
        <v>3</v>
      </c>
      <c r="L82" s="23" t="s">
        <v>154</v>
      </c>
    </row>
    <row r="83" spans="1:12" x14ac:dyDescent="0.25">
      <c r="A83" s="8" t="s">
        <v>50</v>
      </c>
      <c r="B83" s="12">
        <v>130</v>
      </c>
      <c r="C83" s="13" t="s">
        <v>51</v>
      </c>
      <c r="D83" s="13" t="s">
        <v>52</v>
      </c>
      <c r="E83" s="13" t="s">
        <v>131</v>
      </c>
      <c r="F83" s="13" t="s">
        <v>58</v>
      </c>
      <c r="G83" s="14" t="s">
        <v>21</v>
      </c>
      <c r="H83" s="14" t="s">
        <v>22</v>
      </c>
      <c r="I83" s="12">
        <v>1990</v>
      </c>
      <c r="J83" s="12">
        <v>1997</v>
      </c>
      <c r="K83" s="12">
        <v>1</v>
      </c>
      <c r="L83" s="23" t="s">
        <v>152</v>
      </c>
    </row>
    <row r="84" spans="1:12" x14ac:dyDescent="0.25">
      <c r="A84" s="8" t="s">
        <v>50</v>
      </c>
      <c r="B84" s="12">
        <v>130</v>
      </c>
      <c r="C84" s="13" t="s">
        <v>51</v>
      </c>
      <c r="D84" s="13" t="s">
        <v>52</v>
      </c>
      <c r="E84" s="13" t="s">
        <v>131</v>
      </c>
      <c r="F84" s="13" t="s">
        <v>58</v>
      </c>
      <c r="G84" s="14" t="s">
        <v>21</v>
      </c>
      <c r="H84" s="14" t="s">
        <v>22</v>
      </c>
      <c r="I84" s="12">
        <v>1998</v>
      </c>
      <c r="J84" s="12">
        <v>2003</v>
      </c>
      <c r="K84" s="12">
        <v>2</v>
      </c>
      <c r="L84" s="23" t="s">
        <v>153</v>
      </c>
    </row>
    <row r="85" spans="1:12" x14ac:dyDescent="0.25">
      <c r="A85" s="8" t="s">
        <v>50</v>
      </c>
      <c r="B85" s="12">
        <v>130</v>
      </c>
      <c r="C85" s="13" t="s">
        <v>51</v>
      </c>
      <c r="D85" s="13" t="s">
        <v>52</v>
      </c>
      <c r="E85" s="13" t="s">
        <v>131</v>
      </c>
      <c r="F85" s="13" t="s">
        <v>58</v>
      </c>
      <c r="G85" s="14" t="s">
        <v>21</v>
      </c>
      <c r="H85" s="14" t="s">
        <v>22</v>
      </c>
      <c r="I85" s="12">
        <v>2004</v>
      </c>
      <c r="J85" s="12">
        <v>2019</v>
      </c>
      <c r="K85" s="12">
        <v>3</v>
      </c>
      <c r="L85" s="23" t="s">
        <v>154</v>
      </c>
    </row>
    <row r="86" spans="1:12" x14ac:dyDescent="0.25">
      <c r="A86" s="8" t="s">
        <v>50</v>
      </c>
      <c r="B86" s="15">
        <v>130</v>
      </c>
      <c r="C86" s="16" t="s">
        <v>51</v>
      </c>
      <c r="D86" s="16" t="s">
        <v>52</v>
      </c>
      <c r="E86" s="13" t="s">
        <v>131</v>
      </c>
      <c r="F86" s="16" t="s">
        <v>58</v>
      </c>
      <c r="G86" s="14"/>
      <c r="H86" s="17" t="s">
        <v>24</v>
      </c>
      <c r="I86" s="15">
        <v>2020</v>
      </c>
      <c r="J86" s="15">
        <v>2020</v>
      </c>
      <c r="K86" s="15">
        <v>0</v>
      </c>
      <c r="L86" s="7" t="s">
        <v>96</v>
      </c>
    </row>
    <row r="87" spans="1:12" x14ac:dyDescent="0.25">
      <c r="A87" s="8" t="s">
        <v>50</v>
      </c>
      <c r="B87" s="15">
        <v>130</v>
      </c>
      <c r="C87" s="16" t="s">
        <v>51</v>
      </c>
      <c r="D87" s="16" t="s">
        <v>52</v>
      </c>
      <c r="E87" s="13" t="s">
        <v>131</v>
      </c>
      <c r="F87" s="16" t="s">
        <v>58</v>
      </c>
      <c r="G87" s="14" t="s">
        <v>21</v>
      </c>
      <c r="H87" s="17" t="s">
        <v>22</v>
      </c>
      <c r="I87" s="15">
        <v>2021</v>
      </c>
      <c r="J87" s="15">
        <v>2022</v>
      </c>
      <c r="K87" s="15">
        <v>3</v>
      </c>
      <c r="L87" s="23" t="s">
        <v>154</v>
      </c>
    </row>
    <row r="88" spans="1:12" x14ac:dyDescent="0.25">
      <c r="A88" s="8" t="s">
        <v>50</v>
      </c>
      <c r="B88" s="15">
        <v>132</v>
      </c>
      <c r="C88" s="16" t="s">
        <v>51</v>
      </c>
      <c r="D88" s="16" t="s">
        <v>52</v>
      </c>
      <c r="E88" s="13" t="s">
        <v>131</v>
      </c>
      <c r="F88" s="16" t="s">
        <v>59</v>
      </c>
      <c r="G88" s="14" t="s">
        <v>21</v>
      </c>
      <c r="H88" s="17" t="s">
        <v>22</v>
      </c>
      <c r="I88" s="15">
        <v>1990</v>
      </c>
      <c r="J88" s="15">
        <v>1997</v>
      </c>
      <c r="K88" s="15">
        <v>1</v>
      </c>
      <c r="L88" s="23" t="s">
        <v>152</v>
      </c>
    </row>
    <row r="89" spans="1:12" x14ac:dyDescent="0.25">
      <c r="A89" s="8" t="s">
        <v>50</v>
      </c>
      <c r="B89" s="15">
        <v>132</v>
      </c>
      <c r="C89" s="16" t="s">
        <v>51</v>
      </c>
      <c r="D89" s="16" t="s">
        <v>52</v>
      </c>
      <c r="E89" s="13" t="s">
        <v>131</v>
      </c>
      <c r="F89" s="16" t="s">
        <v>59</v>
      </c>
      <c r="G89" s="14" t="s">
        <v>21</v>
      </c>
      <c r="H89" s="17" t="s">
        <v>22</v>
      </c>
      <c r="I89" s="15">
        <v>1998</v>
      </c>
      <c r="J89" s="15">
        <v>2003</v>
      </c>
      <c r="K89" s="12">
        <v>2</v>
      </c>
      <c r="L89" s="23" t="s">
        <v>153</v>
      </c>
    </row>
    <row r="90" spans="1:12" x14ac:dyDescent="0.25">
      <c r="A90" s="8" t="s">
        <v>50</v>
      </c>
      <c r="B90" s="15">
        <v>132</v>
      </c>
      <c r="C90" s="16" t="s">
        <v>51</v>
      </c>
      <c r="D90" s="16" t="s">
        <v>52</v>
      </c>
      <c r="E90" s="13" t="s">
        <v>131</v>
      </c>
      <c r="F90" s="16" t="s">
        <v>59</v>
      </c>
      <c r="G90" s="14" t="s">
        <v>21</v>
      </c>
      <c r="H90" s="17" t="s">
        <v>22</v>
      </c>
      <c r="I90" s="15">
        <v>2004</v>
      </c>
      <c r="J90" s="15">
        <v>2019</v>
      </c>
      <c r="K90" s="12">
        <v>3</v>
      </c>
      <c r="L90" s="23" t="s">
        <v>154</v>
      </c>
    </row>
    <row r="91" spans="1:12" x14ac:dyDescent="0.25">
      <c r="A91" s="8" t="s">
        <v>50</v>
      </c>
      <c r="B91" s="15">
        <v>132</v>
      </c>
      <c r="C91" s="16" t="s">
        <v>51</v>
      </c>
      <c r="D91" s="16" t="s">
        <v>52</v>
      </c>
      <c r="E91" s="13" t="s">
        <v>131</v>
      </c>
      <c r="F91" s="16" t="s">
        <v>59</v>
      </c>
      <c r="G91" s="14"/>
      <c r="H91" s="17" t="s">
        <v>24</v>
      </c>
      <c r="I91" s="15">
        <v>2020</v>
      </c>
      <c r="J91" s="15">
        <v>2020</v>
      </c>
      <c r="K91" s="12">
        <v>0</v>
      </c>
      <c r="L91" s="7" t="s">
        <v>96</v>
      </c>
    </row>
    <row r="92" spans="1:12" x14ac:dyDescent="0.25">
      <c r="A92" s="8" t="s">
        <v>50</v>
      </c>
      <c r="B92" s="15">
        <v>132</v>
      </c>
      <c r="C92" s="16" t="s">
        <v>51</v>
      </c>
      <c r="D92" s="16" t="s">
        <v>52</v>
      </c>
      <c r="E92" s="13" t="s">
        <v>131</v>
      </c>
      <c r="F92" s="16" t="s">
        <v>59</v>
      </c>
      <c r="G92" s="14" t="s">
        <v>21</v>
      </c>
      <c r="H92" s="17" t="s">
        <v>22</v>
      </c>
      <c r="I92" s="15">
        <v>2021</v>
      </c>
      <c r="J92" s="15">
        <v>2022</v>
      </c>
      <c r="K92" s="15">
        <v>3</v>
      </c>
      <c r="L92" s="23" t="s">
        <v>154</v>
      </c>
    </row>
    <row r="93" spans="1:12" x14ac:dyDescent="0.25">
      <c r="A93" s="8" t="s">
        <v>50</v>
      </c>
      <c r="B93" s="15">
        <v>133</v>
      </c>
      <c r="C93" s="16" t="s">
        <v>51</v>
      </c>
      <c r="D93" s="16" t="s">
        <v>52</v>
      </c>
      <c r="E93" s="13" t="s">
        <v>131</v>
      </c>
      <c r="F93" s="16" t="s">
        <v>60</v>
      </c>
      <c r="G93" s="14" t="s">
        <v>21</v>
      </c>
      <c r="H93" s="17" t="s">
        <v>22</v>
      </c>
      <c r="I93" s="15">
        <v>1990</v>
      </c>
      <c r="J93" s="15">
        <v>1997</v>
      </c>
      <c r="K93" s="15">
        <v>1</v>
      </c>
      <c r="L93" s="23" t="s">
        <v>152</v>
      </c>
    </row>
    <row r="94" spans="1:12" x14ac:dyDescent="0.25">
      <c r="A94" s="8" t="s">
        <v>50</v>
      </c>
      <c r="B94" s="15">
        <v>133</v>
      </c>
      <c r="C94" s="16" t="s">
        <v>51</v>
      </c>
      <c r="D94" s="16" t="s">
        <v>52</v>
      </c>
      <c r="E94" s="13" t="s">
        <v>131</v>
      </c>
      <c r="F94" s="16" t="s">
        <v>60</v>
      </c>
      <c r="G94" s="14" t="s">
        <v>21</v>
      </c>
      <c r="H94" s="17" t="s">
        <v>22</v>
      </c>
      <c r="I94" s="15">
        <v>1998</v>
      </c>
      <c r="J94" s="15">
        <v>2003</v>
      </c>
      <c r="K94" s="12">
        <v>2</v>
      </c>
      <c r="L94" s="23" t="s">
        <v>153</v>
      </c>
    </row>
    <row r="95" spans="1:12" x14ac:dyDescent="0.25">
      <c r="A95" s="8" t="s">
        <v>50</v>
      </c>
      <c r="B95" s="15">
        <v>133</v>
      </c>
      <c r="C95" s="16" t="s">
        <v>51</v>
      </c>
      <c r="D95" s="16" t="s">
        <v>52</v>
      </c>
      <c r="E95" s="13" t="s">
        <v>131</v>
      </c>
      <c r="F95" s="16" t="s">
        <v>60</v>
      </c>
      <c r="G95" s="14" t="s">
        <v>21</v>
      </c>
      <c r="H95" s="17" t="s">
        <v>22</v>
      </c>
      <c r="I95" s="15">
        <v>2004</v>
      </c>
      <c r="J95" s="15">
        <v>2019</v>
      </c>
      <c r="K95" s="12">
        <v>3</v>
      </c>
      <c r="L95" s="23" t="s">
        <v>154</v>
      </c>
    </row>
    <row r="96" spans="1:12" x14ac:dyDescent="0.25">
      <c r="A96" s="8" t="s">
        <v>50</v>
      </c>
      <c r="B96" s="15">
        <v>133</v>
      </c>
      <c r="C96" s="16" t="s">
        <v>51</v>
      </c>
      <c r="D96" s="16" t="s">
        <v>52</v>
      </c>
      <c r="E96" s="13" t="s">
        <v>131</v>
      </c>
      <c r="F96" s="16" t="s">
        <v>60</v>
      </c>
      <c r="G96" s="14"/>
      <c r="H96" s="17" t="s">
        <v>24</v>
      </c>
      <c r="I96" s="15">
        <v>2020</v>
      </c>
      <c r="J96" s="15">
        <v>2020</v>
      </c>
      <c r="K96" s="12">
        <v>0</v>
      </c>
      <c r="L96" s="7" t="s">
        <v>96</v>
      </c>
    </row>
    <row r="97" spans="1:12" x14ac:dyDescent="0.25">
      <c r="A97" s="8" t="s">
        <v>50</v>
      </c>
      <c r="B97" s="15">
        <v>133</v>
      </c>
      <c r="C97" s="16" t="s">
        <v>51</v>
      </c>
      <c r="D97" s="16" t="s">
        <v>52</v>
      </c>
      <c r="E97" s="13" t="s">
        <v>131</v>
      </c>
      <c r="F97" s="16" t="s">
        <v>60</v>
      </c>
      <c r="G97" s="14" t="s">
        <v>21</v>
      </c>
      <c r="H97" s="17" t="s">
        <v>22</v>
      </c>
      <c r="I97" s="15">
        <v>2021</v>
      </c>
      <c r="J97" s="15">
        <v>2022</v>
      </c>
      <c r="K97" s="15">
        <v>3</v>
      </c>
      <c r="L97" s="23" t="s">
        <v>154</v>
      </c>
    </row>
    <row r="98" spans="1:12" x14ac:dyDescent="0.25">
      <c r="A98" s="8" t="s">
        <v>50</v>
      </c>
      <c r="B98" s="15">
        <v>140</v>
      </c>
      <c r="C98" s="16" t="s">
        <v>51</v>
      </c>
      <c r="D98" s="16" t="s">
        <v>52</v>
      </c>
      <c r="E98" s="13" t="s">
        <v>131</v>
      </c>
      <c r="F98" s="16" t="s">
        <v>61</v>
      </c>
      <c r="G98" s="14" t="s">
        <v>21</v>
      </c>
      <c r="H98" s="17" t="s">
        <v>22</v>
      </c>
      <c r="I98" s="15">
        <v>1990</v>
      </c>
      <c r="J98" s="15">
        <v>1997</v>
      </c>
      <c r="K98" s="15">
        <v>1</v>
      </c>
      <c r="L98" s="23" t="s">
        <v>152</v>
      </c>
    </row>
    <row r="99" spans="1:12" x14ac:dyDescent="0.25">
      <c r="A99" s="8" t="s">
        <v>50</v>
      </c>
      <c r="B99" s="15">
        <v>140</v>
      </c>
      <c r="C99" s="16" t="s">
        <v>51</v>
      </c>
      <c r="D99" s="16" t="s">
        <v>52</v>
      </c>
      <c r="E99" s="13" t="s">
        <v>131</v>
      </c>
      <c r="F99" s="16" t="s">
        <v>61</v>
      </c>
      <c r="G99" s="14" t="s">
        <v>21</v>
      </c>
      <c r="H99" s="17" t="s">
        <v>22</v>
      </c>
      <c r="I99" s="15">
        <v>1998</v>
      </c>
      <c r="J99" s="15">
        <v>2003</v>
      </c>
      <c r="K99" s="12">
        <v>2</v>
      </c>
      <c r="L99" s="23" t="s">
        <v>153</v>
      </c>
    </row>
    <row r="100" spans="1:12" x14ac:dyDescent="0.25">
      <c r="A100" s="8" t="s">
        <v>50</v>
      </c>
      <c r="B100" s="15">
        <v>140</v>
      </c>
      <c r="C100" s="16" t="s">
        <v>51</v>
      </c>
      <c r="D100" s="16" t="s">
        <v>52</v>
      </c>
      <c r="E100" s="13" t="s">
        <v>131</v>
      </c>
      <c r="F100" s="16" t="s">
        <v>61</v>
      </c>
      <c r="G100" s="14" t="s">
        <v>21</v>
      </c>
      <c r="H100" s="17" t="s">
        <v>22</v>
      </c>
      <c r="I100" s="15">
        <v>2004</v>
      </c>
      <c r="J100" s="15">
        <v>2019</v>
      </c>
      <c r="K100" s="12">
        <v>3</v>
      </c>
      <c r="L100" s="23" t="s">
        <v>154</v>
      </c>
    </row>
    <row r="101" spans="1:12" x14ac:dyDescent="0.25">
      <c r="A101" s="8" t="s">
        <v>50</v>
      </c>
      <c r="B101" s="15">
        <v>140</v>
      </c>
      <c r="C101" s="16" t="s">
        <v>51</v>
      </c>
      <c r="D101" s="16" t="s">
        <v>52</v>
      </c>
      <c r="E101" s="13" t="s">
        <v>131</v>
      </c>
      <c r="F101" s="16" t="s">
        <v>61</v>
      </c>
      <c r="G101" s="14"/>
      <c r="H101" s="17" t="s">
        <v>24</v>
      </c>
      <c r="I101" s="15">
        <v>2020</v>
      </c>
      <c r="J101" s="15">
        <v>2020</v>
      </c>
      <c r="K101" s="12">
        <v>0</v>
      </c>
      <c r="L101" s="7" t="s">
        <v>96</v>
      </c>
    </row>
    <row r="102" spans="1:12" x14ac:dyDescent="0.25">
      <c r="A102" s="8" t="s">
        <v>50</v>
      </c>
      <c r="B102" s="15">
        <v>140</v>
      </c>
      <c r="C102" s="16" t="s">
        <v>51</v>
      </c>
      <c r="D102" s="16" t="s">
        <v>52</v>
      </c>
      <c r="E102" s="13" t="s">
        <v>131</v>
      </c>
      <c r="F102" s="16" t="s">
        <v>61</v>
      </c>
      <c r="G102" s="14" t="s">
        <v>21</v>
      </c>
      <c r="H102" s="17" t="s">
        <v>22</v>
      </c>
      <c r="I102" s="15">
        <v>2021</v>
      </c>
      <c r="J102" s="15">
        <v>2022</v>
      </c>
      <c r="K102" s="12">
        <v>3</v>
      </c>
      <c r="L102" s="23" t="s">
        <v>154</v>
      </c>
    </row>
    <row r="103" spans="1:12" x14ac:dyDescent="0.25">
      <c r="A103" s="8" t="s">
        <v>50</v>
      </c>
      <c r="B103" s="15">
        <v>141</v>
      </c>
      <c r="C103" s="16" t="s">
        <v>51</v>
      </c>
      <c r="D103" s="16" t="s">
        <v>52</v>
      </c>
      <c r="E103" s="13" t="s">
        <v>132</v>
      </c>
      <c r="F103" s="16" t="s">
        <v>62</v>
      </c>
      <c r="G103" s="14" t="s">
        <v>21</v>
      </c>
      <c r="H103" s="17" t="s">
        <v>22</v>
      </c>
      <c r="I103" s="15">
        <v>1990</v>
      </c>
      <c r="J103" s="15">
        <v>1997</v>
      </c>
      <c r="K103" s="12">
        <v>1</v>
      </c>
      <c r="L103" s="23" t="s">
        <v>152</v>
      </c>
    </row>
    <row r="104" spans="1:12" x14ac:dyDescent="0.25">
      <c r="A104" s="8" t="s">
        <v>50</v>
      </c>
      <c r="B104" s="15">
        <v>141</v>
      </c>
      <c r="C104" s="16" t="s">
        <v>51</v>
      </c>
      <c r="D104" s="16" t="s">
        <v>52</v>
      </c>
      <c r="E104" s="13" t="s">
        <v>132</v>
      </c>
      <c r="F104" s="16" t="s">
        <v>62</v>
      </c>
      <c r="G104" s="14" t="s">
        <v>21</v>
      </c>
      <c r="H104" s="17" t="s">
        <v>22</v>
      </c>
      <c r="I104" s="15">
        <v>1998</v>
      </c>
      <c r="J104" s="15">
        <v>2003</v>
      </c>
      <c r="K104" s="12">
        <v>2</v>
      </c>
      <c r="L104" s="23" t="s">
        <v>153</v>
      </c>
    </row>
    <row r="105" spans="1:12" x14ac:dyDescent="0.25">
      <c r="A105" s="8" t="s">
        <v>50</v>
      </c>
      <c r="B105" s="15">
        <v>141</v>
      </c>
      <c r="C105" s="16" t="s">
        <v>51</v>
      </c>
      <c r="D105" s="16" t="s">
        <v>52</v>
      </c>
      <c r="E105" s="13" t="s">
        <v>132</v>
      </c>
      <c r="F105" s="16" t="s">
        <v>62</v>
      </c>
      <c r="G105" s="14" t="s">
        <v>21</v>
      </c>
      <c r="H105" s="17" t="s">
        <v>22</v>
      </c>
      <c r="I105" s="15">
        <v>2004</v>
      </c>
      <c r="J105" s="15">
        <v>2019</v>
      </c>
      <c r="K105" s="12">
        <v>3</v>
      </c>
      <c r="L105" s="40" t="s">
        <v>154</v>
      </c>
    </row>
    <row r="106" spans="1:12" x14ac:dyDescent="0.25">
      <c r="A106" s="8" t="s">
        <v>50</v>
      </c>
      <c r="B106" s="15">
        <v>141</v>
      </c>
      <c r="C106" s="16" t="s">
        <v>51</v>
      </c>
      <c r="D106" s="16" t="s">
        <v>52</v>
      </c>
      <c r="E106" s="13" t="s">
        <v>132</v>
      </c>
      <c r="F106" s="16" t="s">
        <v>62</v>
      </c>
      <c r="G106" s="14"/>
      <c r="H106" s="17" t="s">
        <v>24</v>
      </c>
      <c r="I106" s="15">
        <v>2020</v>
      </c>
      <c r="J106" s="15">
        <v>2021</v>
      </c>
      <c r="K106" s="12">
        <v>0</v>
      </c>
      <c r="L106" s="7" t="s">
        <v>96</v>
      </c>
    </row>
    <row r="107" spans="1:12" x14ac:dyDescent="0.25">
      <c r="A107" s="8" t="s">
        <v>50</v>
      </c>
      <c r="B107" s="15">
        <v>141</v>
      </c>
      <c r="C107" s="16" t="s">
        <v>51</v>
      </c>
      <c r="D107" s="16" t="s">
        <v>52</v>
      </c>
      <c r="E107" s="13" t="s">
        <v>132</v>
      </c>
      <c r="F107" s="16" t="s">
        <v>62</v>
      </c>
      <c r="G107" s="14" t="s">
        <v>21</v>
      </c>
      <c r="H107" s="17" t="s">
        <v>22</v>
      </c>
      <c r="I107" s="15">
        <v>2022</v>
      </c>
      <c r="J107" s="15">
        <v>2022</v>
      </c>
      <c r="K107" s="12">
        <v>3</v>
      </c>
      <c r="L107" s="23" t="s">
        <v>154</v>
      </c>
    </row>
    <row r="108" spans="1:12" x14ac:dyDescent="0.25">
      <c r="A108" s="8" t="s">
        <v>50</v>
      </c>
      <c r="B108" s="15">
        <v>142</v>
      </c>
      <c r="C108" s="16" t="s">
        <v>51</v>
      </c>
      <c r="D108" s="16" t="s">
        <v>52</v>
      </c>
      <c r="E108" s="13" t="s">
        <v>132</v>
      </c>
      <c r="F108" s="16" t="s">
        <v>63</v>
      </c>
      <c r="G108" s="14" t="s">
        <v>21</v>
      </c>
      <c r="H108" s="17" t="s">
        <v>22</v>
      </c>
      <c r="I108" s="15">
        <v>1990</v>
      </c>
      <c r="J108" s="15">
        <v>1997</v>
      </c>
      <c r="K108" s="12">
        <v>1</v>
      </c>
      <c r="L108" s="23" t="s">
        <v>152</v>
      </c>
    </row>
    <row r="109" spans="1:12" x14ac:dyDescent="0.25">
      <c r="A109" s="8" t="s">
        <v>50</v>
      </c>
      <c r="B109" s="15">
        <v>142</v>
      </c>
      <c r="C109" s="16" t="s">
        <v>51</v>
      </c>
      <c r="D109" s="16" t="s">
        <v>52</v>
      </c>
      <c r="E109" s="13" t="s">
        <v>132</v>
      </c>
      <c r="F109" s="16" t="s">
        <v>63</v>
      </c>
      <c r="G109" s="14" t="s">
        <v>21</v>
      </c>
      <c r="H109" s="17" t="s">
        <v>22</v>
      </c>
      <c r="I109" s="15">
        <v>1998</v>
      </c>
      <c r="J109" s="15">
        <v>2003</v>
      </c>
      <c r="K109" s="12">
        <v>2</v>
      </c>
      <c r="L109" s="23" t="s">
        <v>153</v>
      </c>
    </row>
    <row r="110" spans="1:12" x14ac:dyDescent="0.25">
      <c r="A110" s="8" t="s">
        <v>50</v>
      </c>
      <c r="B110" s="15">
        <v>142</v>
      </c>
      <c r="C110" s="16" t="s">
        <v>51</v>
      </c>
      <c r="D110" s="16" t="s">
        <v>52</v>
      </c>
      <c r="E110" s="13" t="s">
        <v>132</v>
      </c>
      <c r="F110" s="16" t="s">
        <v>63</v>
      </c>
      <c r="G110" s="14" t="s">
        <v>21</v>
      </c>
      <c r="H110" s="17" t="s">
        <v>22</v>
      </c>
      <c r="I110" s="15">
        <v>2004</v>
      </c>
      <c r="J110" s="15">
        <v>2019</v>
      </c>
      <c r="K110" s="12">
        <v>3</v>
      </c>
      <c r="L110" s="23" t="s">
        <v>154</v>
      </c>
    </row>
    <row r="111" spans="1:12" x14ac:dyDescent="0.25">
      <c r="A111" s="8" t="s">
        <v>50</v>
      </c>
      <c r="B111" s="15">
        <v>142</v>
      </c>
      <c r="C111" s="16" t="s">
        <v>51</v>
      </c>
      <c r="D111" s="16" t="s">
        <v>52</v>
      </c>
      <c r="E111" s="13" t="s">
        <v>132</v>
      </c>
      <c r="F111" s="16" t="s">
        <v>63</v>
      </c>
      <c r="G111" s="14"/>
      <c r="H111" s="17" t="s">
        <v>24</v>
      </c>
      <c r="I111" s="15">
        <v>2020</v>
      </c>
      <c r="J111" s="15">
        <v>2021</v>
      </c>
      <c r="K111" s="12">
        <v>0</v>
      </c>
      <c r="L111" s="7" t="s">
        <v>96</v>
      </c>
    </row>
    <row r="112" spans="1:12" x14ac:dyDescent="0.25">
      <c r="A112" s="8" t="s">
        <v>50</v>
      </c>
      <c r="B112" s="15">
        <v>142</v>
      </c>
      <c r="C112" s="16" t="s">
        <v>51</v>
      </c>
      <c r="D112" s="16" t="s">
        <v>52</v>
      </c>
      <c r="E112" s="16" t="s">
        <v>132</v>
      </c>
      <c r="F112" s="16" t="s">
        <v>63</v>
      </c>
      <c r="G112" s="14" t="s">
        <v>21</v>
      </c>
      <c r="H112" s="17" t="s">
        <v>22</v>
      </c>
      <c r="I112" s="15">
        <v>2022</v>
      </c>
      <c r="J112" s="15">
        <v>2022</v>
      </c>
      <c r="K112" s="15">
        <v>3</v>
      </c>
      <c r="L112" s="23" t="s">
        <v>154</v>
      </c>
    </row>
    <row r="113" spans="1:12" x14ac:dyDescent="0.25">
      <c r="A113" s="8" t="s">
        <v>50</v>
      </c>
      <c r="B113" s="15">
        <v>143</v>
      </c>
      <c r="C113" s="16" t="s">
        <v>51</v>
      </c>
      <c r="D113" s="16" t="s">
        <v>52</v>
      </c>
      <c r="E113" s="16" t="s">
        <v>132</v>
      </c>
      <c r="F113" s="16" t="s">
        <v>64</v>
      </c>
      <c r="G113" s="14" t="s">
        <v>21</v>
      </c>
      <c r="H113" s="17" t="s">
        <v>22</v>
      </c>
      <c r="I113" s="15">
        <v>1990</v>
      </c>
      <c r="J113" s="15">
        <v>1997</v>
      </c>
      <c r="K113" s="15">
        <v>1</v>
      </c>
      <c r="L113" s="23" t="s">
        <v>152</v>
      </c>
    </row>
    <row r="114" spans="1:12" x14ac:dyDescent="0.25">
      <c r="A114" s="8" t="s">
        <v>50</v>
      </c>
      <c r="B114" s="15">
        <v>143</v>
      </c>
      <c r="C114" s="16" t="s">
        <v>51</v>
      </c>
      <c r="D114" s="16" t="s">
        <v>52</v>
      </c>
      <c r="E114" s="16" t="s">
        <v>132</v>
      </c>
      <c r="F114" s="16" t="s">
        <v>64</v>
      </c>
      <c r="G114" s="14" t="s">
        <v>21</v>
      </c>
      <c r="H114" s="17" t="s">
        <v>22</v>
      </c>
      <c r="I114" s="15">
        <v>1998</v>
      </c>
      <c r="J114" s="15">
        <v>2003</v>
      </c>
      <c r="K114" s="12">
        <v>2</v>
      </c>
      <c r="L114" s="23" t="s">
        <v>153</v>
      </c>
    </row>
    <row r="115" spans="1:12" x14ac:dyDescent="0.25">
      <c r="A115" s="8" t="s">
        <v>50</v>
      </c>
      <c r="B115" s="15">
        <v>143</v>
      </c>
      <c r="C115" s="16" t="s">
        <v>51</v>
      </c>
      <c r="D115" s="16" t="s">
        <v>52</v>
      </c>
      <c r="E115" s="16" t="s">
        <v>132</v>
      </c>
      <c r="F115" s="16" t="s">
        <v>64</v>
      </c>
      <c r="G115" s="14" t="s">
        <v>21</v>
      </c>
      <c r="H115" s="17" t="s">
        <v>22</v>
      </c>
      <c r="I115" s="15">
        <v>2004</v>
      </c>
      <c r="J115" s="15">
        <v>2019</v>
      </c>
      <c r="K115" s="12">
        <v>3</v>
      </c>
      <c r="L115" s="23" t="s">
        <v>154</v>
      </c>
    </row>
    <row r="116" spans="1:12" x14ac:dyDescent="0.25">
      <c r="A116" s="8" t="s">
        <v>50</v>
      </c>
      <c r="B116" s="15">
        <v>143</v>
      </c>
      <c r="C116" s="16" t="s">
        <v>51</v>
      </c>
      <c r="D116" s="16" t="s">
        <v>52</v>
      </c>
      <c r="E116" s="16" t="s">
        <v>132</v>
      </c>
      <c r="F116" s="16" t="s">
        <v>64</v>
      </c>
      <c r="G116" s="14"/>
      <c r="H116" s="17" t="s">
        <v>24</v>
      </c>
      <c r="I116" s="15">
        <v>2020</v>
      </c>
      <c r="J116" s="15">
        <v>2021</v>
      </c>
      <c r="K116" s="12">
        <v>0</v>
      </c>
      <c r="L116" s="7" t="s">
        <v>96</v>
      </c>
    </row>
    <row r="117" spans="1:12" x14ac:dyDescent="0.25">
      <c r="A117" s="8" t="s">
        <v>50</v>
      </c>
      <c r="B117" s="15">
        <v>143</v>
      </c>
      <c r="C117" s="16" t="s">
        <v>51</v>
      </c>
      <c r="D117" s="16" t="s">
        <v>52</v>
      </c>
      <c r="E117" s="16" t="s">
        <v>132</v>
      </c>
      <c r="F117" s="16" t="s">
        <v>64</v>
      </c>
      <c r="G117" s="14" t="s">
        <v>21</v>
      </c>
      <c r="H117" s="17" t="s">
        <v>22</v>
      </c>
      <c r="I117" s="15">
        <v>2022</v>
      </c>
      <c r="J117" s="15">
        <v>2022</v>
      </c>
      <c r="K117" s="15">
        <v>3</v>
      </c>
      <c r="L117" s="23" t="s">
        <v>154</v>
      </c>
    </row>
    <row r="118" spans="1:12" x14ac:dyDescent="0.25">
      <c r="A118" s="8" t="s">
        <v>50</v>
      </c>
      <c r="B118" s="15">
        <v>145</v>
      </c>
      <c r="C118" s="16" t="s">
        <v>51</v>
      </c>
      <c r="D118" s="16" t="s">
        <v>52</v>
      </c>
      <c r="E118" s="16" t="s">
        <v>132</v>
      </c>
      <c r="F118" s="16" t="s">
        <v>65</v>
      </c>
      <c r="G118" s="14" t="s">
        <v>21</v>
      </c>
      <c r="H118" s="17" t="s">
        <v>22</v>
      </c>
      <c r="I118" s="15">
        <v>1990</v>
      </c>
      <c r="J118" s="15">
        <v>1997</v>
      </c>
      <c r="K118" s="15">
        <v>1</v>
      </c>
      <c r="L118" s="23" t="s">
        <v>152</v>
      </c>
    </row>
    <row r="119" spans="1:12" x14ac:dyDescent="0.25">
      <c r="A119" s="8" t="s">
        <v>50</v>
      </c>
      <c r="B119" s="15">
        <v>145</v>
      </c>
      <c r="C119" s="16" t="s">
        <v>51</v>
      </c>
      <c r="D119" s="16" t="s">
        <v>52</v>
      </c>
      <c r="E119" s="16" t="s">
        <v>132</v>
      </c>
      <c r="F119" s="16" t="s">
        <v>65</v>
      </c>
      <c r="G119" s="14" t="s">
        <v>21</v>
      </c>
      <c r="H119" s="17" t="s">
        <v>22</v>
      </c>
      <c r="I119" s="15">
        <v>1998</v>
      </c>
      <c r="J119" s="15">
        <v>2003</v>
      </c>
      <c r="K119" s="12">
        <v>2</v>
      </c>
      <c r="L119" s="23" t="s">
        <v>153</v>
      </c>
    </row>
    <row r="120" spans="1:12" x14ac:dyDescent="0.25">
      <c r="A120" s="8" t="s">
        <v>50</v>
      </c>
      <c r="B120" s="15">
        <v>145</v>
      </c>
      <c r="C120" s="16" t="s">
        <v>51</v>
      </c>
      <c r="D120" s="16" t="s">
        <v>52</v>
      </c>
      <c r="E120" s="16" t="s">
        <v>132</v>
      </c>
      <c r="F120" s="16" t="s">
        <v>65</v>
      </c>
      <c r="G120" s="14" t="s">
        <v>21</v>
      </c>
      <c r="H120" s="17" t="s">
        <v>22</v>
      </c>
      <c r="I120" s="15">
        <v>2004</v>
      </c>
      <c r="J120" s="15">
        <v>2019</v>
      </c>
      <c r="K120" s="12">
        <v>3</v>
      </c>
      <c r="L120" s="23" t="s">
        <v>154</v>
      </c>
    </row>
    <row r="121" spans="1:12" x14ac:dyDescent="0.25">
      <c r="A121" s="8" t="s">
        <v>50</v>
      </c>
      <c r="B121" s="15">
        <v>145</v>
      </c>
      <c r="C121" s="16" t="s">
        <v>51</v>
      </c>
      <c r="D121" s="16" t="s">
        <v>52</v>
      </c>
      <c r="E121" s="16" t="s">
        <v>132</v>
      </c>
      <c r="F121" s="16" t="s">
        <v>65</v>
      </c>
      <c r="G121" s="14"/>
      <c r="H121" s="17" t="s">
        <v>24</v>
      </c>
      <c r="I121" s="15">
        <v>2020</v>
      </c>
      <c r="J121" s="15">
        <v>2021</v>
      </c>
      <c r="K121" s="12">
        <v>0</v>
      </c>
      <c r="L121" s="7" t="s">
        <v>96</v>
      </c>
    </row>
    <row r="122" spans="1:12" x14ac:dyDescent="0.25">
      <c r="A122" s="8" t="s">
        <v>50</v>
      </c>
      <c r="B122" s="15">
        <v>145</v>
      </c>
      <c r="C122" s="16" t="s">
        <v>51</v>
      </c>
      <c r="D122" s="16" t="s">
        <v>52</v>
      </c>
      <c r="E122" s="16" t="s">
        <v>132</v>
      </c>
      <c r="F122" s="16" t="s">
        <v>65</v>
      </c>
      <c r="G122" s="14" t="s">
        <v>21</v>
      </c>
      <c r="H122" s="17" t="s">
        <v>22</v>
      </c>
      <c r="I122" s="15">
        <v>2022</v>
      </c>
      <c r="J122" s="15">
        <v>2022</v>
      </c>
      <c r="K122" s="15">
        <v>3</v>
      </c>
      <c r="L122" s="23" t="s">
        <v>154</v>
      </c>
    </row>
    <row r="123" spans="1:12" x14ac:dyDescent="0.25">
      <c r="A123" s="8" t="s">
        <v>50</v>
      </c>
      <c r="B123" s="15">
        <v>150</v>
      </c>
      <c r="C123" s="16" t="s">
        <v>51</v>
      </c>
      <c r="D123" s="16" t="s">
        <v>52</v>
      </c>
      <c r="E123" s="16" t="s">
        <v>133</v>
      </c>
      <c r="F123" s="16" t="s">
        <v>66</v>
      </c>
      <c r="G123" s="14" t="s">
        <v>21</v>
      </c>
      <c r="H123" s="17" t="s">
        <v>22</v>
      </c>
      <c r="I123" s="15">
        <v>1990</v>
      </c>
      <c r="J123" s="15">
        <v>1997</v>
      </c>
      <c r="K123" s="15">
        <v>1</v>
      </c>
      <c r="L123" s="23" t="s">
        <v>152</v>
      </c>
    </row>
    <row r="124" spans="1:12" x14ac:dyDescent="0.25">
      <c r="A124" s="8" t="s">
        <v>50</v>
      </c>
      <c r="B124" s="15">
        <v>150</v>
      </c>
      <c r="C124" s="16" t="s">
        <v>51</v>
      </c>
      <c r="D124" s="16" t="s">
        <v>52</v>
      </c>
      <c r="E124" s="16" t="s">
        <v>133</v>
      </c>
      <c r="F124" s="16" t="s">
        <v>66</v>
      </c>
      <c r="G124" s="33" t="s">
        <v>21</v>
      </c>
      <c r="H124" s="17" t="s">
        <v>22</v>
      </c>
      <c r="I124" s="15">
        <v>1998</v>
      </c>
      <c r="J124" s="15">
        <v>2003</v>
      </c>
      <c r="K124" s="12">
        <v>2</v>
      </c>
      <c r="L124" s="23" t="s">
        <v>153</v>
      </c>
    </row>
    <row r="125" spans="1:12" x14ac:dyDescent="0.25">
      <c r="A125" s="8" t="s">
        <v>50</v>
      </c>
      <c r="B125" s="15">
        <v>150</v>
      </c>
      <c r="C125" s="16" t="s">
        <v>51</v>
      </c>
      <c r="D125" s="16" t="s">
        <v>52</v>
      </c>
      <c r="E125" s="16" t="s">
        <v>133</v>
      </c>
      <c r="F125" s="16" t="s">
        <v>66</v>
      </c>
      <c r="G125" s="14" t="s">
        <v>21</v>
      </c>
      <c r="H125" s="17" t="s">
        <v>22</v>
      </c>
      <c r="I125" s="15">
        <v>2004</v>
      </c>
      <c r="J125" s="15">
        <v>2019</v>
      </c>
      <c r="K125" s="12">
        <v>3</v>
      </c>
      <c r="L125" s="23" t="s">
        <v>154</v>
      </c>
    </row>
    <row r="126" spans="1:12" x14ac:dyDescent="0.25">
      <c r="A126" s="8" t="s">
        <v>50</v>
      </c>
      <c r="B126" s="15">
        <v>150</v>
      </c>
      <c r="C126" s="16" t="s">
        <v>51</v>
      </c>
      <c r="D126" s="16" t="s">
        <v>52</v>
      </c>
      <c r="E126" s="16" t="s">
        <v>133</v>
      </c>
      <c r="F126" s="16" t="s">
        <v>66</v>
      </c>
      <c r="G126" s="14"/>
      <c r="H126" s="17" t="s">
        <v>24</v>
      </c>
      <c r="I126" s="15">
        <v>2020</v>
      </c>
      <c r="J126" s="15">
        <v>2022</v>
      </c>
      <c r="K126" s="12">
        <v>0</v>
      </c>
      <c r="L126" s="7" t="s">
        <v>96</v>
      </c>
    </row>
    <row r="127" spans="1:12" x14ac:dyDescent="0.25">
      <c r="A127" s="8" t="s">
        <v>50</v>
      </c>
      <c r="B127" s="15">
        <v>151</v>
      </c>
      <c r="C127" s="16" t="s">
        <v>51</v>
      </c>
      <c r="D127" s="16" t="s">
        <v>52</v>
      </c>
      <c r="E127" s="16" t="s">
        <v>133</v>
      </c>
      <c r="F127" s="16" t="s">
        <v>67</v>
      </c>
      <c r="G127" s="14" t="s">
        <v>21</v>
      </c>
      <c r="H127" s="17" t="s">
        <v>22</v>
      </c>
      <c r="I127" s="15">
        <v>1990</v>
      </c>
      <c r="J127" s="15">
        <v>1997</v>
      </c>
      <c r="K127" s="15">
        <v>1</v>
      </c>
      <c r="L127" s="23" t="s">
        <v>152</v>
      </c>
    </row>
    <row r="128" spans="1:12" x14ac:dyDescent="0.25">
      <c r="A128" s="8" t="s">
        <v>50</v>
      </c>
      <c r="B128" s="15">
        <v>151</v>
      </c>
      <c r="C128" s="16" t="s">
        <v>51</v>
      </c>
      <c r="D128" s="16" t="s">
        <v>52</v>
      </c>
      <c r="E128" s="16" t="s">
        <v>133</v>
      </c>
      <c r="F128" s="16" t="s">
        <v>67</v>
      </c>
      <c r="G128" s="14" t="s">
        <v>21</v>
      </c>
      <c r="H128" s="17" t="s">
        <v>22</v>
      </c>
      <c r="I128" s="15">
        <v>1998</v>
      </c>
      <c r="J128" s="15">
        <v>2003</v>
      </c>
      <c r="K128" s="15">
        <v>2</v>
      </c>
      <c r="L128" s="23" t="s">
        <v>153</v>
      </c>
    </row>
    <row r="129" spans="1:12" x14ac:dyDescent="0.25">
      <c r="A129" s="8" t="s">
        <v>50</v>
      </c>
      <c r="B129" s="15">
        <v>151</v>
      </c>
      <c r="C129" s="16" t="s">
        <v>51</v>
      </c>
      <c r="D129" s="16" t="s">
        <v>52</v>
      </c>
      <c r="E129" s="16" t="s">
        <v>133</v>
      </c>
      <c r="F129" s="16" t="s">
        <v>67</v>
      </c>
      <c r="G129" s="14" t="s">
        <v>21</v>
      </c>
      <c r="H129" s="17" t="s">
        <v>22</v>
      </c>
      <c r="I129" s="15">
        <v>2004</v>
      </c>
      <c r="J129" s="15">
        <v>2019</v>
      </c>
      <c r="K129" s="12">
        <v>3</v>
      </c>
      <c r="L129" s="40" t="s">
        <v>154</v>
      </c>
    </row>
    <row r="130" spans="1:12" x14ac:dyDescent="0.25">
      <c r="A130" s="8" t="s">
        <v>50</v>
      </c>
      <c r="B130" s="15">
        <v>151</v>
      </c>
      <c r="C130" s="16" t="s">
        <v>51</v>
      </c>
      <c r="D130" s="16" t="s">
        <v>52</v>
      </c>
      <c r="E130" s="16" t="s">
        <v>133</v>
      </c>
      <c r="F130" s="16" t="s">
        <v>67</v>
      </c>
      <c r="G130" s="14"/>
      <c r="H130" s="17" t="s">
        <v>24</v>
      </c>
      <c r="I130" s="15">
        <v>2020</v>
      </c>
      <c r="J130" s="15">
        <v>2022</v>
      </c>
      <c r="K130" s="12">
        <v>0</v>
      </c>
      <c r="L130" s="7" t="s">
        <v>96</v>
      </c>
    </row>
    <row r="131" spans="1:12" x14ac:dyDescent="0.25">
      <c r="A131" s="8" t="s">
        <v>50</v>
      </c>
      <c r="B131" s="15">
        <v>153</v>
      </c>
      <c r="C131" s="16" t="s">
        <v>51</v>
      </c>
      <c r="D131" s="16" t="s">
        <v>52</v>
      </c>
      <c r="E131" s="16" t="s">
        <v>133</v>
      </c>
      <c r="F131" s="16" t="s">
        <v>68</v>
      </c>
      <c r="G131" s="14" t="s">
        <v>21</v>
      </c>
      <c r="H131" s="17" t="s">
        <v>22</v>
      </c>
      <c r="I131" s="15">
        <v>1990</v>
      </c>
      <c r="J131" s="15">
        <v>1997</v>
      </c>
      <c r="K131" s="12">
        <v>1</v>
      </c>
      <c r="L131" s="23" t="s">
        <v>152</v>
      </c>
    </row>
    <row r="132" spans="1:12" x14ac:dyDescent="0.25">
      <c r="A132" s="8" t="s">
        <v>50</v>
      </c>
      <c r="B132" s="15">
        <v>153</v>
      </c>
      <c r="C132" s="16" t="s">
        <v>51</v>
      </c>
      <c r="D132" s="16" t="s">
        <v>52</v>
      </c>
      <c r="E132" s="16" t="s">
        <v>133</v>
      </c>
      <c r="F132" s="16" t="s">
        <v>68</v>
      </c>
      <c r="G132" s="14" t="s">
        <v>21</v>
      </c>
      <c r="H132" s="17" t="s">
        <v>22</v>
      </c>
      <c r="I132" s="15">
        <v>1998</v>
      </c>
      <c r="J132" s="15">
        <v>2003</v>
      </c>
      <c r="K132" s="15">
        <v>2</v>
      </c>
      <c r="L132" s="23" t="s">
        <v>153</v>
      </c>
    </row>
    <row r="133" spans="1:12" x14ac:dyDescent="0.25">
      <c r="A133" s="8" t="s">
        <v>50</v>
      </c>
      <c r="B133" s="15">
        <v>153</v>
      </c>
      <c r="C133" s="16" t="s">
        <v>51</v>
      </c>
      <c r="D133" s="16" t="s">
        <v>52</v>
      </c>
      <c r="E133" s="16" t="s">
        <v>133</v>
      </c>
      <c r="F133" s="16" t="s">
        <v>68</v>
      </c>
      <c r="G133" s="14" t="s">
        <v>21</v>
      </c>
      <c r="H133" s="17" t="s">
        <v>22</v>
      </c>
      <c r="I133" s="15">
        <v>2004</v>
      </c>
      <c r="J133" s="15">
        <v>2019</v>
      </c>
      <c r="K133" s="15">
        <v>3</v>
      </c>
      <c r="L133" s="23" t="s">
        <v>154</v>
      </c>
    </row>
    <row r="134" spans="1:12" x14ac:dyDescent="0.25">
      <c r="A134" s="8" t="s">
        <v>50</v>
      </c>
      <c r="B134" s="15">
        <v>153</v>
      </c>
      <c r="C134" s="16" t="s">
        <v>51</v>
      </c>
      <c r="D134" s="16" t="s">
        <v>52</v>
      </c>
      <c r="E134" s="16" t="s">
        <v>133</v>
      </c>
      <c r="F134" s="16" t="s">
        <v>68</v>
      </c>
      <c r="G134" s="14"/>
      <c r="H134" s="17" t="s">
        <v>24</v>
      </c>
      <c r="I134" s="15">
        <v>2020</v>
      </c>
      <c r="J134" s="15">
        <v>2022</v>
      </c>
      <c r="K134" s="12">
        <v>0</v>
      </c>
      <c r="L134" s="7" t="s">
        <v>96</v>
      </c>
    </row>
    <row r="135" spans="1:12" x14ac:dyDescent="0.25">
      <c r="A135" s="8" t="s">
        <v>50</v>
      </c>
      <c r="B135" s="15">
        <v>159</v>
      </c>
      <c r="C135" s="16" t="s">
        <v>51</v>
      </c>
      <c r="D135" s="16" t="s">
        <v>52</v>
      </c>
      <c r="E135" s="16" t="s">
        <v>133</v>
      </c>
      <c r="F135" s="16" t="s">
        <v>69</v>
      </c>
      <c r="G135" s="33" t="s">
        <v>21</v>
      </c>
      <c r="H135" s="17" t="s">
        <v>22</v>
      </c>
      <c r="I135" s="15">
        <v>1990</v>
      </c>
      <c r="J135" s="15">
        <v>1997</v>
      </c>
      <c r="K135" s="12">
        <v>1</v>
      </c>
      <c r="L135" s="23" t="s">
        <v>152</v>
      </c>
    </row>
    <row r="136" spans="1:12" x14ac:dyDescent="0.25">
      <c r="A136" s="8" t="s">
        <v>50</v>
      </c>
      <c r="B136" s="15">
        <v>159</v>
      </c>
      <c r="C136" s="16" t="s">
        <v>51</v>
      </c>
      <c r="D136" s="16" t="s">
        <v>52</v>
      </c>
      <c r="E136" s="16" t="s">
        <v>133</v>
      </c>
      <c r="F136" s="16" t="s">
        <v>69</v>
      </c>
      <c r="G136" s="14" t="s">
        <v>21</v>
      </c>
      <c r="H136" s="17" t="s">
        <v>22</v>
      </c>
      <c r="I136" s="15">
        <v>1998</v>
      </c>
      <c r="J136" s="15">
        <v>2003</v>
      </c>
      <c r="K136" s="15">
        <v>2</v>
      </c>
      <c r="L136" s="23" t="s">
        <v>153</v>
      </c>
    </row>
    <row r="137" spans="1:12" x14ac:dyDescent="0.25">
      <c r="A137" s="8" t="s">
        <v>50</v>
      </c>
      <c r="B137" s="15">
        <v>159</v>
      </c>
      <c r="C137" s="16" t="s">
        <v>51</v>
      </c>
      <c r="D137" s="16" t="s">
        <v>52</v>
      </c>
      <c r="E137" s="16" t="s">
        <v>133</v>
      </c>
      <c r="F137" s="16" t="s">
        <v>69</v>
      </c>
      <c r="G137" s="14" t="s">
        <v>21</v>
      </c>
      <c r="H137" s="17" t="s">
        <v>22</v>
      </c>
      <c r="I137" s="15">
        <v>2004</v>
      </c>
      <c r="J137" s="15">
        <v>2019</v>
      </c>
      <c r="K137" s="15">
        <v>3</v>
      </c>
      <c r="L137" s="23" t="s">
        <v>154</v>
      </c>
    </row>
    <row r="138" spans="1:12" x14ac:dyDescent="0.25">
      <c r="A138" s="8" t="s">
        <v>50</v>
      </c>
      <c r="B138" s="15">
        <v>159</v>
      </c>
      <c r="C138" s="16" t="s">
        <v>51</v>
      </c>
      <c r="D138" s="16" t="s">
        <v>52</v>
      </c>
      <c r="E138" s="16" t="s">
        <v>133</v>
      </c>
      <c r="F138" s="16" t="s">
        <v>69</v>
      </c>
      <c r="G138" s="14"/>
      <c r="H138" s="17" t="s">
        <v>24</v>
      </c>
      <c r="I138" s="15">
        <v>2020</v>
      </c>
      <c r="J138" s="15">
        <v>2022</v>
      </c>
      <c r="K138" s="12">
        <v>0</v>
      </c>
      <c r="L138" s="7" t="s">
        <v>96</v>
      </c>
    </row>
    <row r="139" spans="1:12" x14ac:dyDescent="0.25">
      <c r="A139" s="8" t="s">
        <v>50</v>
      </c>
      <c r="B139" s="15">
        <v>161</v>
      </c>
      <c r="C139" s="16" t="s">
        <v>51</v>
      </c>
      <c r="D139" s="16" t="s">
        <v>52</v>
      </c>
      <c r="E139" s="16" t="s">
        <v>134</v>
      </c>
      <c r="F139" s="16" t="s">
        <v>70</v>
      </c>
      <c r="G139" s="14" t="s">
        <v>21</v>
      </c>
      <c r="H139" s="17" t="s">
        <v>22</v>
      </c>
      <c r="I139" s="15">
        <v>1990</v>
      </c>
      <c r="J139" s="15">
        <v>1997</v>
      </c>
      <c r="K139" s="12">
        <v>1</v>
      </c>
      <c r="L139" s="23" t="s">
        <v>152</v>
      </c>
    </row>
    <row r="140" spans="1:12" x14ac:dyDescent="0.25">
      <c r="A140" s="8" t="s">
        <v>50</v>
      </c>
      <c r="B140" s="15">
        <v>161</v>
      </c>
      <c r="C140" s="16" t="s">
        <v>51</v>
      </c>
      <c r="D140" s="16" t="s">
        <v>52</v>
      </c>
      <c r="E140" s="16" t="s">
        <v>134</v>
      </c>
      <c r="F140" s="16" t="s">
        <v>70</v>
      </c>
      <c r="G140" s="14" t="s">
        <v>21</v>
      </c>
      <c r="H140" s="17" t="s">
        <v>22</v>
      </c>
      <c r="I140" s="15">
        <v>1998</v>
      </c>
      <c r="J140" s="15">
        <v>2003</v>
      </c>
      <c r="K140" s="15">
        <v>2</v>
      </c>
      <c r="L140" s="23" t="s">
        <v>153</v>
      </c>
    </row>
    <row r="141" spans="1:12" x14ac:dyDescent="0.25">
      <c r="A141" s="8" t="s">
        <v>50</v>
      </c>
      <c r="B141" s="15">
        <v>161</v>
      </c>
      <c r="C141" s="16" t="s">
        <v>51</v>
      </c>
      <c r="D141" s="16" t="s">
        <v>52</v>
      </c>
      <c r="E141" s="16" t="s">
        <v>134</v>
      </c>
      <c r="F141" s="16" t="s">
        <v>70</v>
      </c>
      <c r="G141" s="33" t="s">
        <v>21</v>
      </c>
      <c r="H141" s="17" t="s">
        <v>22</v>
      </c>
      <c r="I141" s="15">
        <v>2004</v>
      </c>
      <c r="J141" s="15">
        <v>2019</v>
      </c>
      <c r="K141" s="15">
        <v>3</v>
      </c>
      <c r="L141" s="23" t="s">
        <v>154</v>
      </c>
    </row>
    <row r="142" spans="1:12" x14ac:dyDescent="0.25">
      <c r="A142" s="8" t="s">
        <v>50</v>
      </c>
      <c r="B142" s="15">
        <v>161</v>
      </c>
      <c r="C142" s="16" t="s">
        <v>51</v>
      </c>
      <c r="D142" s="16" t="s">
        <v>52</v>
      </c>
      <c r="E142" s="16" t="s">
        <v>134</v>
      </c>
      <c r="F142" s="16" t="s">
        <v>70</v>
      </c>
      <c r="G142" s="33"/>
      <c r="H142" s="17" t="s">
        <v>24</v>
      </c>
      <c r="I142" s="15">
        <v>2020</v>
      </c>
      <c r="J142" s="15">
        <v>2020</v>
      </c>
      <c r="K142" s="12">
        <v>0</v>
      </c>
      <c r="L142" s="7" t="s">
        <v>96</v>
      </c>
    </row>
    <row r="143" spans="1:12" x14ac:dyDescent="0.25">
      <c r="A143" s="8" t="s">
        <v>50</v>
      </c>
      <c r="B143" s="15">
        <v>161</v>
      </c>
      <c r="C143" s="16" t="s">
        <v>51</v>
      </c>
      <c r="D143" s="16" t="s">
        <v>52</v>
      </c>
      <c r="E143" s="16" t="s">
        <v>134</v>
      </c>
      <c r="F143" s="16" t="s">
        <v>70</v>
      </c>
      <c r="G143" s="33" t="s">
        <v>21</v>
      </c>
      <c r="H143" s="17" t="s">
        <v>22</v>
      </c>
      <c r="I143" s="15">
        <v>2021</v>
      </c>
      <c r="J143" s="15">
        <v>2022</v>
      </c>
      <c r="K143" s="12">
        <v>3</v>
      </c>
      <c r="L143" s="23" t="s">
        <v>154</v>
      </c>
    </row>
    <row r="144" spans="1:12" x14ac:dyDescent="0.25">
      <c r="A144" s="8" t="s">
        <v>50</v>
      </c>
      <c r="B144" s="15">
        <v>162</v>
      </c>
      <c r="C144" s="16" t="s">
        <v>51</v>
      </c>
      <c r="D144" s="16" t="s">
        <v>52</v>
      </c>
      <c r="E144" s="16" t="s">
        <v>134</v>
      </c>
      <c r="F144" s="16" t="s">
        <v>71</v>
      </c>
      <c r="G144" s="14" t="s">
        <v>21</v>
      </c>
      <c r="H144" s="17" t="s">
        <v>22</v>
      </c>
      <c r="I144" s="15">
        <v>1990</v>
      </c>
      <c r="J144" s="15">
        <v>1997</v>
      </c>
      <c r="K144" s="15">
        <v>1</v>
      </c>
      <c r="L144" s="23" t="s">
        <v>152</v>
      </c>
    </row>
    <row r="145" spans="1:12" x14ac:dyDescent="0.25">
      <c r="A145" s="8" t="s">
        <v>50</v>
      </c>
      <c r="B145" s="15">
        <v>162</v>
      </c>
      <c r="C145" s="16" t="s">
        <v>51</v>
      </c>
      <c r="D145" s="16" t="s">
        <v>52</v>
      </c>
      <c r="E145" s="16" t="s">
        <v>134</v>
      </c>
      <c r="F145" s="16" t="s">
        <v>71</v>
      </c>
      <c r="G145" s="14" t="s">
        <v>21</v>
      </c>
      <c r="H145" s="17" t="s">
        <v>22</v>
      </c>
      <c r="I145" s="15">
        <v>1998</v>
      </c>
      <c r="J145" s="15">
        <v>2003</v>
      </c>
      <c r="K145" s="15">
        <v>2</v>
      </c>
      <c r="L145" s="23" t="s">
        <v>153</v>
      </c>
    </row>
    <row r="146" spans="1:12" x14ac:dyDescent="0.25">
      <c r="A146" s="8" t="s">
        <v>50</v>
      </c>
      <c r="B146" s="15">
        <v>162</v>
      </c>
      <c r="C146" s="16" t="s">
        <v>51</v>
      </c>
      <c r="D146" s="16" t="s">
        <v>52</v>
      </c>
      <c r="E146" s="16" t="s">
        <v>134</v>
      </c>
      <c r="F146" s="16" t="s">
        <v>71</v>
      </c>
      <c r="G146" s="33" t="s">
        <v>21</v>
      </c>
      <c r="H146" s="17" t="s">
        <v>22</v>
      </c>
      <c r="I146" s="15">
        <v>2004</v>
      </c>
      <c r="J146" s="15">
        <v>2019</v>
      </c>
      <c r="K146" s="12">
        <v>3</v>
      </c>
      <c r="L146" s="23" t="s">
        <v>154</v>
      </c>
    </row>
    <row r="147" spans="1:12" x14ac:dyDescent="0.25">
      <c r="A147" s="8" t="s">
        <v>50</v>
      </c>
      <c r="B147" s="15">
        <v>162</v>
      </c>
      <c r="C147" s="16" t="s">
        <v>51</v>
      </c>
      <c r="D147" s="16" t="s">
        <v>52</v>
      </c>
      <c r="E147" s="16" t="s">
        <v>134</v>
      </c>
      <c r="F147" s="16" t="s">
        <v>71</v>
      </c>
      <c r="G147" s="14"/>
      <c r="H147" s="17" t="s">
        <v>24</v>
      </c>
      <c r="I147" s="15">
        <v>2020</v>
      </c>
      <c r="J147" s="15">
        <v>2020</v>
      </c>
      <c r="K147" s="12">
        <v>0</v>
      </c>
      <c r="L147" s="7" t="s">
        <v>96</v>
      </c>
    </row>
    <row r="148" spans="1:12" x14ac:dyDescent="0.25">
      <c r="A148" s="8" t="s">
        <v>50</v>
      </c>
      <c r="B148" s="15">
        <v>162</v>
      </c>
      <c r="C148" s="16" t="s">
        <v>51</v>
      </c>
      <c r="D148" s="16" t="s">
        <v>52</v>
      </c>
      <c r="E148" s="16" t="s">
        <v>134</v>
      </c>
      <c r="F148" s="16" t="s">
        <v>71</v>
      </c>
      <c r="G148" s="14" t="s">
        <v>21</v>
      </c>
      <c r="H148" s="17" t="s">
        <v>22</v>
      </c>
      <c r="I148" s="15">
        <v>2021</v>
      </c>
      <c r="J148" s="15">
        <v>2022</v>
      </c>
      <c r="K148" s="15">
        <v>3</v>
      </c>
      <c r="L148" s="23" t="s">
        <v>154</v>
      </c>
    </row>
    <row r="149" spans="1:12" x14ac:dyDescent="0.25">
      <c r="A149" s="8" t="s">
        <v>50</v>
      </c>
      <c r="B149" s="15">
        <v>163</v>
      </c>
      <c r="C149" s="16" t="s">
        <v>51</v>
      </c>
      <c r="D149" s="16" t="s">
        <v>52</v>
      </c>
      <c r="E149" s="16" t="s">
        <v>134</v>
      </c>
      <c r="F149" s="16" t="s">
        <v>72</v>
      </c>
      <c r="G149" s="14" t="s">
        <v>21</v>
      </c>
      <c r="H149" s="17" t="s">
        <v>22</v>
      </c>
      <c r="I149" s="15">
        <v>1990</v>
      </c>
      <c r="J149" s="15">
        <v>2011</v>
      </c>
      <c r="K149" s="15">
        <v>10</v>
      </c>
      <c r="L149" t="s">
        <v>97</v>
      </c>
    </row>
    <row r="150" spans="1:12" x14ac:dyDescent="0.25">
      <c r="A150" s="8" t="s">
        <v>50</v>
      </c>
      <c r="B150" s="15">
        <v>163</v>
      </c>
      <c r="C150" s="16" t="s">
        <v>51</v>
      </c>
      <c r="D150" s="16" t="s">
        <v>52</v>
      </c>
      <c r="E150" s="16" t="s">
        <v>134</v>
      </c>
      <c r="F150" s="16" t="s">
        <v>72</v>
      </c>
      <c r="G150" s="14" t="s">
        <v>21</v>
      </c>
      <c r="H150" s="17" t="s">
        <v>22</v>
      </c>
      <c r="I150" s="15">
        <v>2012</v>
      </c>
      <c r="J150" s="15">
        <v>2014</v>
      </c>
      <c r="K150" s="12">
        <v>5</v>
      </c>
      <c r="L150" s="23" t="s">
        <v>156</v>
      </c>
    </row>
    <row r="151" spans="1:12" x14ac:dyDescent="0.25">
      <c r="A151" s="8" t="s">
        <v>50</v>
      </c>
      <c r="B151" s="15">
        <v>163</v>
      </c>
      <c r="C151" s="16" t="s">
        <v>51</v>
      </c>
      <c r="D151" s="16" t="s">
        <v>52</v>
      </c>
      <c r="E151" s="16" t="s">
        <v>134</v>
      </c>
      <c r="F151" s="16" t="s">
        <v>72</v>
      </c>
      <c r="G151" s="14" t="s">
        <v>21</v>
      </c>
      <c r="H151" s="17" t="s">
        <v>22</v>
      </c>
      <c r="I151" s="15">
        <v>2015</v>
      </c>
      <c r="J151" s="15">
        <v>2022</v>
      </c>
      <c r="K151" s="12">
        <v>10</v>
      </c>
      <c r="L151" t="s">
        <v>97</v>
      </c>
    </row>
    <row r="152" spans="1:12" x14ac:dyDescent="0.25">
      <c r="A152" s="8" t="s">
        <v>50</v>
      </c>
      <c r="B152" s="15">
        <v>164</v>
      </c>
      <c r="C152" s="16" t="s">
        <v>51</v>
      </c>
      <c r="D152" s="16" t="s">
        <v>52</v>
      </c>
      <c r="E152" s="16" t="s">
        <v>134</v>
      </c>
      <c r="F152" s="16" t="s">
        <v>73</v>
      </c>
      <c r="G152" s="14" t="s">
        <v>21</v>
      </c>
      <c r="H152" s="17" t="s">
        <v>22</v>
      </c>
      <c r="I152" s="15">
        <v>1990</v>
      </c>
      <c r="J152" s="15">
        <v>1997</v>
      </c>
      <c r="K152" s="12">
        <v>1</v>
      </c>
      <c r="L152" s="23" t="s">
        <v>152</v>
      </c>
    </row>
    <row r="153" spans="1:12" x14ac:dyDescent="0.25">
      <c r="A153" s="8" t="s">
        <v>50</v>
      </c>
      <c r="B153" s="15">
        <v>164</v>
      </c>
      <c r="C153" s="16" t="s">
        <v>51</v>
      </c>
      <c r="D153" s="16" t="s">
        <v>52</v>
      </c>
      <c r="E153" s="16" t="s">
        <v>134</v>
      </c>
      <c r="F153" s="16" t="s">
        <v>73</v>
      </c>
      <c r="G153" s="33" t="s">
        <v>21</v>
      </c>
      <c r="H153" s="17" t="s">
        <v>22</v>
      </c>
      <c r="I153" s="15">
        <v>1998</v>
      </c>
      <c r="J153" s="15">
        <v>2003</v>
      </c>
      <c r="K153" s="15">
        <v>2</v>
      </c>
      <c r="L153" s="23" t="s">
        <v>153</v>
      </c>
    </row>
    <row r="154" spans="1:12" x14ac:dyDescent="0.25">
      <c r="A154" s="8" t="s">
        <v>50</v>
      </c>
      <c r="B154" s="15">
        <v>164</v>
      </c>
      <c r="C154" s="16" t="s">
        <v>51</v>
      </c>
      <c r="D154" s="16" t="s">
        <v>52</v>
      </c>
      <c r="E154" s="16" t="s">
        <v>134</v>
      </c>
      <c r="F154" s="16" t="s">
        <v>73</v>
      </c>
      <c r="G154" s="14" t="s">
        <v>21</v>
      </c>
      <c r="H154" s="17" t="s">
        <v>22</v>
      </c>
      <c r="I154" s="15">
        <v>2004</v>
      </c>
      <c r="J154" s="15">
        <v>2019</v>
      </c>
      <c r="K154" s="15">
        <v>3</v>
      </c>
      <c r="L154" s="23" t="s">
        <v>154</v>
      </c>
    </row>
    <row r="155" spans="1:12" x14ac:dyDescent="0.25">
      <c r="A155" s="8" t="s">
        <v>50</v>
      </c>
      <c r="B155" s="15">
        <v>164</v>
      </c>
      <c r="C155" s="16" t="s">
        <v>51</v>
      </c>
      <c r="D155" s="16" t="s">
        <v>52</v>
      </c>
      <c r="E155" s="16" t="s">
        <v>134</v>
      </c>
      <c r="F155" s="16" t="s">
        <v>73</v>
      </c>
      <c r="G155" s="14"/>
      <c r="H155" s="17" t="s">
        <v>24</v>
      </c>
      <c r="I155" s="15">
        <v>2020</v>
      </c>
      <c r="J155" s="15">
        <v>2020</v>
      </c>
      <c r="K155" s="12">
        <v>0</v>
      </c>
      <c r="L155" s="7" t="s">
        <v>96</v>
      </c>
    </row>
    <row r="156" spans="1:12" x14ac:dyDescent="0.25">
      <c r="A156" s="8" t="s">
        <v>50</v>
      </c>
      <c r="B156" s="15">
        <v>164</v>
      </c>
      <c r="C156" s="16" t="s">
        <v>51</v>
      </c>
      <c r="D156" s="16" t="s">
        <v>52</v>
      </c>
      <c r="E156" s="16" t="s">
        <v>134</v>
      </c>
      <c r="F156" s="16" t="s">
        <v>73</v>
      </c>
      <c r="G156" s="14" t="s">
        <v>21</v>
      </c>
      <c r="H156" s="17" t="s">
        <v>22</v>
      </c>
      <c r="I156" s="15">
        <v>2021</v>
      </c>
      <c r="J156" s="15">
        <v>2022</v>
      </c>
      <c r="K156" s="12">
        <v>3</v>
      </c>
      <c r="L156" s="23" t="s">
        <v>154</v>
      </c>
    </row>
    <row r="157" spans="1:12" x14ac:dyDescent="0.25">
      <c r="A157" s="8" t="s">
        <v>50</v>
      </c>
      <c r="B157" s="15">
        <v>221</v>
      </c>
      <c r="C157" s="16" t="s">
        <v>18</v>
      </c>
      <c r="D157" s="16" t="s">
        <v>74</v>
      </c>
      <c r="E157" s="16" t="s">
        <v>121</v>
      </c>
      <c r="F157" s="16" t="s">
        <v>75</v>
      </c>
      <c r="G157" s="37" t="s">
        <v>21</v>
      </c>
      <c r="H157" s="17" t="s">
        <v>22</v>
      </c>
      <c r="I157" s="15">
        <v>1981</v>
      </c>
      <c r="J157" s="15">
        <v>2014</v>
      </c>
      <c r="K157" s="12">
        <v>16</v>
      </c>
      <c r="L157" s="24" t="s">
        <v>109</v>
      </c>
    </row>
    <row r="158" spans="1:12" x14ac:dyDescent="0.25">
      <c r="A158" s="8" t="s">
        <v>50</v>
      </c>
      <c r="B158" s="15">
        <v>221</v>
      </c>
      <c r="C158" s="16" t="s">
        <v>18</v>
      </c>
      <c r="D158" s="16" t="s">
        <v>74</v>
      </c>
      <c r="E158" s="16" t="s">
        <v>121</v>
      </c>
      <c r="F158" s="16" t="s">
        <v>75</v>
      </c>
      <c r="G158" s="37"/>
      <c r="H158" s="17" t="s">
        <v>24</v>
      </c>
      <c r="I158" s="15">
        <v>2015</v>
      </c>
      <c r="J158" s="15">
        <v>2015</v>
      </c>
      <c r="K158" s="15">
        <v>0</v>
      </c>
      <c r="L158" s="7" t="s">
        <v>96</v>
      </c>
    </row>
    <row r="159" spans="1:12" x14ac:dyDescent="0.25">
      <c r="A159" s="8" t="s">
        <v>50</v>
      </c>
      <c r="B159" s="15">
        <v>221</v>
      </c>
      <c r="C159" s="16" t="s">
        <v>18</v>
      </c>
      <c r="D159" s="16" t="s">
        <v>74</v>
      </c>
      <c r="E159" s="16" t="s">
        <v>121</v>
      </c>
      <c r="F159" s="16" t="s">
        <v>75</v>
      </c>
      <c r="G159" s="37" t="s">
        <v>21</v>
      </c>
      <c r="H159" s="17" t="s">
        <v>22</v>
      </c>
      <c r="I159" s="15">
        <v>2016</v>
      </c>
      <c r="J159" s="15">
        <v>2022</v>
      </c>
      <c r="K159" s="15">
        <v>16</v>
      </c>
      <c r="L159" s="24" t="s">
        <v>109</v>
      </c>
    </row>
    <row r="160" spans="1:12" x14ac:dyDescent="0.25">
      <c r="A160" s="8" t="s">
        <v>50</v>
      </c>
      <c r="B160" s="15">
        <v>223</v>
      </c>
      <c r="C160" s="16" t="s">
        <v>18</v>
      </c>
      <c r="D160" s="16" t="s">
        <v>19</v>
      </c>
      <c r="E160" s="16" t="s">
        <v>122</v>
      </c>
      <c r="F160" s="16" t="s">
        <v>75</v>
      </c>
      <c r="G160" s="37" t="s">
        <v>29</v>
      </c>
      <c r="H160" s="17" t="s">
        <v>22</v>
      </c>
      <c r="I160" s="15">
        <v>1981</v>
      </c>
      <c r="J160" s="15">
        <v>2007</v>
      </c>
      <c r="K160" s="15">
        <v>9</v>
      </c>
      <c r="L160" t="s">
        <v>98</v>
      </c>
    </row>
    <row r="161" spans="1:12" x14ac:dyDescent="0.25">
      <c r="A161" s="8" t="s">
        <v>50</v>
      </c>
      <c r="B161" s="15">
        <v>223</v>
      </c>
      <c r="C161" s="16" t="s">
        <v>18</v>
      </c>
      <c r="D161" s="16" t="s">
        <v>19</v>
      </c>
      <c r="E161" s="16" t="s">
        <v>122</v>
      </c>
      <c r="F161" s="16" t="s">
        <v>75</v>
      </c>
      <c r="G161" s="37" t="s">
        <v>29</v>
      </c>
      <c r="H161" s="17" t="s">
        <v>22</v>
      </c>
      <c r="I161" s="15">
        <v>2008</v>
      </c>
      <c r="J161" s="15">
        <v>2012</v>
      </c>
      <c r="K161" s="15">
        <v>11</v>
      </c>
      <c r="L161" t="s">
        <v>115</v>
      </c>
    </row>
    <row r="162" spans="1:12" x14ac:dyDescent="0.25">
      <c r="A162" s="8" t="s">
        <v>50</v>
      </c>
      <c r="B162" s="15">
        <v>223</v>
      </c>
      <c r="C162" s="16" t="s">
        <v>18</v>
      </c>
      <c r="D162" s="16" t="s">
        <v>19</v>
      </c>
      <c r="E162" s="16" t="s">
        <v>122</v>
      </c>
      <c r="F162" s="16" t="s">
        <v>75</v>
      </c>
      <c r="G162" s="37" t="s">
        <v>29</v>
      </c>
      <c r="H162" s="17" t="s">
        <v>22</v>
      </c>
      <c r="I162" s="15">
        <v>2013</v>
      </c>
      <c r="J162" s="15">
        <v>2021</v>
      </c>
      <c r="K162" s="15">
        <v>21</v>
      </c>
      <c r="L162" s="24" t="s">
        <v>102</v>
      </c>
    </row>
    <row r="163" spans="1:12" x14ac:dyDescent="0.25">
      <c r="A163" s="8" t="s">
        <v>50</v>
      </c>
      <c r="B163" s="15">
        <v>230</v>
      </c>
      <c r="C163" s="16" t="s">
        <v>18</v>
      </c>
      <c r="D163" s="16" t="s">
        <v>52</v>
      </c>
      <c r="E163" s="16" t="s">
        <v>125</v>
      </c>
      <c r="F163" s="16" t="s">
        <v>76</v>
      </c>
      <c r="G163" s="37" t="s">
        <v>21</v>
      </c>
      <c r="H163" s="17" t="s">
        <v>22</v>
      </c>
      <c r="I163" s="15">
        <v>2012</v>
      </c>
      <c r="J163" s="15">
        <v>2022</v>
      </c>
      <c r="K163" s="12">
        <v>3</v>
      </c>
      <c r="L163" s="23" t="s">
        <v>154</v>
      </c>
    </row>
    <row r="164" spans="1:12" x14ac:dyDescent="0.25">
      <c r="A164" s="8" t="s">
        <v>50</v>
      </c>
      <c r="B164" s="15">
        <v>232</v>
      </c>
      <c r="C164" s="16" t="s">
        <v>18</v>
      </c>
      <c r="D164" s="16" t="s">
        <v>52</v>
      </c>
      <c r="E164" s="16" t="s">
        <v>125</v>
      </c>
      <c r="F164" s="16" t="s">
        <v>77</v>
      </c>
      <c r="G164" s="37" t="s">
        <v>21</v>
      </c>
      <c r="H164" s="17" t="s">
        <v>22</v>
      </c>
      <c r="I164" s="15">
        <v>1974</v>
      </c>
      <c r="J164" s="15">
        <v>2022</v>
      </c>
      <c r="K164" s="12">
        <v>18</v>
      </c>
      <c r="L164" s="24" t="s">
        <v>30</v>
      </c>
    </row>
    <row r="165" spans="1:12" x14ac:dyDescent="0.25">
      <c r="A165" s="8" t="s">
        <v>50</v>
      </c>
      <c r="B165" s="15">
        <v>237</v>
      </c>
      <c r="C165" s="16" t="s">
        <v>18</v>
      </c>
      <c r="D165" s="16" t="s">
        <v>52</v>
      </c>
      <c r="E165" s="16" t="s">
        <v>125</v>
      </c>
      <c r="F165" s="16" t="s">
        <v>78</v>
      </c>
      <c r="G165" s="37" t="s">
        <v>21</v>
      </c>
      <c r="H165" s="17" t="s">
        <v>22</v>
      </c>
      <c r="I165" s="15">
        <v>2012</v>
      </c>
      <c r="J165" s="15">
        <v>2018</v>
      </c>
      <c r="K165" s="12">
        <v>3</v>
      </c>
      <c r="L165" s="23" t="s">
        <v>154</v>
      </c>
    </row>
    <row r="166" spans="1:12" x14ac:dyDescent="0.25">
      <c r="A166" s="8" t="s">
        <v>50</v>
      </c>
      <c r="B166" s="15">
        <v>237</v>
      </c>
      <c r="C166" s="16" t="s">
        <v>18</v>
      </c>
      <c r="D166" s="16" t="s">
        <v>52</v>
      </c>
      <c r="E166" s="16" t="s">
        <v>125</v>
      </c>
      <c r="F166" s="16" t="s">
        <v>78</v>
      </c>
      <c r="G166" s="37"/>
      <c r="H166" s="17" t="s">
        <v>24</v>
      </c>
      <c r="I166" s="15">
        <v>2019</v>
      </c>
      <c r="J166" s="15">
        <v>2019</v>
      </c>
      <c r="K166" s="15">
        <v>0</v>
      </c>
      <c r="L166" s="7" t="s">
        <v>96</v>
      </c>
    </row>
    <row r="167" spans="1:12" x14ac:dyDescent="0.25">
      <c r="A167" s="8" t="s">
        <v>50</v>
      </c>
      <c r="B167" s="15">
        <v>237</v>
      </c>
      <c r="C167" s="16" t="s">
        <v>18</v>
      </c>
      <c r="D167" s="16" t="s">
        <v>52</v>
      </c>
      <c r="E167" s="16" t="s">
        <v>125</v>
      </c>
      <c r="F167" s="16" t="s">
        <v>78</v>
      </c>
      <c r="G167" s="37" t="s">
        <v>21</v>
      </c>
      <c r="H167" s="17" t="s">
        <v>22</v>
      </c>
      <c r="I167" s="15">
        <v>2020</v>
      </c>
      <c r="J167" s="15">
        <v>2022</v>
      </c>
      <c r="K167" s="12">
        <v>3</v>
      </c>
      <c r="L167" s="23" t="s">
        <v>154</v>
      </c>
    </row>
    <row r="168" spans="1:12" x14ac:dyDescent="0.25">
      <c r="A168" s="8" t="s">
        <v>17</v>
      </c>
      <c r="B168" s="15">
        <v>238</v>
      </c>
      <c r="C168" s="16" t="s">
        <v>18</v>
      </c>
      <c r="D168" s="16" t="s">
        <v>52</v>
      </c>
      <c r="E168" s="16" t="s">
        <v>125</v>
      </c>
      <c r="F168" s="16" t="s">
        <v>79</v>
      </c>
      <c r="G168" s="37" t="s">
        <v>29</v>
      </c>
      <c r="H168" s="17" t="s">
        <v>22</v>
      </c>
      <c r="I168" s="15">
        <v>1992</v>
      </c>
      <c r="J168" s="15">
        <v>2009</v>
      </c>
      <c r="K168" s="15">
        <v>9</v>
      </c>
      <c r="L168" t="s">
        <v>98</v>
      </c>
    </row>
    <row r="169" spans="1:12" x14ac:dyDescent="0.25">
      <c r="A169" s="8" t="s">
        <v>80</v>
      </c>
      <c r="B169" s="15">
        <v>239</v>
      </c>
      <c r="C169" s="16" t="s">
        <v>18</v>
      </c>
      <c r="D169" s="16" t="s">
        <v>19</v>
      </c>
      <c r="E169" s="16" t="s">
        <v>123</v>
      </c>
      <c r="F169" s="16" t="s">
        <v>79</v>
      </c>
      <c r="G169" s="37" t="s">
        <v>29</v>
      </c>
      <c r="H169" s="17" t="s">
        <v>22</v>
      </c>
      <c r="I169" s="15">
        <v>1992</v>
      </c>
      <c r="J169" s="15">
        <v>2010</v>
      </c>
      <c r="K169" s="15">
        <v>9</v>
      </c>
      <c r="L169" t="s">
        <v>98</v>
      </c>
    </row>
    <row r="170" spans="1:12" x14ac:dyDescent="0.25">
      <c r="A170" s="8" t="s">
        <v>80</v>
      </c>
      <c r="B170" s="15">
        <v>239</v>
      </c>
      <c r="C170" s="16" t="s">
        <v>18</v>
      </c>
      <c r="D170" s="16" t="s">
        <v>19</v>
      </c>
      <c r="E170" s="16" t="s">
        <v>123</v>
      </c>
      <c r="F170" s="16" t="s">
        <v>79</v>
      </c>
      <c r="G170" s="37"/>
      <c r="H170" s="17" t="s">
        <v>24</v>
      </c>
      <c r="I170" s="15">
        <v>2011</v>
      </c>
      <c r="J170" s="15">
        <v>2012</v>
      </c>
      <c r="K170" s="15">
        <v>0</v>
      </c>
      <c r="L170" s="7" t="s">
        <v>96</v>
      </c>
    </row>
    <row r="171" spans="1:12" x14ac:dyDescent="0.25">
      <c r="A171" s="8" t="s">
        <v>80</v>
      </c>
      <c r="B171" s="15">
        <v>239</v>
      </c>
      <c r="C171" s="16" t="s">
        <v>18</v>
      </c>
      <c r="D171" s="16" t="s">
        <v>19</v>
      </c>
      <c r="E171" s="16" t="s">
        <v>123</v>
      </c>
      <c r="F171" s="16" t="s">
        <v>79</v>
      </c>
      <c r="G171" s="37" t="s">
        <v>29</v>
      </c>
      <c r="H171" s="17" t="s">
        <v>22</v>
      </c>
      <c r="I171" s="15">
        <v>2013</v>
      </c>
      <c r="J171" s="15">
        <v>2020</v>
      </c>
      <c r="K171" s="15">
        <v>14</v>
      </c>
      <c r="L171" t="s">
        <v>99</v>
      </c>
    </row>
    <row r="172" spans="1:12" x14ac:dyDescent="0.25">
      <c r="A172" s="8" t="s">
        <v>50</v>
      </c>
      <c r="B172" s="15">
        <v>244</v>
      </c>
      <c r="C172" s="16" t="s">
        <v>18</v>
      </c>
      <c r="D172" s="16" t="s">
        <v>52</v>
      </c>
      <c r="E172" s="16" t="s">
        <v>126</v>
      </c>
      <c r="F172" s="16" t="s">
        <v>81</v>
      </c>
      <c r="G172" s="37" t="s">
        <v>21</v>
      </c>
      <c r="H172" s="17" t="s">
        <v>22</v>
      </c>
      <c r="I172" s="15">
        <v>2012</v>
      </c>
      <c r="J172" s="15">
        <v>2021</v>
      </c>
      <c r="K172" s="12">
        <v>3</v>
      </c>
      <c r="L172" s="23" t="s">
        <v>154</v>
      </c>
    </row>
    <row r="173" spans="1:12" x14ac:dyDescent="0.25">
      <c r="A173" s="8" t="s">
        <v>50</v>
      </c>
      <c r="B173" s="15">
        <v>246</v>
      </c>
      <c r="C173" s="16" t="s">
        <v>18</v>
      </c>
      <c r="D173" s="16" t="s">
        <v>19</v>
      </c>
      <c r="E173" s="16" t="s">
        <v>124</v>
      </c>
      <c r="F173" s="16" t="s">
        <v>81</v>
      </c>
      <c r="G173" s="37" t="s">
        <v>21</v>
      </c>
      <c r="H173" s="17" t="s">
        <v>22</v>
      </c>
      <c r="I173" s="15">
        <v>1974</v>
      </c>
      <c r="J173" s="15">
        <v>2021</v>
      </c>
      <c r="K173" s="15">
        <v>11</v>
      </c>
      <c r="L173" s="7" t="s">
        <v>115</v>
      </c>
    </row>
    <row r="174" spans="1:12" x14ac:dyDescent="0.25">
      <c r="A174" s="8" t="s">
        <v>17</v>
      </c>
      <c r="B174" s="15">
        <v>247</v>
      </c>
      <c r="C174" s="16" t="s">
        <v>18</v>
      </c>
      <c r="D174" s="16" t="s">
        <v>19</v>
      </c>
      <c r="E174" s="16" t="s">
        <v>124</v>
      </c>
      <c r="F174" s="16" t="s">
        <v>82</v>
      </c>
      <c r="G174" s="37" t="s">
        <v>29</v>
      </c>
      <c r="H174" s="17" t="s">
        <v>22</v>
      </c>
      <c r="I174" s="15">
        <v>2002</v>
      </c>
      <c r="J174" s="15">
        <v>2004</v>
      </c>
      <c r="K174" s="12">
        <v>17</v>
      </c>
      <c r="L174" t="s">
        <v>110</v>
      </c>
    </row>
    <row r="175" spans="1:12" x14ac:dyDescent="0.25">
      <c r="A175" s="8" t="s">
        <v>17</v>
      </c>
      <c r="B175" s="15">
        <v>247</v>
      </c>
      <c r="C175" s="16" t="s">
        <v>18</v>
      </c>
      <c r="D175" s="16" t="s">
        <v>19</v>
      </c>
      <c r="E175" s="16" t="s">
        <v>124</v>
      </c>
      <c r="F175" s="16" t="s">
        <v>82</v>
      </c>
      <c r="G175" s="37" t="s">
        <v>21</v>
      </c>
      <c r="H175" s="17" t="s">
        <v>22</v>
      </c>
      <c r="I175" s="15">
        <v>2005</v>
      </c>
      <c r="J175" s="15">
        <v>2019</v>
      </c>
      <c r="K175" s="12">
        <v>17</v>
      </c>
      <c r="L175" t="s">
        <v>110</v>
      </c>
    </row>
    <row r="176" spans="1:12" x14ac:dyDescent="0.25">
      <c r="A176" s="8" t="s">
        <v>17</v>
      </c>
      <c r="B176" s="15">
        <v>247</v>
      </c>
      <c r="C176" s="16" t="s">
        <v>18</v>
      </c>
      <c r="D176" s="16" t="s">
        <v>19</v>
      </c>
      <c r="E176" s="16" t="s">
        <v>124</v>
      </c>
      <c r="F176" s="16" t="s">
        <v>82</v>
      </c>
      <c r="G176" s="37" t="s">
        <v>29</v>
      </c>
      <c r="H176" s="17" t="s">
        <v>22</v>
      </c>
      <c r="I176" s="15">
        <v>2020</v>
      </c>
      <c r="J176" s="15">
        <v>2020</v>
      </c>
      <c r="K176" s="12">
        <v>17</v>
      </c>
      <c r="L176" t="s">
        <v>110</v>
      </c>
    </row>
    <row r="177" spans="1:12" x14ac:dyDescent="0.25">
      <c r="A177" s="8" t="s">
        <v>17</v>
      </c>
      <c r="B177" s="15">
        <v>247</v>
      </c>
      <c r="C177" s="16" t="s">
        <v>18</v>
      </c>
      <c r="D177" s="16" t="s">
        <v>19</v>
      </c>
      <c r="E177" s="16" t="s">
        <v>124</v>
      </c>
      <c r="F177" s="16" t="s">
        <v>82</v>
      </c>
      <c r="G177" s="37" t="s">
        <v>21</v>
      </c>
      <c r="H177" s="17" t="s">
        <v>22</v>
      </c>
      <c r="I177" s="15">
        <v>2021</v>
      </c>
      <c r="J177" s="15">
        <v>2021</v>
      </c>
      <c r="K177" s="15">
        <v>17</v>
      </c>
      <c r="L177" t="s">
        <v>110</v>
      </c>
    </row>
    <row r="178" spans="1:12" x14ac:dyDescent="0.25">
      <c r="A178" s="8" t="s">
        <v>17</v>
      </c>
      <c r="B178" s="15">
        <v>248</v>
      </c>
      <c r="C178" s="16" t="s">
        <v>18</v>
      </c>
      <c r="D178" s="16" t="s">
        <v>19</v>
      </c>
      <c r="E178" s="16" t="s">
        <v>124</v>
      </c>
      <c r="F178" s="16" t="s">
        <v>83</v>
      </c>
      <c r="G178" s="37" t="s">
        <v>29</v>
      </c>
      <c r="H178" s="17" t="s">
        <v>22</v>
      </c>
      <c r="I178" s="15">
        <v>2002</v>
      </c>
      <c r="J178" s="15">
        <v>2011</v>
      </c>
      <c r="K178" s="15">
        <v>17</v>
      </c>
      <c r="L178" t="s">
        <v>110</v>
      </c>
    </row>
    <row r="179" spans="1:12" x14ac:dyDescent="0.25">
      <c r="A179" s="8" t="s">
        <v>17</v>
      </c>
      <c r="B179" s="15">
        <v>248</v>
      </c>
      <c r="C179" s="16" t="s">
        <v>18</v>
      </c>
      <c r="D179" s="16" t="s">
        <v>19</v>
      </c>
      <c r="E179" s="16" t="s">
        <v>124</v>
      </c>
      <c r="F179" s="16" t="s">
        <v>83</v>
      </c>
      <c r="G179" s="37" t="s">
        <v>21</v>
      </c>
      <c r="H179" s="17" t="s">
        <v>22</v>
      </c>
      <c r="I179" s="15">
        <v>2012</v>
      </c>
      <c r="J179" s="15">
        <v>2015</v>
      </c>
      <c r="K179" s="12">
        <v>17</v>
      </c>
      <c r="L179" t="s">
        <v>110</v>
      </c>
    </row>
    <row r="180" spans="1:12" x14ac:dyDescent="0.25">
      <c r="A180" s="8" t="s">
        <v>17</v>
      </c>
      <c r="B180" s="15">
        <v>248</v>
      </c>
      <c r="C180" s="16" t="s">
        <v>18</v>
      </c>
      <c r="D180" s="16" t="s">
        <v>19</v>
      </c>
      <c r="E180" s="16" t="s">
        <v>124</v>
      </c>
      <c r="F180" s="16" t="s">
        <v>83</v>
      </c>
      <c r="G180" s="37" t="s">
        <v>29</v>
      </c>
      <c r="H180" s="17" t="s">
        <v>22</v>
      </c>
      <c r="I180" s="15">
        <v>2016</v>
      </c>
      <c r="J180" s="15">
        <v>2020</v>
      </c>
      <c r="K180" s="15">
        <v>17</v>
      </c>
      <c r="L180" t="s">
        <v>110</v>
      </c>
    </row>
    <row r="181" spans="1:12" x14ac:dyDescent="0.25">
      <c r="A181" s="8" t="s">
        <v>17</v>
      </c>
      <c r="B181" s="15">
        <v>248</v>
      </c>
      <c r="C181" s="16" t="s">
        <v>18</v>
      </c>
      <c r="D181" s="16" t="s">
        <v>19</v>
      </c>
      <c r="E181" s="16" t="s">
        <v>124</v>
      </c>
      <c r="F181" s="16" t="s">
        <v>83</v>
      </c>
      <c r="G181" s="37"/>
      <c r="H181" s="17" t="s">
        <v>24</v>
      </c>
      <c r="I181" s="15">
        <v>2021</v>
      </c>
      <c r="J181" s="15">
        <v>2021</v>
      </c>
      <c r="K181" s="12">
        <v>0</v>
      </c>
      <c r="L181" s="7" t="s">
        <v>96</v>
      </c>
    </row>
    <row r="182" spans="1:12" x14ac:dyDescent="0.25">
      <c r="A182" s="8" t="s">
        <v>17</v>
      </c>
      <c r="B182" s="15">
        <v>250</v>
      </c>
      <c r="C182" s="16" t="s">
        <v>18</v>
      </c>
      <c r="D182" s="16" t="s">
        <v>19</v>
      </c>
      <c r="E182" s="16" t="s">
        <v>124</v>
      </c>
      <c r="F182" s="16" t="s">
        <v>84</v>
      </c>
      <c r="G182" s="37" t="s">
        <v>29</v>
      </c>
      <c r="H182" s="17" t="s">
        <v>22</v>
      </c>
      <c r="I182" s="15">
        <v>2002</v>
      </c>
      <c r="J182" s="15">
        <v>2008</v>
      </c>
      <c r="K182" s="15">
        <v>17</v>
      </c>
      <c r="L182" t="s">
        <v>110</v>
      </c>
    </row>
    <row r="183" spans="1:12" x14ac:dyDescent="0.25">
      <c r="A183" s="8" t="s">
        <v>17</v>
      </c>
      <c r="B183" s="15">
        <v>250</v>
      </c>
      <c r="C183" s="16" t="s">
        <v>18</v>
      </c>
      <c r="D183" s="16" t="s">
        <v>19</v>
      </c>
      <c r="E183" s="16" t="s">
        <v>124</v>
      </c>
      <c r="F183" s="16" t="s">
        <v>84</v>
      </c>
      <c r="G183" s="38" t="s">
        <v>21</v>
      </c>
      <c r="H183" s="17" t="s">
        <v>22</v>
      </c>
      <c r="I183" s="15">
        <v>2007</v>
      </c>
      <c r="J183" s="15">
        <v>2019</v>
      </c>
      <c r="K183" s="15">
        <v>17</v>
      </c>
      <c r="L183" t="s">
        <v>110</v>
      </c>
    </row>
    <row r="184" spans="1:12" x14ac:dyDescent="0.25">
      <c r="A184" s="8" t="s">
        <v>17</v>
      </c>
      <c r="B184" s="15">
        <v>250</v>
      </c>
      <c r="C184" s="16" t="s">
        <v>18</v>
      </c>
      <c r="D184" s="16" t="s">
        <v>19</v>
      </c>
      <c r="E184" s="16" t="s">
        <v>124</v>
      </c>
      <c r="F184" s="16" t="s">
        <v>84</v>
      </c>
      <c r="G184" s="38"/>
      <c r="H184" s="17" t="s">
        <v>24</v>
      </c>
      <c r="I184" s="15">
        <v>2020</v>
      </c>
      <c r="J184" s="15">
        <v>2021</v>
      </c>
      <c r="K184" s="15">
        <v>0</v>
      </c>
      <c r="L184" s="7" t="s">
        <v>96</v>
      </c>
    </row>
    <row r="185" spans="1:12" x14ac:dyDescent="0.25">
      <c r="A185" s="8" t="s">
        <v>17</v>
      </c>
      <c r="B185" s="15">
        <v>251</v>
      </c>
      <c r="C185" s="16" t="s">
        <v>18</v>
      </c>
      <c r="D185" s="16" t="s">
        <v>19</v>
      </c>
      <c r="E185" s="16" t="s">
        <v>124</v>
      </c>
      <c r="F185" s="16" t="s">
        <v>85</v>
      </c>
      <c r="G185" s="38" t="s">
        <v>29</v>
      </c>
      <c r="H185" s="17" t="s">
        <v>22</v>
      </c>
      <c r="I185" s="15">
        <v>2002</v>
      </c>
      <c r="J185" s="15">
        <v>2006</v>
      </c>
      <c r="K185" s="15">
        <v>17</v>
      </c>
      <c r="L185" t="s">
        <v>110</v>
      </c>
    </row>
    <row r="186" spans="1:12" x14ac:dyDescent="0.25">
      <c r="A186" s="8" t="s">
        <v>17</v>
      </c>
      <c r="B186" s="15">
        <v>251</v>
      </c>
      <c r="C186" s="16" t="s">
        <v>18</v>
      </c>
      <c r="D186" s="16" t="s">
        <v>19</v>
      </c>
      <c r="E186" s="16" t="s">
        <v>124</v>
      </c>
      <c r="F186" s="16" t="s">
        <v>85</v>
      </c>
      <c r="G186" s="37" t="s">
        <v>21</v>
      </c>
      <c r="H186" s="17" t="s">
        <v>22</v>
      </c>
      <c r="I186" s="15">
        <v>2007</v>
      </c>
      <c r="J186" s="15">
        <v>2020</v>
      </c>
      <c r="K186" s="15">
        <v>17</v>
      </c>
      <c r="L186" t="s">
        <v>110</v>
      </c>
    </row>
    <row r="187" spans="1:12" x14ac:dyDescent="0.25">
      <c r="A187" s="8" t="s">
        <v>17</v>
      </c>
      <c r="B187" s="15">
        <v>251</v>
      </c>
      <c r="C187" s="16" t="s">
        <v>18</v>
      </c>
      <c r="D187" s="16" t="s">
        <v>19</v>
      </c>
      <c r="E187" s="16" t="s">
        <v>124</v>
      </c>
      <c r="F187" s="16" t="s">
        <v>85</v>
      </c>
      <c r="G187" s="37"/>
      <c r="H187" s="17" t="s">
        <v>24</v>
      </c>
      <c r="I187" s="15">
        <v>2021</v>
      </c>
      <c r="J187" s="15">
        <v>2021</v>
      </c>
      <c r="K187" s="15">
        <v>0</v>
      </c>
      <c r="L187" s="7" t="s">
        <v>96</v>
      </c>
    </row>
    <row r="188" spans="1:12" x14ac:dyDescent="0.25">
      <c r="A188" s="8" t="s">
        <v>50</v>
      </c>
      <c r="B188" s="42">
        <v>276</v>
      </c>
      <c r="C188" s="16" t="s">
        <v>51</v>
      </c>
      <c r="D188" s="16" t="s">
        <v>86</v>
      </c>
      <c r="E188" s="16" t="s">
        <v>127</v>
      </c>
      <c r="F188" s="16" t="s">
        <v>75</v>
      </c>
      <c r="G188" s="39" t="s">
        <v>29</v>
      </c>
      <c r="H188" s="33" t="s">
        <v>22</v>
      </c>
      <c r="I188" s="42">
        <v>1974</v>
      </c>
      <c r="J188" s="42">
        <v>2001</v>
      </c>
      <c r="K188" s="15">
        <v>9</v>
      </c>
      <c r="L188" t="s">
        <v>98</v>
      </c>
    </row>
    <row r="189" spans="1:12" x14ac:dyDescent="0.25">
      <c r="A189" s="8" t="s">
        <v>50</v>
      </c>
      <c r="B189" s="15">
        <v>276</v>
      </c>
      <c r="C189" s="16" t="s">
        <v>51</v>
      </c>
      <c r="D189" s="16" t="s">
        <v>86</v>
      </c>
      <c r="E189" s="16" t="s">
        <v>127</v>
      </c>
      <c r="F189" s="16" t="s">
        <v>75</v>
      </c>
      <c r="G189" s="39" t="s">
        <v>21</v>
      </c>
      <c r="H189" s="17" t="s">
        <v>22</v>
      </c>
      <c r="I189" s="15">
        <v>2002</v>
      </c>
      <c r="J189" s="15">
        <v>2005</v>
      </c>
      <c r="K189" s="15">
        <v>6</v>
      </c>
      <c r="L189" s="23" t="s">
        <v>157</v>
      </c>
    </row>
    <row r="190" spans="1:12" x14ac:dyDescent="0.25">
      <c r="A190" s="8" t="s">
        <v>50</v>
      </c>
      <c r="B190" s="15">
        <v>276</v>
      </c>
      <c r="C190" s="16" t="s">
        <v>51</v>
      </c>
      <c r="D190" s="16" t="s">
        <v>86</v>
      </c>
      <c r="E190" s="16" t="s">
        <v>127</v>
      </c>
      <c r="F190" s="16" t="s">
        <v>75</v>
      </c>
      <c r="G190" s="39" t="s">
        <v>21</v>
      </c>
      <c r="H190" s="17" t="s">
        <v>22</v>
      </c>
      <c r="I190" s="15">
        <v>2006</v>
      </c>
      <c r="J190" s="15">
        <v>2006</v>
      </c>
      <c r="K190" s="12">
        <v>12</v>
      </c>
      <c r="L190" t="s">
        <v>100</v>
      </c>
    </row>
    <row r="191" spans="1:12" x14ac:dyDescent="0.25">
      <c r="A191" s="8" t="s">
        <v>50</v>
      </c>
      <c r="B191" s="15">
        <v>276</v>
      </c>
      <c r="C191" s="16" t="s">
        <v>51</v>
      </c>
      <c r="D191" s="16" t="s">
        <v>86</v>
      </c>
      <c r="E191" s="16" t="s">
        <v>127</v>
      </c>
      <c r="F191" s="16" t="s">
        <v>75</v>
      </c>
      <c r="G191" s="39" t="s">
        <v>21</v>
      </c>
      <c r="H191" s="17" t="s">
        <v>22</v>
      </c>
      <c r="I191" s="15">
        <v>2007</v>
      </c>
      <c r="J191" s="15">
        <v>2009</v>
      </c>
      <c r="K191" s="15">
        <v>3</v>
      </c>
      <c r="L191" s="23" t="s">
        <v>154</v>
      </c>
    </row>
    <row r="192" spans="1:12" x14ac:dyDescent="0.25">
      <c r="A192" s="8" t="s">
        <v>50</v>
      </c>
      <c r="B192" s="15">
        <v>276</v>
      </c>
      <c r="C192" s="16" t="s">
        <v>51</v>
      </c>
      <c r="D192" s="16" t="s">
        <v>86</v>
      </c>
      <c r="E192" s="16" t="s">
        <v>127</v>
      </c>
      <c r="F192" s="16" t="s">
        <v>75</v>
      </c>
      <c r="G192" s="39" t="s">
        <v>21</v>
      </c>
      <c r="H192" s="17" t="s">
        <v>22</v>
      </c>
      <c r="I192" s="15">
        <v>2010</v>
      </c>
      <c r="J192" s="15">
        <v>2019</v>
      </c>
      <c r="K192" s="15">
        <v>7</v>
      </c>
      <c r="L192" s="7" t="s">
        <v>158</v>
      </c>
    </row>
    <row r="193" spans="1:12" x14ac:dyDescent="0.25">
      <c r="A193" s="8" t="s">
        <v>50</v>
      </c>
      <c r="B193" s="15">
        <v>276</v>
      </c>
      <c r="C193" s="16" t="s">
        <v>51</v>
      </c>
      <c r="D193" s="16" t="s">
        <v>86</v>
      </c>
      <c r="E193" s="16" t="s">
        <v>127</v>
      </c>
      <c r="F193" s="16" t="s">
        <v>75</v>
      </c>
      <c r="G193" s="39" t="s">
        <v>29</v>
      </c>
      <c r="H193" s="17" t="s">
        <v>22</v>
      </c>
      <c r="I193" s="15">
        <v>2020</v>
      </c>
      <c r="J193" s="15">
        <v>2020</v>
      </c>
      <c r="K193" s="12">
        <v>13</v>
      </c>
      <c r="L193" t="s">
        <v>101</v>
      </c>
    </row>
    <row r="194" spans="1:12" x14ac:dyDescent="0.25">
      <c r="A194" s="8" t="s">
        <v>50</v>
      </c>
      <c r="B194" s="15">
        <v>276</v>
      </c>
      <c r="C194" s="16" t="s">
        <v>51</v>
      </c>
      <c r="D194" s="16" t="s">
        <v>86</v>
      </c>
      <c r="E194" s="16" t="s">
        <v>127</v>
      </c>
      <c r="F194" s="16" t="s">
        <v>75</v>
      </c>
      <c r="G194" s="22" t="s">
        <v>21</v>
      </c>
      <c r="H194" s="17" t="s">
        <v>22</v>
      </c>
      <c r="I194" s="15">
        <v>2021</v>
      </c>
      <c r="J194" s="15">
        <v>2022</v>
      </c>
      <c r="K194" s="15">
        <v>7</v>
      </c>
      <c r="L194" s="7" t="s">
        <v>158</v>
      </c>
    </row>
    <row r="195" spans="1:12" x14ac:dyDescent="0.25">
      <c r="A195" s="8" t="s">
        <v>50</v>
      </c>
      <c r="B195" s="15">
        <v>281</v>
      </c>
      <c r="C195" s="16" t="s">
        <v>51</v>
      </c>
      <c r="D195" s="16" t="s">
        <v>87</v>
      </c>
      <c r="E195" s="16" t="s">
        <v>128</v>
      </c>
      <c r="F195" s="16" t="s">
        <v>76</v>
      </c>
      <c r="G195" s="39" t="s">
        <v>21</v>
      </c>
      <c r="H195" s="17" t="s">
        <v>22</v>
      </c>
      <c r="I195" s="15">
        <v>2002</v>
      </c>
      <c r="J195" s="15">
        <v>2005</v>
      </c>
      <c r="K195" s="15">
        <v>7</v>
      </c>
      <c r="L195" s="7" t="s">
        <v>158</v>
      </c>
    </row>
    <row r="196" spans="1:12" x14ac:dyDescent="0.25">
      <c r="A196" s="8" t="s">
        <v>50</v>
      </c>
      <c r="B196" s="15">
        <v>281</v>
      </c>
      <c r="C196" s="16" t="s">
        <v>51</v>
      </c>
      <c r="D196" s="16" t="s">
        <v>87</v>
      </c>
      <c r="E196" s="16" t="s">
        <v>128</v>
      </c>
      <c r="F196" s="16" t="s">
        <v>76</v>
      </c>
      <c r="G196" s="39" t="s">
        <v>21</v>
      </c>
      <c r="H196" s="17" t="s">
        <v>22</v>
      </c>
      <c r="I196" s="15">
        <v>2006</v>
      </c>
      <c r="J196" s="15">
        <v>2006</v>
      </c>
      <c r="K196" s="12">
        <v>3</v>
      </c>
      <c r="L196" s="23" t="s">
        <v>154</v>
      </c>
    </row>
    <row r="197" spans="1:12" x14ac:dyDescent="0.25">
      <c r="A197" s="8" t="s">
        <v>50</v>
      </c>
      <c r="B197" s="15">
        <v>281</v>
      </c>
      <c r="C197" s="16" t="s">
        <v>51</v>
      </c>
      <c r="D197" s="16" t="s">
        <v>87</v>
      </c>
      <c r="E197" s="16" t="s">
        <v>128</v>
      </c>
      <c r="F197" s="16" t="s">
        <v>76</v>
      </c>
      <c r="G197" s="22" t="s">
        <v>21</v>
      </c>
      <c r="H197" s="17" t="s">
        <v>22</v>
      </c>
      <c r="I197" s="15">
        <v>2007</v>
      </c>
      <c r="J197" s="15">
        <v>2012</v>
      </c>
      <c r="K197" s="15">
        <v>7</v>
      </c>
      <c r="L197" s="41" t="s">
        <v>158</v>
      </c>
    </row>
    <row r="198" spans="1:12" x14ac:dyDescent="0.25">
      <c r="A198" s="8" t="s">
        <v>50</v>
      </c>
      <c r="B198" s="15">
        <v>281</v>
      </c>
      <c r="C198" s="16" t="s">
        <v>51</v>
      </c>
      <c r="D198" s="16" t="s">
        <v>87</v>
      </c>
      <c r="E198" s="16" t="s">
        <v>128</v>
      </c>
      <c r="F198" s="16" t="s">
        <v>76</v>
      </c>
      <c r="G198" s="39" t="s">
        <v>29</v>
      </c>
      <c r="H198" s="17" t="s">
        <v>22</v>
      </c>
      <c r="I198" s="15">
        <v>2013</v>
      </c>
      <c r="J198" s="15">
        <v>2022</v>
      </c>
      <c r="K198" s="15">
        <v>13</v>
      </c>
      <c r="L198" s="7" t="s">
        <v>101</v>
      </c>
    </row>
    <row r="199" spans="1:12" x14ac:dyDescent="0.25">
      <c r="A199" s="8" t="s">
        <v>50</v>
      </c>
      <c r="B199" s="15">
        <v>282</v>
      </c>
      <c r="C199" s="16" t="s">
        <v>51</v>
      </c>
      <c r="D199" s="16" t="s">
        <v>87</v>
      </c>
      <c r="E199" s="16" t="s">
        <v>128</v>
      </c>
      <c r="F199" s="16" t="s">
        <v>77</v>
      </c>
      <c r="G199" s="39" t="s">
        <v>21</v>
      </c>
      <c r="H199" s="33" t="s">
        <v>22</v>
      </c>
      <c r="I199" s="42">
        <v>2002</v>
      </c>
      <c r="J199" s="42">
        <v>2022</v>
      </c>
      <c r="K199" s="42">
        <v>3</v>
      </c>
      <c r="L199" s="23" t="s">
        <v>154</v>
      </c>
    </row>
    <row r="200" spans="1:12" x14ac:dyDescent="0.25">
      <c r="A200" s="8" t="s">
        <v>50</v>
      </c>
      <c r="B200" s="15">
        <v>286</v>
      </c>
      <c r="C200" s="16" t="s">
        <v>51</v>
      </c>
      <c r="D200" s="16" t="s">
        <v>87</v>
      </c>
      <c r="E200" s="16" t="s">
        <v>128</v>
      </c>
      <c r="F200" s="16" t="s">
        <v>88</v>
      </c>
      <c r="G200" s="39" t="s">
        <v>21</v>
      </c>
      <c r="H200" s="17" t="s">
        <v>22</v>
      </c>
      <c r="I200" s="15">
        <v>2002</v>
      </c>
      <c r="J200" s="15">
        <v>2019</v>
      </c>
      <c r="K200" s="12">
        <v>8</v>
      </c>
      <c r="L200" s="7" t="s">
        <v>159</v>
      </c>
    </row>
    <row r="201" spans="1:12" x14ac:dyDescent="0.25">
      <c r="A201" s="8" t="s">
        <v>50</v>
      </c>
      <c r="B201" s="15">
        <v>286</v>
      </c>
      <c r="C201" s="16" t="s">
        <v>51</v>
      </c>
      <c r="D201" s="16" t="s">
        <v>87</v>
      </c>
      <c r="E201" s="16" t="s">
        <v>128</v>
      </c>
      <c r="F201" s="16" t="s">
        <v>88</v>
      </c>
      <c r="G201" s="39"/>
      <c r="H201" s="17" t="s">
        <v>24</v>
      </c>
      <c r="I201" s="15">
        <v>2020</v>
      </c>
      <c r="J201" s="15">
        <v>2020</v>
      </c>
      <c r="K201" s="15">
        <v>0</v>
      </c>
      <c r="L201" s="7" t="s">
        <v>96</v>
      </c>
    </row>
    <row r="202" spans="1:12" x14ac:dyDescent="0.25">
      <c r="A202" s="8" t="s">
        <v>50</v>
      </c>
      <c r="B202" s="15">
        <v>286</v>
      </c>
      <c r="C202" s="16" t="s">
        <v>51</v>
      </c>
      <c r="D202" s="16" t="s">
        <v>87</v>
      </c>
      <c r="E202" s="16" t="s">
        <v>128</v>
      </c>
      <c r="F202" s="16" t="s">
        <v>88</v>
      </c>
      <c r="G202" s="39" t="s">
        <v>21</v>
      </c>
      <c r="H202" s="17" t="s">
        <v>22</v>
      </c>
      <c r="I202" s="15">
        <v>2021</v>
      </c>
      <c r="J202" s="15">
        <v>2022</v>
      </c>
      <c r="K202" s="15">
        <v>3</v>
      </c>
      <c r="L202" s="23" t="s">
        <v>154</v>
      </c>
    </row>
    <row r="203" spans="1:12" x14ac:dyDescent="0.25">
      <c r="A203" s="8" t="s">
        <v>50</v>
      </c>
      <c r="B203" s="15">
        <v>287</v>
      </c>
      <c r="C203" s="16" t="s">
        <v>51</v>
      </c>
      <c r="D203" s="16" t="s">
        <v>87</v>
      </c>
      <c r="E203" s="16" t="s">
        <v>128</v>
      </c>
      <c r="F203" s="16" t="s">
        <v>78</v>
      </c>
      <c r="G203" s="39" t="s">
        <v>21</v>
      </c>
      <c r="H203" s="33" t="s">
        <v>22</v>
      </c>
      <c r="I203" s="42">
        <v>2002</v>
      </c>
      <c r="J203" s="42">
        <v>2012</v>
      </c>
      <c r="K203" s="42">
        <v>7</v>
      </c>
      <c r="L203" s="7" t="s">
        <v>158</v>
      </c>
    </row>
    <row r="204" spans="1:12" x14ac:dyDescent="0.25">
      <c r="A204" s="8" t="s">
        <v>50</v>
      </c>
      <c r="B204" s="15">
        <v>287</v>
      </c>
      <c r="C204" s="16" t="s">
        <v>51</v>
      </c>
      <c r="D204" s="16" t="s">
        <v>87</v>
      </c>
      <c r="E204" s="16" t="s">
        <v>128</v>
      </c>
      <c r="F204" s="16" t="s">
        <v>78</v>
      </c>
      <c r="G204" s="39" t="s">
        <v>29</v>
      </c>
      <c r="H204" s="17" t="s">
        <v>22</v>
      </c>
      <c r="I204" s="15">
        <v>2013</v>
      </c>
      <c r="J204" s="15">
        <v>2022</v>
      </c>
      <c r="K204" s="15">
        <v>13</v>
      </c>
      <c r="L204" s="7" t="s">
        <v>101</v>
      </c>
    </row>
    <row r="205" spans="1:12" x14ac:dyDescent="0.25">
      <c r="A205" s="8" t="s">
        <v>50</v>
      </c>
      <c r="B205" s="15">
        <v>288</v>
      </c>
      <c r="C205" s="16" t="s">
        <v>51</v>
      </c>
      <c r="D205" s="16" t="s">
        <v>87</v>
      </c>
      <c r="E205" s="16" t="s">
        <v>129</v>
      </c>
      <c r="F205" s="16" t="s">
        <v>89</v>
      </c>
      <c r="G205" s="39" t="s">
        <v>29</v>
      </c>
      <c r="H205" s="17" t="s">
        <v>22</v>
      </c>
      <c r="I205" s="15">
        <v>2002</v>
      </c>
      <c r="J205" s="15">
        <v>2002</v>
      </c>
      <c r="K205" s="12">
        <v>3</v>
      </c>
      <c r="L205" s="23" t="s">
        <v>154</v>
      </c>
    </row>
    <row r="206" spans="1:12" x14ac:dyDescent="0.25">
      <c r="A206" s="8" t="s">
        <v>50</v>
      </c>
      <c r="B206" s="15">
        <v>288</v>
      </c>
      <c r="C206" s="16" t="s">
        <v>51</v>
      </c>
      <c r="D206" s="16" t="s">
        <v>87</v>
      </c>
      <c r="E206" s="16" t="s">
        <v>129</v>
      </c>
      <c r="F206" s="16" t="s">
        <v>89</v>
      </c>
      <c r="G206" s="39"/>
      <c r="H206" s="17" t="s">
        <v>24</v>
      </c>
      <c r="I206" s="15">
        <v>2003</v>
      </c>
      <c r="J206" s="15">
        <v>2004</v>
      </c>
      <c r="K206" s="15">
        <v>0</v>
      </c>
      <c r="L206" s="7" t="s">
        <v>96</v>
      </c>
    </row>
    <row r="207" spans="1:12" x14ac:dyDescent="0.25">
      <c r="A207" s="8" t="s">
        <v>50</v>
      </c>
      <c r="B207" s="15">
        <v>288</v>
      </c>
      <c r="C207" s="16" t="s">
        <v>51</v>
      </c>
      <c r="D207" s="16" t="s">
        <v>87</v>
      </c>
      <c r="E207" s="16" t="s">
        <v>129</v>
      </c>
      <c r="F207" s="16" t="s">
        <v>89</v>
      </c>
      <c r="G207" s="39" t="s">
        <v>29</v>
      </c>
      <c r="H207" s="33" t="s">
        <v>22</v>
      </c>
      <c r="I207" s="42">
        <v>2005</v>
      </c>
      <c r="J207" s="42">
        <v>2016</v>
      </c>
      <c r="K207" s="42">
        <v>3</v>
      </c>
      <c r="L207" s="23" t="s">
        <v>154</v>
      </c>
    </row>
    <row r="208" spans="1:12" x14ac:dyDescent="0.25">
      <c r="A208" s="8" t="s">
        <v>50</v>
      </c>
      <c r="B208" s="15">
        <v>288</v>
      </c>
      <c r="C208" s="16" t="s">
        <v>51</v>
      </c>
      <c r="D208" s="16" t="s">
        <v>87</v>
      </c>
      <c r="E208" s="16" t="s">
        <v>129</v>
      </c>
      <c r="F208" s="16" t="s">
        <v>89</v>
      </c>
      <c r="G208" s="39"/>
      <c r="H208" s="17" t="s">
        <v>24</v>
      </c>
      <c r="I208" s="15">
        <v>2017</v>
      </c>
      <c r="J208" s="15">
        <v>2017</v>
      </c>
      <c r="K208" s="12">
        <v>0</v>
      </c>
      <c r="L208" s="7" t="s">
        <v>96</v>
      </c>
    </row>
    <row r="209" spans="1:12" x14ac:dyDescent="0.25">
      <c r="A209" s="8" t="s">
        <v>50</v>
      </c>
      <c r="B209" s="15">
        <v>288</v>
      </c>
      <c r="C209" s="16" t="s">
        <v>51</v>
      </c>
      <c r="D209" s="16" t="s">
        <v>87</v>
      </c>
      <c r="E209" s="16" t="s">
        <v>129</v>
      </c>
      <c r="F209" s="16" t="s">
        <v>89</v>
      </c>
      <c r="G209" s="22" t="s">
        <v>29</v>
      </c>
      <c r="H209" s="17" t="s">
        <v>22</v>
      </c>
      <c r="I209" s="15">
        <v>2018</v>
      </c>
      <c r="J209" s="15">
        <v>2019</v>
      </c>
      <c r="K209" s="15">
        <v>3</v>
      </c>
      <c r="L209" s="23" t="s">
        <v>154</v>
      </c>
    </row>
    <row r="210" spans="1:12" x14ac:dyDescent="0.25">
      <c r="A210" s="8" t="s">
        <v>50</v>
      </c>
      <c r="B210" s="15">
        <v>288</v>
      </c>
      <c r="C210" s="16" t="s">
        <v>51</v>
      </c>
      <c r="D210" s="16" t="s">
        <v>87</v>
      </c>
      <c r="E210" s="16" t="s">
        <v>129</v>
      </c>
      <c r="F210" s="16" t="s">
        <v>89</v>
      </c>
      <c r="G210" s="39"/>
      <c r="H210" s="17" t="s">
        <v>24</v>
      </c>
      <c r="I210" s="15">
        <v>2020</v>
      </c>
      <c r="J210" s="15">
        <v>2021</v>
      </c>
      <c r="K210" s="12">
        <v>0</v>
      </c>
      <c r="L210" s="7" t="s">
        <v>96</v>
      </c>
    </row>
    <row r="211" spans="1:12" x14ac:dyDescent="0.25">
      <c r="A211" s="8" t="s">
        <v>50</v>
      </c>
      <c r="B211" s="15">
        <v>288</v>
      </c>
      <c r="C211" s="16" t="s">
        <v>51</v>
      </c>
      <c r="D211" s="16" t="s">
        <v>87</v>
      </c>
      <c r="E211" s="16" t="s">
        <v>129</v>
      </c>
      <c r="F211" s="16" t="s">
        <v>89</v>
      </c>
      <c r="G211" s="39" t="s">
        <v>29</v>
      </c>
      <c r="H211" s="33" t="s">
        <v>22</v>
      </c>
      <c r="I211" s="42">
        <v>2022</v>
      </c>
      <c r="J211" s="42">
        <v>2022</v>
      </c>
      <c r="K211" s="12">
        <v>3</v>
      </c>
      <c r="L211" s="23" t="s">
        <v>154</v>
      </c>
    </row>
    <row r="212" spans="1:12" x14ac:dyDescent="0.25">
      <c r="A212" s="8" t="s">
        <v>50</v>
      </c>
      <c r="B212" s="15">
        <v>290</v>
      </c>
      <c r="C212" s="16" t="s">
        <v>51</v>
      </c>
      <c r="D212" s="16" t="s">
        <v>90</v>
      </c>
      <c r="E212" s="16" t="s">
        <v>129</v>
      </c>
      <c r="F212" s="16" t="s">
        <v>79</v>
      </c>
      <c r="G212" s="39" t="s">
        <v>29</v>
      </c>
      <c r="H212" s="17" t="s">
        <v>22</v>
      </c>
      <c r="I212" s="15">
        <v>2002</v>
      </c>
      <c r="J212" s="15">
        <v>2002</v>
      </c>
      <c r="K212" s="15">
        <v>4</v>
      </c>
      <c r="L212" s="7" t="s">
        <v>155</v>
      </c>
    </row>
    <row r="213" spans="1:12" x14ac:dyDescent="0.25">
      <c r="A213" s="8" t="s">
        <v>50</v>
      </c>
      <c r="B213" s="15">
        <v>290</v>
      </c>
      <c r="C213" s="16" t="s">
        <v>51</v>
      </c>
      <c r="D213" s="16" t="s">
        <v>90</v>
      </c>
      <c r="E213" s="16" t="s">
        <v>129</v>
      </c>
      <c r="F213" s="16" t="s">
        <v>79</v>
      </c>
      <c r="G213" s="39" t="s">
        <v>29</v>
      </c>
      <c r="H213" s="17" t="s">
        <v>22</v>
      </c>
      <c r="I213" s="15">
        <v>2003</v>
      </c>
      <c r="J213" s="15">
        <v>2004</v>
      </c>
      <c r="K213" s="15">
        <v>9</v>
      </c>
      <c r="L213" t="s">
        <v>98</v>
      </c>
    </row>
    <row r="214" spans="1:12" x14ac:dyDescent="0.25">
      <c r="A214" s="8" t="s">
        <v>50</v>
      </c>
      <c r="B214" s="15">
        <v>290</v>
      </c>
      <c r="C214" s="16" t="s">
        <v>51</v>
      </c>
      <c r="D214" s="16" t="s">
        <v>90</v>
      </c>
      <c r="E214" s="16" t="s">
        <v>129</v>
      </c>
      <c r="F214" s="16" t="s">
        <v>79</v>
      </c>
      <c r="G214" s="39" t="s">
        <v>29</v>
      </c>
      <c r="H214" s="17" t="s">
        <v>22</v>
      </c>
      <c r="I214" s="15">
        <v>2005</v>
      </c>
      <c r="J214" s="15">
        <v>2009</v>
      </c>
      <c r="K214" s="12">
        <v>4</v>
      </c>
      <c r="L214" s="7" t="s">
        <v>155</v>
      </c>
    </row>
    <row r="215" spans="1:12" x14ac:dyDescent="0.25">
      <c r="A215" s="8" t="s">
        <v>50</v>
      </c>
      <c r="B215" s="15">
        <v>290</v>
      </c>
      <c r="C215" s="16" t="s">
        <v>51</v>
      </c>
      <c r="D215" s="16" t="s">
        <v>90</v>
      </c>
      <c r="E215" s="16" t="s">
        <v>129</v>
      </c>
      <c r="F215" s="16" t="s">
        <v>79</v>
      </c>
      <c r="G215" s="39" t="s">
        <v>29</v>
      </c>
      <c r="H215" s="17" t="s">
        <v>22</v>
      </c>
      <c r="I215" s="15">
        <v>2010</v>
      </c>
      <c r="J215" s="15">
        <v>2016</v>
      </c>
      <c r="K215" s="12">
        <v>3</v>
      </c>
      <c r="L215" s="23" t="s">
        <v>154</v>
      </c>
    </row>
    <row r="216" spans="1:12" x14ac:dyDescent="0.25">
      <c r="A216" s="8" t="s">
        <v>50</v>
      </c>
      <c r="B216" s="15">
        <v>290</v>
      </c>
      <c r="C216" s="16" t="s">
        <v>51</v>
      </c>
      <c r="D216" s="16" t="s">
        <v>90</v>
      </c>
      <c r="E216" s="16" t="s">
        <v>129</v>
      </c>
      <c r="F216" s="16" t="s">
        <v>79</v>
      </c>
      <c r="G216" s="39"/>
      <c r="H216" s="33" t="s">
        <v>24</v>
      </c>
      <c r="I216" s="42">
        <v>2017</v>
      </c>
      <c r="J216" s="42">
        <v>2017</v>
      </c>
      <c r="K216" s="12">
        <v>0</v>
      </c>
      <c r="L216" s="7" t="s">
        <v>96</v>
      </c>
    </row>
    <row r="217" spans="1:12" x14ac:dyDescent="0.25">
      <c r="A217" s="8" t="s">
        <v>50</v>
      </c>
      <c r="B217" s="15">
        <v>290</v>
      </c>
      <c r="C217" s="16" t="s">
        <v>51</v>
      </c>
      <c r="D217" s="16" t="s">
        <v>90</v>
      </c>
      <c r="E217" s="16" t="s">
        <v>129</v>
      </c>
      <c r="F217" s="16" t="s">
        <v>79</v>
      </c>
      <c r="G217" s="22" t="s">
        <v>29</v>
      </c>
      <c r="H217" s="17" t="s">
        <v>22</v>
      </c>
      <c r="I217" s="15">
        <v>2018</v>
      </c>
      <c r="J217" s="15">
        <v>2019</v>
      </c>
      <c r="K217" s="12">
        <v>3</v>
      </c>
      <c r="L217" s="23" t="s">
        <v>154</v>
      </c>
    </row>
    <row r="218" spans="1:12" x14ac:dyDescent="0.25">
      <c r="A218" s="8" t="s">
        <v>50</v>
      </c>
      <c r="B218" s="15">
        <v>290</v>
      </c>
      <c r="C218" s="16" t="s">
        <v>51</v>
      </c>
      <c r="D218" s="16" t="s">
        <v>90</v>
      </c>
      <c r="E218" s="16" t="s">
        <v>129</v>
      </c>
      <c r="F218" s="16" t="s">
        <v>79</v>
      </c>
      <c r="H218" s="17" t="s">
        <v>24</v>
      </c>
      <c r="I218" s="15">
        <v>2020</v>
      </c>
      <c r="J218" s="15">
        <v>2020</v>
      </c>
      <c r="K218" s="12">
        <v>0</v>
      </c>
      <c r="L218" s="7" t="s">
        <v>96</v>
      </c>
    </row>
    <row r="219" spans="1:12" x14ac:dyDescent="0.25">
      <c r="A219" s="8" t="s">
        <v>50</v>
      </c>
      <c r="B219" s="15">
        <v>290</v>
      </c>
      <c r="C219" s="16" t="s">
        <v>51</v>
      </c>
      <c r="D219" s="16" t="s">
        <v>90</v>
      </c>
      <c r="E219" s="16" t="s">
        <v>129</v>
      </c>
      <c r="F219" s="16" t="s">
        <v>79</v>
      </c>
      <c r="G219" s="22" t="s">
        <v>29</v>
      </c>
      <c r="H219" s="17" t="s">
        <v>22</v>
      </c>
      <c r="I219" s="15">
        <v>2021</v>
      </c>
      <c r="J219" s="15">
        <v>2022</v>
      </c>
      <c r="K219" s="12">
        <v>3</v>
      </c>
      <c r="L219" s="23" t="s">
        <v>154</v>
      </c>
    </row>
    <row r="220" spans="1:12" x14ac:dyDescent="0.25">
      <c r="A220" s="8" t="s">
        <v>50</v>
      </c>
      <c r="B220" s="15">
        <v>292</v>
      </c>
      <c r="C220" s="16" t="s">
        <v>51</v>
      </c>
      <c r="D220" s="16" t="s">
        <v>86</v>
      </c>
      <c r="E220" s="16" t="s">
        <v>127</v>
      </c>
      <c r="F220" s="16" t="s">
        <v>81</v>
      </c>
      <c r="G220" s="39" t="s">
        <v>21</v>
      </c>
      <c r="H220" s="17" t="s">
        <v>22</v>
      </c>
      <c r="I220" s="15">
        <v>1974</v>
      </c>
      <c r="J220" s="15">
        <v>2001</v>
      </c>
      <c r="K220" s="12">
        <v>11</v>
      </c>
      <c r="L220" t="s">
        <v>115</v>
      </c>
    </row>
    <row r="221" spans="1:12" x14ac:dyDescent="0.25">
      <c r="A221" s="8" t="s">
        <v>50</v>
      </c>
      <c r="B221" s="15">
        <v>292</v>
      </c>
      <c r="C221" s="16" t="s">
        <v>51</v>
      </c>
      <c r="D221" s="16" t="s">
        <v>86</v>
      </c>
      <c r="E221" s="16" t="s">
        <v>127</v>
      </c>
      <c r="F221" s="16" t="s">
        <v>81</v>
      </c>
      <c r="G221" s="22" t="s">
        <v>21</v>
      </c>
      <c r="H221" s="17" t="s">
        <v>22</v>
      </c>
      <c r="I221" s="15">
        <v>2002</v>
      </c>
      <c r="J221" s="15">
        <v>2019</v>
      </c>
      <c r="K221" s="15">
        <v>4</v>
      </c>
      <c r="L221" s="7" t="s">
        <v>155</v>
      </c>
    </row>
    <row r="222" spans="1:12" x14ac:dyDescent="0.25">
      <c r="A222" s="8" t="s">
        <v>50</v>
      </c>
      <c r="B222" s="15">
        <v>292</v>
      </c>
      <c r="C222" s="16" t="s">
        <v>51</v>
      </c>
      <c r="D222" s="16" t="s">
        <v>86</v>
      </c>
      <c r="E222" s="16" t="s">
        <v>127</v>
      </c>
      <c r="F222" s="16" t="s">
        <v>81</v>
      </c>
      <c r="G222" s="39" t="s">
        <v>29</v>
      </c>
      <c r="H222" s="33" t="s">
        <v>22</v>
      </c>
      <c r="I222" s="42">
        <v>2020</v>
      </c>
      <c r="J222" s="42">
        <v>2020</v>
      </c>
      <c r="K222" s="42">
        <v>9</v>
      </c>
      <c r="L222" t="s">
        <v>98</v>
      </c>
    </row>
    <row r="223" spans="1:12" x14ac:dyDescent="0.25">
      <c r="A223" s="8" t="s">
        <v>50</v>
      </c>
      <c r="B223" s="15">
        <v>292</v>
      </c>
      <c r="C223" s="16" t="s">
        <v>51</v>
      </c>
      <c r="D223" s="16" t="s">
        <v>86</v>
      </c>
      <c r="E223" s="16" t="s">
        <v>127</v>
      </c>
      <c r="F223" s="16" t="s">
        <v>81</v>
      </c>
      <c r="G223" s="39" t="s">
        <v>21</v>
      </c>
      <c r="H223" s="17" t="s">
        <v>22</v>
      </c>
      <c r="I223" s="15">
        <v>2021</v>
      </c>
      <c r="J223" s="15">
        <v>2022</v>
      </c>
      <c r="K223" s="15">
        <v>4</v>
      </c>
      <c r="L223" s="7" t="s">
        <v>155</v>
      </c>
    </row>
    <row r="224" spans="1:12" x14ac:dyDescent="0.25">
      <c r="A224" s="8" t="s">
        <v>17</v>
      </c>
      <c r="B224" s="15">
        <v>304</v>
      </c>
      <c r="C224" s="16" t="s">
        <v>35</v>
      </c>
      <c r="D224" s="16" t="s">
        <v>39</v>
      </c>
      <c r="E224" s="16" t="s">
        <v>139</v>
      </c>
      <c r="F224" s="16" t="s">
        <v>75</v>
      </c>
      <c r="G224" s="39" t="s">
        <v>29</v>
      </c>
      <c r="H224" s="17" t="s">
        <v>22</v>
      </c>
      <c r="I224" s="15">
        <v>1974</v>
      </c>
      <c r="J224" s="15">
        <v>2005</v>
      </c>
      <c r="K224" s="12">
        <v>9</v>
      </c>
      <c r="L224" s="7" t="s">
        <v>98</v>
      </c>
    </row>
    <row r="225" spans="1:12" x14ac:dyDescent="0.25">
      <c r="A225" s="8" t="s">
        <v>17</v>
      </c>
      <c r="B225" s="15">
        <v>304</v>
      </c>
      <c r="C225" s="16" t="s">
        <v>35</v>
      </c>
      <c r="D225" s="16" t="s">
        <v>39</v>
      </c>
      <c r="E225" s="16" t="s">
        <v>139</v>
      </c>
      <c r="F225" s="16" t="s">
        <v>75</v>
      </c>
      <c r="G225" s="39" t="s">
        <v>21</v>
      </c>
      <c r="H225" s="17" t="s">
        <v>22</v>
      </c>
      <c r="I225" s="15">
        <v>2006</v>
      </c>
      <c r="J225" s="15">
        <v>2007</v>
      </c>
      <c r="K225" s="12">
        <v>23</v>
      </c>
      <c r="L225" t="s">
        <v>112</v>
      </c>
    </row>
    <row r="226" spans="1:12" x14ac:dyDescent="0.25">
      <c r="A226" s="8" t="s">
        <v>17</v>
      </c>
      <c r="B226" s="15">
        <v>304</v>
      </c>
      <c r="C226" s="16" t="s">
        <v>35</v>
      </c>
      <c r="D226" s="16" t="s">
        <v>39</v>
      </c>
      <c r="E226" s="16" t="s">
        <v>139</v>
      </c>
      <c r="F226" s="16" t="s">
        <v>75</v>
      </c>
      <c r="G226" s="39"/>
      <c r="H226" s="33" t="s">
        <v>24</v>
      </c>
      <c r="I226" s="42">
        <v>2008</v>
      </c>
      <c r="J226" s="42">
        <v>2009</v>
      </c>
      <c r="K226" s="12">
        <v>0</v>
      </c>
      <c r="L226" s="7" t="s">
        <v>96</v>
      </c>
    </row>
    <row r="227" spans="1:12" x14ac:dyDescent="0.25">
      <c r="A227" s="8" t="s">
        <v>17</v>
      </c>
      <c r="B227" s="15">
        <v>304</v>
      </c>
      <c r="C227" s="16" t="s">
        <v>35</v>
      </c>
      <c r="D227" s="16" t="s">
        <v>39</v>
      </c>
      <c r="E227" s="16" t="s">
        <v>139</v>
      </c>
      <c r="F227" s="16" t="s">
        <v>75</v>
      </c>
      <c r="G227" s="39" t="s">
        <v>21</v>
      </c>
      <c r="H227" s="17" t="s">
        <v>22</v>
      </c>
      <c r="I227" s="15">
        <v>2010</v>
      </c>
      <c r="J227" s="15">
        <v>2022</v>
      </c>
      <c r="K227" s="12">
        <v>22</v>
      </c>
      <c r="L227" s="24" t="s">
        <v>111</v>
      </c>
    </row>
    <row r="228" spans="1:12" x14ac:dyDescent="0.25">
      <c r="A228" s="8" t="s">
        <v>17</v>
      </c>
      <c r="B228" s="15">
        <v>310</v>
      </c>
      <c r="C228" s="16" t="s">
        <v>35</v>
      </c>
      <c r="D228" s="16" t="s">
        <v>36</v>
      </c>
      <c r="E228" s="16" t="s">
        <v>140</v>
      </c>
      <c r="F228" s="16" t="s">
        <v>79</v>
      </c>
      <c r="G228" s="39" t="s">
        <v>29</v>
      </c>
      <c r="H228" s="17" t="s">
        <v>22</v>
      </c>
      <c r="I228" s="15">
        <v>1992</v>
      </c>
      <c r="J228" s="15">
        <v>2010</v>
      </c>
      <c r="K228" s="12">
        <v>9</v>
      </c>
      <c r="L228" s="7" t="s">
        <v>98</v>
      </c>
    </row>
    <row r="229" spans="1:12" x14ac:dyDescent="0.25">
      <c r="A229" s="8" t="s">
        <v>17</v>
      </c>
      <c r="B229" s="15">
        <v>310</v>
      </c>
      <c r="C229" s="16" t="s">
        <v>35</v>
      </c>
      <c r="D229" s="16" t="s">
        <v>36</v>
      </c>
      <c r="E229" s="16" t="s">
        <v>140</v>
      </c>
      <c r="F229" s="16" t="s">
        <v>79</v>
      </c>
      <c r="G229" s="39"/>
      <c r="H229" s="17" t="s">
        <v>24</v>
      </c>
      <c r="I229" s="15">
        <v>2011</v>
      </c>
      <c r="J229" s="15">
        <v>2013</v>
      </c>
      <c r="K229" s="12">
        <v>0</v>
      </c>
      <c r="L229" s="7" t="s">
        <v>96</v>
      </c>
    </row>
    <row r="230" spans="1:12" x14ac:dyDescent="0.25">
      <c r="A230" s="8" t="s">
        <v>17</v>
      </c>
      <c r="B230" s="15">
        <v>310</v>
      </c>
      <c r="C230" s="16" t="s">
        <v>35</v>
      </c>
      <c r="D230" s="16" t="s">
        <v>36</v>
      </c>
      <c r="E230" s="16" t="s">
        <v>140</v>
      </c>
      <c r="F230" s="16" t="s">
        <v>79</v>
      </c>
      <c r="G230" s="39" t="s">
        <v>29</v>
      </c>
      <c r="H230" s="33" t="s">
        <v>22</v>
      </c>
      <c r="I230" s="42">
        <v>2014</v>
      </c>
      <c r="J230" s="42">
        <v>2015</v>
      </c>
      <c r="K230" s="12">
        <v>14</v>
      </c>
      <c r="L230" t="s">
        <v>99</v>
      </c>
    </row>
    <row r="231" spans="1:12" x14ac:dyDescent="0.25">
      <c r="A231" s="8" t="s">
        <v>17</v>
      </c>
      <c r="B231" s="15">
        <v>310</v>
      </c>
      <c r="C231" s="16" t="s">
        <v>35</v>
      </c>
      <c r="D231" s="16" t="s">
        <v>36</v>
      </c>
      <c r="E231" s="16" t="s">
        <v>140</v>
      </c>
      <c r="F231" s="16" t="s">
        <v>79</v>
      </c>
      <c r="G231" s="39" t="s">
        <v>21</v>
      </c>
      <c r="H231" s="17" t="s">
        <v>22</v>
      </c>
      <c r="I231" s="15">
        <v>2016</v>
      </c>
      <c r="J231" s="15">
        <v>2019</v>
      </c>
      <c r="K231" s="12">
        <v>15</v>
      </c>
      <c r="L231" s="24" t="s">
        <v>103</v>
      </c>
    </row>
    <row r="232" spans="1:12" x14ac:dyDescent="0.25">
      <c r="A232" s="8" t="s">
        <v>17</v>
      </c>
      <c r="B232" s="15">
        <v>310</v>
      </c>
      <c r="C232" s="16" t="s">
        <v>35</v>
      </c>
      <c r="D232" s="16" t="s">
        <v>36</v>
      </c>
      <c r="E232" s="16" t="s">
        <v>140</v>
      </c>
      <c r="F232" s="16" t="s">
        <v>79</v>
      </c>
      <c r="G232" s="39" t="s">
        <v>29</v>
      </c>
      <c r="H232" s="17" t="s">
        <v>22</v>
      </c>
      <c r="I232" s="15">
        <v>2020</v>
      </c>
      <c r="J232" s="15">
        <v>2020</v>
      </c>
      <c r="K232" s="12">
        <v>14</v>
      </c>
      <c r="L232" s="7" t="s">
        <v>99</v>
      </c>
    </row>
    <row r="233" spans="1:12" x14ac:dyDescent="0.25">
      <c r="A233" s="8" t="s">
        <v>17</v>
      </c>
      <c r="B233" s="15">
        <v>311</v>
      </c>
      <c r="C233" s="16" t="s">
        <v>35</v>
      </c>
      <c r="D233" s="16" t="s">
        <v>39</v>
      </c>
      <c r="E233" s="16" t="s">
        <v>140</v>
      </c>
      <c r="F233" s="16" t="s">
        <v>79</v>
      </c>
      <c r="G233" s="39" t="s">
        <v>29</v>
      </c>
      <c r="H233" s="17" t="s">
        <v>22</v>
      </c>
      <c r="I233" s="15">
        <v>1991</v>
      </c>
      <c r="J233" s="15">
        <v>2010</v>
      </c>
      <c r="K233" s="12">
        <v>9</v>
      </c>
      <c r="L233" t="s">
        <v>98</v>
      </c>
    </row>
    <row r="234" spans="1:12" x14ac:dyDescent="0.25">
      <c r="A234" s="8" t="s">
        <v>17</v>
      </c>
      <c r="B234" s="15">
        <v>311</v>
      </c>
      <c r="C234" s="16" t="s">
        <v>35</v>
      </c>
      <c r="D234" s="16" t="s">
        <v>39</v>
      </c>
      <c r="E234" s="16" t="s">
        <v>140</v>
      </c>
      <c r="F234" s="16" t="s">
        <v>79</v>
      </c>
      <c r="G234" s="39" t="s">
        <v>21</v>
      </c>
      <c r="H234" s="17" t="s">
        <v>22</v>
      </c>
      <c r="I234" s="15">
        <v>2011</v>
      </c>
      <c r="J234" s="15">
        <v>2020</v>
      </c>
      <c r="K234" s="12">
        <v>15</v>
      </c>
      <c r="L234" s="24" t="s">
        <v>103</v>
      </c>
    </row>
    <row r="235" spans="1:12" x14ac:dyDescent="0.25">
      <c r="A235" s="8" t="s">
        <v>17</v>
      </c>
      <c r="B235" s="15">
        <v>311</v>
      </c>
      <c r="C235" s="16" t="s">
        <v>35</v>
      </c>
      <c r="D235" s="16" t="s">
        <v>39</v>
      </c>
      <c r="E235" s="16" t="s">
        <v>140</v>
      </c>
      <c r="F235" s="16" t="s">
        <v>79</v>
      </c>
      <c r="G235" s="39" t="s">
        <v>21</v>
      </c>
      <c r="H235" s="17" t="s">
        <v>22</v>
      </c>
      <c r="I235" s="15">
        <v>2021</v>
      </c>
      <c r="J235" s="15">
        <v>2021</v>
      </c>
      <c r="K235" s="12">
        <v>20</v>
      </c>
      <c r="L235" s="7" t="s">
        <v>31</v>
      </c>
    </row>
    <row r="236" spans="1:12" x14ac:dyDescent="0.25">
      <c r="A236" s="8" t="s">
        <v>17</v>
      </c>
      <c r="B236" s="15">
        <v>315</v>
      </c>
      <c r="C236" s="16" t="s">
        <v>35</v>
      </c>
      <c r="D236" s="16" t="s">
        <v>39</v>
      </c>
      <c r="E236" s="16" t="s">
        <v>139</v>
      </c>
      <c r="F236" s="16" t="s">
        <v>81</v>
      </c>
      <c r="G236" s="39" t="s">
        <v>21</v>
      </c>
      <c r="H236" s="17" t="s">
        <v>22</v>
      </c>
      <c r="I236" s="15">
        <v>1974</v>
      </c>
      <c r="J236" s="15">
        <v>2002</v>
      </c>
      <c r="K236" s="12">
        <v>11</v>
      </c>
      <c r="L236" t="s">
        <v>115</v>
      </c>
    </row>
    <row r="237" spans="1:12" x14ac:dyDescent="0.25">
      <c r="A237" s="8" t="s">
        <v>17</v>
      </c>
      <c r="B237" s="15">
        <v>315</v>
      </c>
      <c r="C237" s="16" t="s">
        <v>35</v>
      </c>
      <c r="D237" s="16" t="s">
        <v>39</v>
      </c>
      <c r="E237" s="16" t="s">
        <v>139</v>
      </c>
      <c r="F237" s="16" t="s">
        <v>81</v>
      </c>
      <c r="G237" s="39" t="s">
        <v>29</v>
      </c>
      <c r="H237" s="17" t="s">
        <v>22</v>
      </c>
      <c r="I237" s="15">
        <v>2003</v>
      </c>
      <c r="J237" s="15">
        <v>2005</v>
      </c>
      <c r="K237" s="12">
        <v>9</v>
      </c>
      <c r="L237" t="s">
        <v>98</v>
      </c>
    </row>
    <row r="238" spans="1:12" x14ac:dyDescent="0.25">
      <c r="A238" s="8" t="s">
        <v>17</v>
      </c>
      <c r="B238" s="15">
        <v>315</v>
      </c>
      <c r="C238" s="16" t="s">
        <v>35</v>
      </c>
      <c r="D238" s="16" t="s">
        <v>39</v>
      </c>
      <c r="E238" s="16" t="s">
        <v>139</v>
      </c>
      <c r="F238" s="16" t="s">
        <v>81</v>
      </c>
      <c r="G238" s="39" t="s">
        <v>21</v>
      </c>
      <c r="H238" s="17" t="s">
        <v>22</v>
      </c>
      <c r="I238" s="15">
        <v>2006</v>
      </c>
      <c r="J238" s="15">
        <v>2007</v>
      </c>
      <c r="K238" s="12">
        <v>23</v>
      </c>
      <c r="L238" t="s">
        <v>112</v>
      </c>
    </row>
    <row r="239" spans="1:12" x14ac:dyDescent="0.25">
      <c r="A239" s="8" t="s">
        <v>17</v>
      </c>
      <c r="B239" s="15">
        <v>315</v>
      </c>
      <c r="C239" s="16" t="s">
        <v>35</v>
      </c>
      <c r="D239" s="16" t="s">
        <v>39</v>
      </c>
      <c r="E239" s="16" t="s">
        <v>139</v>
      </c>
      <c r="F239" s="16" t="s">
        <v>81</v>
      </c>
      <c r="G239" s="39" t="s">
        <v>29</v>
      </c>
      <c r="H239" s="17" t="s">
        <v>22</v>
      </c>
      <c r="I239" s="15">
        <v>2008</v>
      </c>
      <c r="J239" s="15">
        <v>2011</v>
      </c>
      <c r="K239" s="12">
        <v>9</v>
      </c>
      <c r="L239" t="s">
        <v>98</v>
      </c>
    </row>
    <row r="240" spans="1:12" x14ac:dyDescent="0.25">
      <c r="A240" s="8" t="s">
        <v>17</v>
      </c>
      <c r="B240" s="15">
        <v>315</v>
      </c>
      <c r="C240" s="16" t="s">
        <v>35</v>
      </c>
      <c r="D240" s="16" t="s">
        <v>39</v>
      </c>
      <c r="E240" s="16" t="s">
        <v>139</v>
      </c>
      <c r="F240" s="16" t="s">
        <v>81</v>
      </c>
      <c r="G240" s="39" t="s">
        <v>21</v>
      </c>
      <c r="H240" s="17" t="s">
        <v>22</v>
      </c>
      <c r="I240" s="15">
        <v>2012</v>
      </c>
      <c r="J240" s="15">
        <v>2022</v>
      </c>
      <c r="K240" s="12">
        <v>23</v>
      </c>
      <c r="L240" t="s">
        <v>112</v>
      </c>
    </row>
    <row r="241" spans="1:12" x14ac:dyDescent="0.25">
      <c r="A241" s="8" t="s">
        <v>17</v>
      </c>
      <c r="B241" s="15">
        <v>316</v>
      </c>
      <c r="C241" s="16" t="s">
        <v>35</v>
      </c>
      <c r="D241" s="16" t="s">
        <v>39</v>
      </c>
      <c r="E241" s="16" t="s">
        <v>124</v>
      </c>
      <c r="F241" s="16" t="s">
        <v>91</v>
      </c>
      <c r="G241" s="39" t="s">
        <v>21</v>
      </c>
      <c r="H241" s="17" t="s">
        <v>22</v>
      </c>
      <c r="I241" s="15">
        <v>1980</v>
      </c>
      <c r="J241" s="15">
        <v>2008</v>
      </c>
      <c r="K241" s="12">
        <v>16</v>
      </c>
      <c r="L241" s="24" t="s">
        <v>109</v>
      </c>
    </row>
    <row r="242" spans="1:12" x14ac:dyDescent="0.25">
      <c r="A242" s="8" t="s">
        <v>17</v>
      </c>
      <c r="B242" s="15">
        <v>317</v>
      </c>
      <c r="C242" s="16" t="s">
        <v>35</v>
      </c>
      <c r="D242" s="16" t="s">
        <v>39</v>
      </c>
      <c r="E242" s="16" t="s">
        <v>124</v>
      </c>
      <c r="F242" s="16" t="s">
        <v>92</v>
      </c>
      <c r="G242" s="39" t="s">
        <v>21</v>
      </c>
      <c r="H242" s="17" t="s">
        <v>22</v>
      </c>
      <c r="I242" s="15">
        <v>1980</v>
      </c>
      <c r="J242" s="15">
        <v>2008</v>
      </c>
      <c r="K242" s="12">
        <v>16</v>
      </c>
      <c r="L242" s="24" t="s">
        <v>109</v>
      </c>
    </row>
    <row r="243" spans="1:12" x14ac:dyDescent="0.25">
      <c r="A243" s="8" t="s">
        <v>17</v>
      </c>
      <c r="B243" s="15">
        <v>318</v>
      </c>
      <c r="C243" s="16" t="s">
        <v>35</v>
      </c>
      <c r="D243" s="16" t="s">
        <v>39</v>
      </c>
      <c r="E243" s="16" t="s">
        <v>124</v>
      </c>
      <c r="F243" s="16" t="s">
        <v>84</v>
      </c>
      <c r="G243" s="39" t="s">
        <v>29</v>
      </c>
      <c r="H243" s="17" t="s">
        <v>22</v>
      </c>
      <c r="I243" s="15">
        <v>1980</v>
      </c>
      <c r="J243" s="15">
        <v>2008</v>
      </c>
      <c r="K243" s="12">
        <v>16</v>
      </c>
      <c r="L243" s="24" t="s">
        <v>109</v>
      </c>
    </row>
    <row r="244" spans="1:12" x14ac:dyDescent="0.25">
      <c r="A244" s="8" t="s">
        <v>17</v>
      </c>
      <c r="B244" s="15">
        <v>319</v>
      </c>
      <c r="C244" s="16" t="s">
        <v>35</v>
      </c>
      <c r="D244" s="16" t="s">
        <v>39</v>
      </c>
      <c r="E244" s="16" t="s">
        <v>124</v>
      </c>
      <c r="F244" s="16" t="s">
        <v>85</v>
      </c>
      <c r="G244" s="39" t="s">
        <v>21</v>
      </c>
      <c r="H244" s="17" t="s">
        <v>22</v>
      </c>
      <c r="I244" s="15">
        <v>1980</v>
      </c>
      <c r="J244" s="15">
        <v>2008</v>
      </c>
      <c r="K244" s="12">
        <v>16</v>
      </c>
      <c r="L244" s="24" t="s">
        <v>109</v>
      </c>
    </row>
    <row r="245" spans="1:12" x14ac:dyDescent="0.25">
      <c r="A245" s="8" t="s">
        <v>17</v>
      </c>
      <c r="B245" s="15">
        <v>500</v>
      </c>
      <c r="C245" s="16" t="s">
        <v>35</v>
      </c>
      <c r="D245" s="16" t="s">
        <v>39</v>
      </c>
      <c r="E245" s="16" t="s">
        <v>120</v>
      </c>
      <c r="F245" s="16" t="s">
        <v>78</v>
      </c>
      <c r="G245" s="39" t="s">
        <v>21</v>
      </c>
      <c r="H245" s="17" t="s">
        <v>22</v>
      </c>
      <c r="I245" s="15">
        <v>2012</v>
      </c>
      <c r="J245" s="15">
        <v>2013</v>
      </c>
      <c r="K245" s="12">
        <v>22</v>
      </c>
      <c r="L245" t="s">
        <v>111</v>
      </c>
    </row>
    <row r="246" spans="1:12" x14ac:dyDescent="0.25">
      <c r="A246" s="8" t="s">
        <v>17</v>
      </c>
      <c r="B246" s="15">
        <v>501</v>
      </c>
      <c r="C246" s="16" t="s">
        <v>35</v>
      </c>
      <c r="D246" s="16" t="s">
        <v>39</v>
      </c>
      <c r="E246" s="16" t="s">
        <v>120</v>
      </c>
      <c r="F246" s="16" t="s">
        <v>76</v>
      </c>
      <c r="G246" s="39" t="s">
        <v>29</v>
      </c>
      <c r="H246" s="33" t="s">
        <v>22</v>
      </c>
      <c r="I246" s="42">
        <v>2003</v>
      </c>
      <c r="J246" s="42">
        <v>2011</v>
      </c>
      <c r="K246" s="12">
        <v>13</v>
      </c>
      <c r="L246" s="7" t="s">
        <v>101</v>
      </c>
    </row>
    <row r="247" spans="1:12" x14ac:dyDescent="0.25">
      <c r="A247" s="8" t="s">
        <v>17</v>
      </c>
      <c r="B247" s="15">
        <v>501</v>
      </c>
      <c r="C247" s="16" t="s">
        <v>35</v>
      </c>
      <c r="D247" s="16" t="s">
        <v>39</v>
      </c>
      <c r="E247" s="16" t="s">
        <v>120</v>
      </c>
      <c r="F247" s="16" t="s">
        <v>76</v>
      </c>
      <c r="G247" s="39" t="s">
        <v>21</v>
      </c>
      <c r="H247" s="17" t="s">
        <v>22</v>
      </c>
      <c r="I247" s="15">
        <v>2012</v>
      </c>
      <c r="J247" s="15">
        <v>2013</v>
      </c>
      <c r="K247" s="12">
        <v>24</v>
      </c>
      <c r="L247" t="s">
        <v>113</v>
      </c>
    </row>
    <row r="248" spans="1:12" x14ac:dyDescent="0.25">
      <c r="A248" s="8" t="s">
        <v>17</v>
      </c>
      <c r="B248" s="15">
        <v>501</v>
      </c>
      <c r="C248" s="16" t="s">
        <v>35</v>
      </c>
      <c r="D248" s="16" t="s">
        <v>39</v>
      </c>
      <c r="E248" s="16" t="s">
        <v>120</v>
      </c>
      <c r="F248" s="16" t="s">
        <v>76</v>
      </c>
      <c r="G248" s="39" t="s">
        <v>29</v>
      </c>
      <c r="H248" s="17" t="s">
        <v>22</v>
      </c>
      <c r="I248" s="15">
        <v>2014</v>
      </c>
      <c r="J248" s="15">
        <v>2020</v>
      </c>
      <c r="K248" s="12">
        <v>13</v>
      </c>
      <c r="L248" s="7" t="s">
        <v>101</v>
      </c>
    </row>
    <row r="249" spans="1:12" x14ac:dyDescent="0.25">
      <c r="A249" s="8" t="s">
        <v>17</v>
      </c>
      <c r="B249" s="15">
        <v>501</v>
      </c>
      <c r="C249" s="16" t="s">
        <v>35</v>
      </c>
      <c r="D249" s="16" t="s">
        <v>39</v>
      </c>
      <c r="E249" s="16" t="s">
        <v>120</v>
      </c>
      <c r="F249" s="16" t="s">
        <v>76</v>
      </c>
      <c r="G249" s="39"/>
      <c r="H249" s="17" t="s">
        <v>24</v>
      </c>
      <c r="I249" s="15">
        <v>2021</v>
      </c>
      <c r="J249" s="15">
        <v>2021</v>
      </c>
      <c r="K249" s="12">
        <v>0</v>
      </c>
      <c r="L249" s="7" t="s">
        <v>96</v>
      </c>
    </row>
    <row r="250" spans="1:12" x14ac:dyDescent="0.25">
      <c r="A250" s="8" t="s">
        <v>17</v>
      </c>
      <c r="B250" s="15">
        <v>501</v>
      </c>
      <c r="C250" s="16" t="s">
        <v>35</v>
      </c>
      <c r="D250" s="16" t="s">
        <v>39</v>
      </c>
      <c r="E250" s="16" t="s">
        <v>120</v>
      </c>
      <c r="F250" s="16" t="s">
        <v>76</v>
      </c>
      <c r="G250" s="39" t="s">
        <v>29</v>
      </c>
      <c r="H250" s="17" t="s">
        <v>22</v>
      </c>
      <c r="I250" s="15">
        <v>2022</v>
      </c>
      <c r="J250" s="15">
        <v>2022</v>
      </c>
      <c r="K250" s="12">
        <v>13</v>
      </c>
      <c r="L250" s="7" t="s">
        <v>101</v>
      </c>
    </row>
    <row r="251" spans="1:12" x14ac:dyDescent="0.25">
      <c r="A251" s="8" t="s">
        <v>17</v>
      </c>
      <c r="B251" s="15">
        <v>502</v>
      </c>
      <c r="C251" s="16" t="s">
        <v>35</v>
      </c>
      <c r="D251" s="16" t="s">
        <v>39</v>
      </c>
      <c r="E251" s="16" t="s">
        <v>120</v>
      </c>
      <c r="F251" s="16" t="s">
        <v>77</v>
      </c>
      <c r="G251" s="39" t="s">
        <v>21</v>
      </c>
      <c r="H251" s="33" t="s">
        <v>22</v>
      </c>
      <c r="I251" s="42">
        <v>2012</v>
      </c>
      <c r="J251" s="42">
        <v>2013</v>
      </c>
      <c r="K251" s="12">
        <v>22</v>
      </c>
      <c r="L251" t="s">
        <v>111</v>
      </c>
    </row>
    <row r="252" spans="1:12" x14ac:dyDescent="0.25">
      <c r="A252" s="8" t="s">
        <v>17</v>
      </c>
      <c r="B252" s="15">
        <v>502</v>
      </c>
      <c r="C252" s="16" t="s">
        <v>35</v>
      </c>
      <c r="D252" s="16" t="s">
        <v>39</v>
      </c>
      <c r="E252" s="16" t="s">
        <v>120</v>
      </c>
      <c r="F252" s="16" t="s">
        <v>77</v>
      </c>
      <c r="G252" s="39"/>
      <c r="H252" s="17" t="s">
        <v>24</v>
      </c>
      <c r="I252" s="15">
        <v>2014</v>
      </c>
      <c r="J252" s="15">
        <v>2014</v>
      </c>
      <c r="K252" s="15">
        <v>0</v>
      </c>
      <c r="L252" s="7" t="s">
        <v>96</v>
      </c>
    </row>
    <row r="253" spans="1:12" x14ac:dyDescent="0.25">
      <c r="A253" s="8" t="s">
        <v>17</v>
      </c>
      <c r="B253" s="15">
        <v>502</v>
      </c>
      <c r="C253" s="16" t="s">
        <v>35</v>
      </c>
      <c r="D253" s="16" t="s">
        <v>39</v>
      </c>
      <c r="E253" s="16" t="s">
        <v>120</v>
      </c>
      <c r="F253" s="16" t="s">
        <v>77</v>
      </c>
      <c r="G253" s="39" t="s">
        <v>21</v>
      </c>
      <c r="H253" s="17" t="s">
        <v>22</v>
      </c>
      <c r="I253" s="15">
        <v>2015</v>
      </c>
      <c r="J253" s="15">
        <v>2022</v>
      </c>
      <c r="K253" s="15">
        <v>22</v>
      </c>
      <c r="L253" t="s">
        <v>111</v>
      </c>
    </row>
    <row r="254" spans="1:12" x14ac:dyDescent="0.25">
      <c r="A254" s="8" t="s">
        <v>17</v>
      </c>
      <c r="B254" s="15">
        <v>503</v>
      </c>
      <c r="C254" s="16" t="s">
        <v>35</v>
      </c>
      <c r="D254" s="16" t="s">
        <v>39</v>
      </c>
      <c r="E254" s="16" t="s">
        <v>120</v>
      </c>
      <c r="F254" s="16" t="s">
        <v>88</v>
      </c>
      <c r="G254" s="39" t="s">
        <v>29</v>
      </c>
      <c r="H254" s="17" t="s">
        <v>22</v>
      </c>
      <c r="I254" s="15">
        <v>2003</v>
      </c>
      <c r="J254" s="15">
        <v>2011</v>
      </c>
      <c r="K254" s="15">
        <v>14</v>
      </c>
      <c r="L254" s="7" t="s">
        <v>99</v>
      </c>
    </row>
    <row r="255" spans="1:12" x14ac:dyDescent="0.25">
      <c r="A255" s="8" t="s">
        <v>17</v>
      </c>
      <c r="B255" s="15">
        <v>503</v>
      </c>
      <c r="C255" s="16" t="s">
        <v>35</v>
      </c>
      <c r="D255" s="16" t="s">
        <v>39</v>
      </c>
      <c r="E255" s="16" t="s">
        <v>120</v>
      </c>
      <c r="F255" s="16" t="s">
        <v>88</v>
      </c>
      <c r="G255" s="39" t="s">
        <v>21</v>
      </c>
      <c r="H255" s="33" t="s">
        <v>22</v>
      </c>
      <c r="I255" s="42">
        <v>2012</v>
      </c>
      <c r="J255" s="42">
        <v>2013</v>
      </c>
      <c r="K255" s="42">
        <v>25</v>
      </c>
      <c r="L255" t="s">
        <v>114</v>
      </c>
    </row>
    <row r="256" spans="1:12" x14ac:dyDescent="0.25">
      <c r="A256" s="8" t="s">
        <v>17</v>
      </c>
      <c r="B256" s="15">
        <v>503</v>
      </c>
      <c r="C256" s="16" t="s">
        <v>35</v>
      </c>
      <c r="D256" s="16" t="s">
        <v>39</v>
      </c>
      <c r="E256" s="16" t="s">
        <v>120</v>
      </c>
      <c r="F256" s="16" t="s">
        <v>88</v>
      </c>
      <c r="G256" s="39" t="s">
        <v>29</v>
      </c>
      <c r="H256" s="17" t="s">
        <v>22</v>
      </c>
      <c r="I256" s="15">
        <v>2014</v>
      </c>
      <c r="J256" s="15">
        <v>2014</v>
      </c>
      <c r="K256" s="15">
        <v>14</v>
      </c>
      <c r="L256" s="7" t="s">
        <v>99</v>
      </c>
    </row>
    <row r="257" spans="1:12" x14ac:dyDescent="0.25">
      <c r="A257" s="8" t="s">
        <v>17</v>
      </c>
      <c r="B257" s="15">
        <v>503</v>
      </c>
      <c r="C257" s="16" t="s">
        <v>35</v>
      </c>
      <c r="D257" s="16" t="s">
        <v>39</v>
      </c>
      <c r="E257" s="16" t="s">
        <v>120</v>
      </c>
      <c r="F257" s="16" t="s">
        <v>88</v>
      </c>
      <c r="G257" s="39" t="s">
        <v>21</v>
      </c>
      <c r="H257" s="17" t="s">
        <v>22</v>
      </c>
      <c r="I257" s="15">
        <v>2015</v>
      </c>
      <c r="J257" s="15">
        <v>2019</v>
      </c>
      <c r="K257" s="15">
        <v>25</v>
      </c>
      <c r="L257" t="s">
        <v>114</v>
      </c>
    </row>
    <row r="258" spans="1:12" x14ac:dyDescent="0.25">
      <c r="A258" s="8" t="s">
        <v>17</v>
      </c>
      <c r="B258" s="15">
        <v>503</v>
      </c>
      <c r="C258" s="16" t="s">
        <v>35</v>
      </c>
      <c r="D258" s="16" t="s">
        <v>39</v>
      </c>
      <c r="E258" s="16" t="s">
        <v>120</v>
      </c>
      <c r="F258" s="16" t="s">
        <v>88</v>
      </c>
      <c r="G258" s="39" t="s">
        <v>21</v>
      </c>
      <c r="H258" s="17" t="s">
        <v>22</v>
      </c>
      <c r="I258" s="15">
        <v>2020</v>
      </c>
      <c r="J258" s="15">
        <v>2022</v>
      </c>
      <c r="K258" s="12">
        <v>22</v>
      </c>
      <c r="L258" t="s">
        <v>111</v>
      </c>
    </row>
    <row r="259" spans="1:12" x14ac:dyDescent="0.25">
      <c r="A259" s="8" t="s">
        <v>17</v>
      </c>
      <c r="B259" s="19">
        <v>504</v>
      </c>
      <c r="C259" s="20" t="s">
        <v>18</v>
      </c>
      <c r="D259" s="20" t="s">
        <v>19</v>
      </c>
      <c r="E259" s="20" t="s">
        <v>120</v>
      </c>
      <c r="F259" s="20" t="s">
        <v>93</v>
      </c>
      <c r="G259" s="36" t="s">
        <v>21</v>
      </c>
      <c r="H259" s="21" t="s">
        <v>22</v>
      </c>
      <c r="I259" s="19">
        <v>2000</v>
      </c>
      <c r="J259" s="19">
        <v>2022</v>
      </c>
      <c r="K259" s="19">
        <v>22</v>
      </c>
      <c r="L259" s="7" t="s">
        <v>111</v>
      </c>
    </row>
    <row r="260" spans="1:12" x14ac:dyDescent="0.25">
      <c r="A260" s="8" t="s">
        <v>17</v>
      </c>
      <c r="B260" s="19">
        <v>505</v>
      </c>
      <c r="C260" s="20" t="s">
        <v>18</v>
      </c>
      <c r="D260" s="20" t="s">
        <v>19</v>
      </c>
      <c r="E260" s="20" t="s">
        <v>120</v>
      </c>
      <c r="F260" s="20" t="s">
        <v>94</v>
      </c>
      <c r="G260" s="36" t="s">
        <v>21</v>
      </c>
      <c r="H260" s="21" t="s">
        <v>22</v>
      </c>
      <c r="I260" s="19">
        <v>2000</v>
      </c>
      <c r="J260" s="19">
        <v>2022</v>
      </c>
      <c r="K260" s="19">
        <v>22</v>
      </c>
      <c r="L260" s="7" t="s">
        <v>111</v>
      </c>
    </row>
    <row r="261" spans="1:12" x14ac:dyDescent="0.25">
      <c r="A261" s="8" t="s">
        <v>17</v>
      </c>
      <c r="B261" s="19">
        <v>506</v>
      </c>
      <c r="C261" s="20" t="s">
        <v>18</v>
      </c>
      <c r="D261" s="20" t="s">
        <v>19</v>
      </c>
      <c r="E261" s="20" t="s">
        <v>120</v>
      </c>
      <c r="F261" s="20" t="s">
        <v>95</v>
      </c>
      <c r="G261" s="36" t="s">
        <v>21</v>
      </c>
      <c r="H261" s="36" t="s">
        <v>22</v>
      </c>
      <c r="I261" s="44">
        <v>2000</v>
      </c>
      <c r="J261" s="44">
        <v>2022</v>
      </c>
      <c r="K261" s="9">
        <v>22</v>
      </c>
      <c r="L261" s="7" t="s">
        <v>111</v>
      </c>
    </row>
    <row r="262" spans="1:12" x14ac:dyDescent="0.25">
      <c r="A262" s="8" t="s">
        <v>17</v>
      </c>
      <c r="B262" s="21" t="s">
        <v>160</v>
      </c>
      <c r="C262" s="20" t="s">
        <v>18</v>
      </c>
      <c r="D262" s="20" t="s">
        <v>19</v>
      </c>
      <c r="E262" s="20" t="s">
        <v>119</v>
      </c>
      <c r="F262" s="20" t="s">
        <v>28</v>
      </c>
      <c r="G262" s="36"/>
      <c r="H262" s="21" t="s">
        <v>24</v>
      </c>
      <c r="I262" s="19">
        <v>1951</v>
      </c>
      <c r="J262" s="19">
        <v>1951</v>
      </c>
      <c r="K262" s="19">
        <v>0</v>
      </c>
      <c r="L262" s="7" t="s">
        <v>96</v>
      </c>
    </row>
    <row r="263" spans="1:12" x14ac:dyDescent="0.25">
      <c r="A263" s="8" t="s">
        <v>17</v>
      </c>
      <c r="B263" s="21" t="s">
        <v>160</v>
      </c>
      <c r="C263" s="20" t="s">
        <v>18</v>
      </c>
      <c r="D263" s="20" t="s">
        <v>19</v>
      </c>
      <c r="E263" s="20" t="s">
        <v>119</v>
      </c>
      <c r="F263" s="20" t="s">
        <v>28</v>
      </c>
      <c r="G263" s="36"/>
      <c r="H263" s="21" t="s">
        <v>24</v>
      </c>
      <c r="I263" s="19">
        <v>1958</v>
      </c>
      <c r="J263" s="19">
        <v>1958</v>
      </c>
      <c r="K263" s="19">
        <v>0</v>
      </c>
      <c r="L263" s="7" t="s">
        <v>96</v>
      </c>
    </row>
    <row r="264" spans="1:12" x14ac:dyDescent="0.25">
      <c r="A264" s="8" t="s">
        <v>17</v>
      </c>
      <c r="B264" s="21" t="s">
        <v>160</v>
      </c>
      <c r="C264" s="20" t="s">
        <v>18</v>
      </c>
      <c r="D264" s="20" t="s">
        <v>19</v>
      </c>
      <c r="E264" s="20" t="s">
        <v>119</v>
      </c>
      <c r="F264" s="20" t="s">
        <v>28</v>
      </c>
      <c r="G264" s="36" t="s">
        <v>29</v>
      </c>
      <c r="H264" s="21" t="s">
        <v>22</v>
      </c>
      <c r="I264" s="19">
        <v>1949</v>
      </c>
      <c r="J264" s="19">
        <v>1950</v>
      </c>
      <c r="K264" s="19">
        <v>21</v>
      </c>
      <c r="L264" s="7" t="s">
        <v>102</v>
      </c>
    </row>
    <row r="265" spans="1:12" x14ac:dyDescent="0.25">
      <c r="A265" s="8" t="s">
        <v>17</v>
      </c>
      <c r="B265" s="21" t="s">
        <v>160</v>
      </c>
      <c r="C265" s="20" t="s">
        <v>18</v>
      </c>
      <c r="D265" s="20" t="s">
        <v>19</v>
      </c>
      <c r="E265" s="20" t="s">
        <v>119</v>
      </c>
      <c r="F265" s="20" t="s">
        <v>28</v>
      </c>
      <c r="G265" s="36" t="s">
        <v>29</v>
      </c>
      <c r="H265" s="21" t="s">
        <v>22</v>
      </c>
      <c r="I265" s="19">
        <v>1952</v>
      </c>
      <c r="J265" s="19">
        <v>1957</v>
      </c>
      <c r="K265" s="19">
        <v>21</v>
      </c>
      <c r="L265" s="7" t="s">
        <v>102</v>
      </c>
    </row>
    <row r="266" spans="1:12" x14ac:dyDescent="0.25">
      <c r="A266" s="8" t="s">
        <v>17</v>
      </c>
      <c r="B266" s="21" t="s">
        <v>160</v>
      </c>
      <c r="C266" s="20" t="s">
        <v>18</v>
      </c>
      <c r="D266" s="20" t="s">
        <v>19</v>
      </c>
      <c r="E266" s="20" t="s">
        <v>119</v>
      </c>
      <c r="F266" s="20" t="s">
        <v>28</v>
      </c>
      <c r="G266" s="36" t="s">
        <v>29</v>
      </c>
      <c r="H266" s="36" t="s">
        <v>22</v>
      </c>
      <c r="I266" s="44">
        <v>1959</v>
      </c>
      <c r="J266" s="44">
        <v>1996</v>
      </c>
      <c r="K266" s="44">
        <v>21</v>
      </c>
      <c r="L266" s="7" t="s">
        <v>102</v>
      </c>
    </row>
    <row r="267" spans="1:12" x14ac:dyDescent="0.25">
      <c r="A267" s="8" t="s">
        <v>17</v>
      </c>
      <c r="B267" s="21" t="s">
        <v>160</v>
      </c>
      <c r="C267" s="20" t="s">
        <v>18</v>
      </c>
      <c r="D267" s="20" t="s">
        <v>19</v>
      </c>
      <c r="E267" s="20" t="s">
        <v>119</v>
      </c>
      <c r="F267" s="20" t="s">
        <v>28</v>
      </c>
      <c r="G267" s="36" t="s">
        <v>29</v>
      </c>
      <c r="H267" s="21" t="s">
        <v>22</v>
      </c>
      <c r="I267" s="19">
        <v>1997</v>
      </c>
      <c r="J267" s="19">
        <v>2022</v>
      </c>
      <c r="K267" s="19">
        <v>29</v>
      </c>
      <c r="L267" s="7" t="s">
        <v>148</v>
      </c>
    </row>
  </sheetData>
  <autoFilter ref="A1:L267" xr:uid="{623F5D85-7BED-4ABB-B367-EEDD488924A5}">
    <sortState xmlns:xlrd2="http://schemas.microsoft.com/office/spreadsheetml/2017/richdata2" ref="A2:L267">
      <sortCondition ref="B1:B267"/>
    </sortState>
  </autoFilter>
  <phoneticPr fontId="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98C73-DE75-4E69-87D5-4F0B5CF3F336}">
  <dimension ref="A1:BC267"/>
  <sheetViews>
    <sheetView tabSelected="1" topLeftCell="U1" workbookViewId="0">
      <selection activeCell="BA4" sqref="BA4"/>
    </sheetView>
  </sheetViews>
  <sheetFormatPr defaultRowHeight="15" x14ac:dyDescent="0.25"/>
  <cols>
    <col min="4" max="4" width="28.85546875" bestFit="1" customWidth="1"/>
    <col min="18" max="18" width="30.28515625" bestFit="1" customWidth="1"/>
    <col min="19" max="19" width="16.28515625" bestFit="1" customWidth="1"/>
    <col min="20" max="22" width="4" bestFit="1" customWidth="1"/>
    <col min="23" max="23" width="3" bestFit="1" customWidth="1"/>
    <col min="24" max="25" width="2" bestFit="1" customWidth="1"/>
    <col min="26" max="27" width="3" bestFit="1" customWidth="1"/>
    <col min="28" max="28" width="4" bestFit="1" customWidth="1"/>
    <col min="29" max="29" width="3" bestFit="1" customWidth="1"/>
    <col min="30" max="30" width="4" bestFit="1" customWidth="1"/>
    <col min="31" max="34" width="3" bestFit="1" customWidth="1"/>
    <col min="35" max="35" width="4" bestFit="1" customWidth="1"/>
    <col min="36" max="39" width="3" bestFit="1" customWidth="1"/>
    <col min="40" max="41" width="4" bestFit="1" customWidth="1"/>
    <col min="42" max="47" width="3" bestFit="1" customWidth="1"/>
    <col min="48" max="48" width="4" bestFit="1" customWidth="1"/>
    <col min="49" max="50" width="3" bestFit="1" customWidth="1"/>
    <col min="51" max="52" width="11.28515625" bestFit="1" customWidth="1"/>
    <col min="53" max="53" width="13.28515625" customWidth="1"/>
    <col min="54" max="54" width="8.85546875" customWidth="1"/>
    <col min="55" max="55" width="77.7109375" bestFit="1" customWidth="1"/>
    <col min="56" max="56" width="80.85546875" bestFit="1" customWidth="1"/>
    <col min="57" max="57" width="22.5703125" bestFit="1" customWidth="1"/>
    <col min="58" max="58" width="25.85546875" bestFit="1" customWidth="1"/>
    <col min="59" max="59" width="49.7109375" bestFit="1" customWidth="1"/>
    <col min="60" max="60" width="52.85546875" bestFit="1" customWidth="1"/>
    <col min="61" max="61" width="40.7109375" bestFit="1" customWidth="1"/>
    <col min="62" max="62" width="43.85546875" bestFit="1" customWidth="1"/>
    <col min="63" max="63" width="30.7109375" bestFit="1" customWidth="1"/>
    <col min="64" max="64" width="34" bestFit="1" customWidth="1"/>
    <col min="65" max="65" width="38.85546875" bestFit="1" customWidth="1"/>
    <col min="66" max="66" width="42.140625" bestFit="1" customWidth="1"/>
    <col min="67" max="67" width="27.42578125" bestFit="1" customWidth="1"/>
    <col min="68" max="68" width="30.5703125" bestFit="1" customWidth="1"/>
    <col min="69" max="69" width="45.28515625" bestFit="1" customWidth="1"/>
    <col min="70" max="70" width="48.42578125" bestFit="1" customWidth="1"/>
    <col min="71" max="71" width="56.42578125" bestFit="1" customWidth="1"/>
    <col min="72" max="72" width="59.5703125" bestFit="1" customWidth="1"/>
    <col min="73" max="73" width="40.85546875" bestFit="1" customWidth="1"/>
    <col min="74" max="74" width="44" bestFit="1" customWidth="1"/>
    <col min="75" max="75" width="53.42578125" bestFit="1" customWidth="1"/>
    <col min="76" max="76" width="56.5703125" bestFit="1" customWidth="1"/>
    <col min="77" max="77" width="57.42578125" bestFit="1" customWidth="1"/>
    <col min="78" max="78" width="60.5703125" bestFit="1" customWidth="1"/>
    <col min="79" max="79" width="60.7109375" bestFit="1" customWidth="1"/>
    <col min="80" max="80" width="63.85546875" bestFit="1" customWidth="1"/>
    <col min="81" max="81" width="20.7109375" bestFit="1" customWidth="1"/>
    <col min="82" max="82" width="23.85546875" bestFit="1" customWidth="1"/>
    <col min="84" max="84" width="12.140625" bestFit="1" customWidth="1"/>
    <col min="85" max="85" width="11.28515625" bestFit="1" customWidth="1"/>
  </cols>
  <sheetData>
    <row r="1" spans="1:55" x14ac:dyDescent="0.25">
      <c r="A1" s="5" t="s">
        <v>2</v>
      </c>
      <c r="B1" s="5" t="s">
        <v>4</v>
      </c>
      <c r="C1" s="5" t="s">
        <v>6</v>
      </c>
      <c r="D1" s="5" t="s">
        <v>184</v>
      </c>
      <c r="E1" s="5" t="s">
        <v>10</v>
      </c>
      <c r="F1" s="5" t="s">
        <v>11</v>
      </c>
      <c r="G1" s="5" t="s">
        <v>117</v>
      </c>
      <c r="H1" s="64" t="s">
        <v>179</v>
      </c>
      <c r="I1" s="31" t="s">
        <v>107</v>
      </c>
    </row>
    <row r="2" spans="1:55" x14ac:dyDescent="0.25">
      <c r="A2" s="9">
        <v>7</v>
      </c>
      <c r="B2" s="8" t="s">
        <v>18</v>
      </c>
      <c r="C2" s="8" t="s">
        <v>19</v>
      </c>
      <c r="D2" s="67" t="str">
        <f>B2&amp;"-"&amp;C2</f>
        <v>Chinook salmon-Spring</v>
      </c>
      <c r="E2" s="9">
        <v>1953</v>
      </c>
      <c r="F2" s="9">
        <v>1996</v>
      </c>
      <c r="G2" s="9">
        <v>21</v>
      </c>
      <c r="H2" s="44">
        <f>F2-E2 + 1</f>
        <v>44</v>
      </c>
      <c r="I2" s="7" t="s">
        <v>102</v>
      </c>
      <c r="R2" s="65" t="s">
        <v>183</v>
      </c>
      <c r="S2" s="65" t="s">
        <v>182</v>
      </c>
      <c r="BA2" s="44" t="s">
        <v>117</v>
      </c>
      <c r="BB2" t="s">
        <v>195</v>
      </c>
      <c r="BC2" s="33" t="s">
        <v>107</v>
      </c>
    </row>
    <row r="3" spans="1:55" x14ac:dyDescent="0.25">
      <c r="A3" s="9">
        <v>7</v>
      </c>
      <c r="B3" s="8" t="s">
        <v>18</v>
      </c>
      <c r="C3" s="8" t="s">
        <v>19</v>
      </c>
      <c r="D3" s="67" t="str">
        <f t="shared" ref="D3:D66" si="0">B3&amp;"-"&amp;C3</f>
        <v>Chinook salmon-Spring</v>
      </c>
      <c r="E3" s="9">
        <v>1997</v>
      </c>
      <c r="F3" s="9">
        <v>2016</v>
      </c>
      <c r="G3" s="9">
        <v>15</v>
      </c>
      <c r="H3" s="44">
        <f t="shared" ref="H3:H66" si="1">F3-E3 + 1</f>
        <v>20</v>
      </c>
      <c r="I3" s="7" t="s">
        <v>103</v>
      </c>
      <c r="R3" s="65" t="s">
        <v>180</v>
      </c>
      <c r="S3">
        <v>0</v>
      </c>
      <c r="T3">
        <v>1</v>
      </c>
      <c r="U3">
        <v>2</v>
      </c>
      <c r="V3">
        <v>3</v>
      </c>
      <c r="W3">
        <v>4</v>
      </c>
      <c r="X3">
        <v>5</v>
      </c>
      <c r="Y3">
        <v>6</v>
      </c>
      <c r="Z3">
        <v>7</v>
      </c>
      <c r="AA3">
        <v>8</v>
      </c>
      <c r="AB3">
        <v>9</v>
      </c>
      <c r="AC3">
        <v>10</v>
      </c>
      <c r="AD3">
        <v>11</v>
      </c>
      <c r="AE3">
        <v>12</v>
      </c>
      <c r="AF3">
        <v>13</v>
      </c>
      <c r="AG3">
        <v>14</v>
      </c>
      <c r="AH3">
        <v>15</v>
      </c>
      <c r="AI3">
        <v>16</v>
      </c>
      <c r="AJ3">
        <v>17</v>
      </c>
      <c r="AK3">
        <v>18</v>
      </c>
      <c r="AL3">
        <v>19</v>
      </c>
      <c r="AM3">
        <v>20</v>
      </c>
      <c r="AN3">
        <v>21</v>
      </c>
      <c r="AO3">
        <v>22</v>
      </c>
      <c r="AP3">
        <v>23</v>
      </c>
      <c r="AQ3">
        <v>24</v>
      </c>
      <c r="AR3">
        <v>25</v>
      </c>
      <c r="AS3">
        <v>26</v>
      </c>
      <c r="AT3">
        <v>27</v>
      </c>
      <c r="AU3">
        <v>28</v>
      </c>
      <c r="AV3">
        <v>29</v>
      </c>
      <c r="AW3">
        <v>30</v>
      </c>
      <c r="AX3">
        <v>31</v>
      </c>
      <c r="AY3" t="s">
        <v>181</v>
      </c>
      <c r="BA3" s="44">
        <v>21</v>
      </c>
      <c r="BB3">
        <v>792</v>
      </c>
      <c r="BC3" t="s">
        <v>102</v>
      </c>
    </row>
    <row r="4" spans="1:55" x14ac:dyDescent="0.25">
      <c r="A4" s="9">
        <v>7</v>
      </c>
      <c r="B4" s="8" t="s">
        <v>18</v>
      </c>
      <c r="C4" s="8" t="s">
        <v>19</v>
      </c>
      <c r="D4" s="67" t="str">
        <f t="shared" si="0"/>
        <v>Chinook salmon-Spring</v>
      </c>
      <c r="E4" s="9">
        <v>2017</v>
      </c>
      <c r="F4" s="9">
        <v>2022</v>
      </c>
      <c r="G4" s="9">
        <v>29</v>
      </c>
      <c r="H4" s="44">
        <f t="shared" si="1"/>
        <v>6</v>
      </c>
      <c r="I4" s="7" t="s">
        <v>148</v>
      </c>
      <c r="R4" s="66" t="s">
        <v>185</v>
      </c>
      <c r="S4">
        <v>1</v>
      </c>
      <c r="V4">
        <v>31</v>
      </c>
      <c r="AB4">
        <v>18</v>
      </c>
      <c r="AK4">
        <v>49</v>
      </c>
      <c r="AY4">
        <v>99</v>
      </c>
      <c r="BA4" s="42">
        <v>3</v>
      </c>
      <c r="BB4">
        <v>371</v>
      </c>
      <c r="BC4" s="23" t="s">
        <v>154</v>
      </c>
    </row>
    <row r="5" spans="1:55" x14ac:dyDescent="0.25">
      <c r="A5" s="9">
        <v>8</v>
      </c>
      <c r="B5" s="8" t="s">
        <v>18</v>
      </c>
      <c r="C5" s="8" t="s">
        <v>19</v>
      </c>
      <c r="D5" s="67" t="str">
        <f t="shared" si="0"/>
        <v>Chinook salmon-Spring</v>
      </c>
      <c r="E5" s="9">
        <v>1953</v>
      </c>
      <c r="F5" s="9">
        <v>1957</v>
      </c>
      <c r="G5" s="9">
        <v>21</v>
      </c>
      <c r="H5" s="44">
        <f t="shared" si="1"/>
        <v>5</v>
      </c>
      <c r="I5" s="7" t="s">
        <v>102</v>
      </c>
      <c r="R5" s="66" t="s">
        <v>186</v>
      </c>
      <c r="S5">
        <v>1</v>
      </c>
      <c r="AI5">
        <v>41</v>
      </c>
      <c r="AY5">
        <v>42</v>
      </c>
      <c r="BA5" s="44">
        <v>9</v>
      </c>
      <c r="BB5">
        <v>227</v>
      </c>
      <c r="BC5" t="s">
        <v>98</v>
      </c>
    </row>
    <row r="6" spans="1:55" x14ac:dyDescent="0.25">
      <c r="A6" s="9">
        <v>8</v>
      </c>
      <c r="B6" s="8" t="s">
        <v>18</v>
      </c>
      <c r="C6" s="8" t="s">
        <v>19</v>
      </c>
      <c r="D6" s="67" t="str">
        <f t="shared" si="0"/>
        <v>Chinook salmon-Spring</v>
      </c>
      <c r="E6" s="9">
        <v>1958</v>
      </c>
      <c r="F6" s="9">
        <v>1958</v>
      </c>
      <c r="G6" s="9">
        <v>0</v>
      </c>
      <c r="H6" s="44">
        <f t="shared" si="1"/>
        <v>1</v>
      </c>
      <c r="I6" s="7" t="s">
        <v>96</v>
      </c>
      <c r="R6" s="66" t="s">
        <v>187</v>
      </c>
      <c r="S6">
        <v>17</v>
      </c>
      <c r="AB6">
        <v>46</v>
      </c>
      <c r="AD6">
        <v>53</v>
      </c>
      <c r="AG6">
        <v>8</v>
      </c>
      <c r="AH6">
        <v>39</v>
      </c>
      <c r="AJ6">
        <v>78</v>
      </c>
      <c r="AN6">
        <v>275</v>
      </c>
      <c r="AO6">
        <v>119</v>
      </c>
      <c r="AV6">
        <v>60</v>
      </c>
      <c r="AW6">
        <v>2</v>
      </c>
      <c r="AY6">
        <v>697</v>
      </c>
      <c r="BA6" s="42">
        <v>16</v>
      </c>
      <c r="BB6">
        <v>157</v>
      </c>
      <c r="BC6" s="24" t="s">
        <v>109</v>
      </c>
    </row>
    <row r="7" spans="1:55" x14ac:dyDescent="0.25">
      <c r="A7" s="9">
        <v>8</v>
      </c>
      <c r="B7" s="8" t="s">
        <v>18</v>
      </c>
      <c r="C7" s="8" t="s">
        <v>19</v>
      </c>
      <c r="D7" s="67" t="str">
        <f t="shared" si="0"/>
        <v>Chinook salmon-Spring</v>
      </c>
      <c r="E7" s="9">
        <v>1959</v>
      </c>
      <c r="F7" s="9">
        <v>1996</v>
      </c>
      <c r="G7" s="9">
        <v>21</v>
      </c>
      <c r="H7" s="44">
        <f t="shared" si="1"/>
        <v>38</v>
      </c>
      <c r="I7" s="7" t="s">
        <v>102</v>
      </c>
      <c r="R7" s="66" t="s">
        <v>188</v>
      </c>
      <c r="AN7">
        <v>36</v>
      </c>
      <c r="AV7">
        <v>38</v>
      </c>
      <c r="AY7">
        <v>74</v>
      </c>
      <c r="BA7" s="44">
        <v>22</v>
      </c>
      <c r="BB7">
        <v>147</v>
      </c>
      <c r="BC7" t="s">
        <v>111</v>
      </c>
    </row>
    <row r="8" spans="1:55" x14ac:dyDescent="0.25">
      <c r="A8" s="9">
        <v>8</v>
      </c>
      <c r="B8" s="8" t="s">
        <v>18</v>
      </c>
      <c r="C8" s="8" t="s">
        <v>19</v>
      </c>
      <c r="D8" s="67" t="str">
        <f t="shared" si="0"/>
        <v>Chinook salmon-Spring</v>
      </c>
      <c r="E8" s="9">
        <v>1997</v>
      </c>
      <c r="F8" s="9">
        <v>2015</v>
      </c>
      <c r="G8" s="9">
        <v>15</v>
      </c>
      <c r="H8" s="44">
        <f t="shared" si="1"/>
        <v>19</v>
      </c>
      <c r="I8" s="7" t="s">
        <v>103</v>
      </c>
      <c r="R8" s="66" t="s">
        <v>189</v>
      </c>
      <c r="V8">
        <v>3</v>
      </c>
      <c r="W8">
        <v>20</v>
      </c>
      <c r="Y8">
        <v>4</v>
      </c>
      <c r="Z8">
        <v>12</v>
      </c>
      <c r="AB8">
        <v>29</v>
      </c>
      <c r="AD8">
        <v>28</v>
      </c>
      <c r="AE8">
        <v>1</v>
      </c>
      <c r="AF8">
        <v>1</v>
      </c>
      <c r="AY8">
        <v>98</v>
      </c>
      <c r="BA8" s="44">
        <v>11</v>
      </c>
      <c r="BB8">
        <v>138</v>
      </c>
      <c r="BC8" t="s">
        <v>115</v>
      </c>
    </row>
    <row r="9" spans="1:55" x14ac:dyDescent="0.25">
      <c r="A9" s="9">
        <v>8</v>
      </c>
      <c r="B9" s="8" t="s">
        <v>18</v>
      </c>
      <c r="C9" s="8" t="s">
        <v>19</v>
      </c>
      <c r="D9" s="67" t="str">
        <f t="shared" si="0"/>
        <v>Chinook salmon-Spring</v>
      </c>
      <c r="E9" s="9">
        <v>2016</v>
      </c>
      <c r="F9" s="9">
        <v>2017</v>
      </c>
      <c r="G9" s="9">
        <v>30</v>
      </c>
      <c r="H9" s="44">
        <f t="shared" si="1"/>
        <v>2</v>
      </c>
      <c r="I9" s="7" t="s">
        <v>25</v>
      </c>
      <c r="R9" s="66" t="s">
        <v>190</v>
      </c>
      <c r="S9">
        <v>2</v>
      </c>
      <c r="V9">
        <v>11</v>
      </c>
      <c r="W9">
        <v>6</v>
      </c>
      <c r="AB9">
        <v>2</v>
      </c>
      <c r="AY9">
        <v>21</v>
      </c>
      <c r="BA9" s="42">
        <v>1</v>
      </c>
      <c r="BB9">
        <v>136</v>
      </c>
      <c r="BC9" s="23" t="s">
        <v>152</v>
      </c>
    </row>
    <row r="10" spans="1:55" x14ac:dyDescent="0.25">
      <c r="A10" s="9">
        <v>8</v>
      </c>
      <c r="B10" s="8" t="s">
        <v>18</v>
      </c>
      <c r="C10" s="8" t="s">
        <v>19</v>
      </c>
      <c r="D10" s="67" t="str">
        <f t="shared" si="0"/>
        <v>Chinook salmon-Spring</v>
      </c>
      <c r="E10" s="9">
        <v>2018</v>
      </c>
      <c r="F10" s="9">
        <v>2022</v>
      </c>
      <c r="G10" s="9">
        <v>29</v>
      </c>
      <c r="H10" s="44">
        <f t="shared" si="1"/>
        <v>5</v>
      </c>
      <c r="I10" s="7" t="s">
        <v>148</v>
      </c>
      <c r="R10" s="66" t="s">
        <v>191</v>
      </c>
      <c r="S10">
        <v>29</v>
      </c>
      <c r="T10">
        <v>136</v>
      </c>
      <c r="U10">
        <v>102</v>
      </c>
      <c r="V10">
        <v>286</v>
      </c>
      <c r="X10">
        <v>3</v>
      </c>
      <c r="Z10">
        <v>8</v>
      </c>
      <c r="AC10">
        <v>30</v>
      </c>
      <c r="AL10">
        <v>99</v>
      </c>
      <c r="AY10">
        <v>693</v>
      </c>
      <c r="BA10" s="44">
        <v>29</v>
      </c>
      <c r="BB10">
        <v>106</v>
      </c>
      <c r="BC10" t="s">
        <v>148</v>
      </c>
    </row>
    <row r="11" spans="1:55" x14ac:dyDescent="0.25">
      <c r="A11" s="9">
        <v>9</v>
      </c>
      <c r="B11" s="8" t="s">
        <v>18</v>
      </c>
      <c r="C11" s="8" t="s">
        <v>26</v>
      </c>
      <c r="D11" s="67" t="str">
        <f t="shared" si="0"/>
        <v>Chinook salmon-Spring/summer</v>
      </c>
      <c r="E11" s="9">
        <v>1949</v>
      </c>
      <c r="F11" s="9">
        <v>1984</v>
      </c>
      <c r="G11" s="9">
        <v>21</v>
      </c>
      <c r="H11" s="44">
        <f t="shared" si="1"/>
        <v>36</v>
      </c>
      <c r="I11" s="7" t="s">
        <v>102</v>
      </c>
      <c r="R11" s="66" t="s">
        <v>192</v>
      </c>
      <c r="S11">
        <v>6</v>
      </c>
      <c r="V11">
        <v>40</v>
      </c>
      <c r="Z11">
        <v>21</v>
      </c>
      <c r="AA11">
        <v>18</v>
      </c>
      <c r="AF11">
        <v>20</v>
      </c>
      <c r="AY11">
        <v>105</v>
      </c>
      <c r="BA11" s="42">
        <v>2</v>
      </c>
      <c r="BB11">
        <v>102</v>
      </c>
      <c r="BC11" s="23" t="s">
        <v>153</v>
      </c>
    </row>
    <row r="12" spans="1:55" x14ac:dyDescent="0.25">
      <c r="A12" s="9">
        <v>9</v>
      </c>
      <c r="B12" s="8" t="s">
        <v>18</v>
      </c>
      <c r="C12" s="8" t="s">
        <v>26</v>
      </c>
      <c r="D12" s="67" t="str">
        <f t="shared" si="0"/>
        <v>Chinook salmon-Spring/summer</v>
      </c>
      <c r="E12" s="9">
        <v>1985</v>
      </c>
      <c r="F12" s="9">
        <v>2022</v>
      </c>
      <c r="G12" s="9">
        <v>29</v>
      </c>
      <c r="H12" s="44">
        <f t="shared" si="1"/>
        <v>38</v>
      </c>
      <c r="I12" s="7" t="s">
        <v>148</v>
      </c>
      <c r="R12" s="66" t="s">
        <v>193</v>
      </c>
      <c r="S12">
        <v>13</v>
      </c>
      <c r="AB12">
        <v>73</v>
      </c>
      <c r="AD12">
        <v>28</v>
      </c>
      <c r="AG12">
        <v>3</v>
      </c>
      <c r="AH12">
        <v>4</v>
      </c>
      <c r="AM12">
        <v>2</v>
      </c>
      <c r="AN12">
        <v>455</v>
      </c>
      <c r="AS12">
        <v>1</v>
      </c>
      <c r="AT12">
        <v>11</v>
      </c>
      <c r="AV12">
        <v>8</v>
      </c>
      <c r="AY12">
        <v>598</v>
      </c>
      <c r="BA12" s="42">
        <v>19</v>
      </c>
      <c r="BB12">
        <v>99</v>
      </c>
      <c r="BC12" s="24" t="s">
        <v>116</v>
      </c>
    </row>
    <row r="13" spans="1:55" x14ac:dyDescent="0.25">
      <c r="A13" s="9">
        <v>11</v>
      </c>
      <c r="B13" s="8" t="s">
        <v>18</v>
      </c>
      <c r="C13" s="8" t="s">
        <v>19</v>
      </c>
      <c r="D13" s="67" t="str">
        <f t="shared" si="0"/>
        <v>Chinook salmon-Spring</v>
      </c>
      <c r="E13" s="9">
        <v>1949</v>
      </c>
      <c r="F13" s="9">
        <v>1950</v>
      </c>
      <c r="G13" s="9">
        <v>21</v>
      </c>
      <c r="H13" s="44">
        <f t="shared" si="1"/>
        <v>2</v>
      </c>
      <c r="I13" s="7" t="s">
        <v>102</v>
      </c>
      <c r="R13" s="66" t="s">
        <v>194</v>
      </c>
      <c r="S13">
        <v>4</v>
      </c>
      <c r="AB13">
        <v>59</v>
      </c>
      <c r="AD13">
        <v>29</v>
      </c>
      <c r="AF13">
        <v>17</v>
      </c>
      <c r="AG13">
        <v>10</v>
      </c>
      <c r="AH13">
        <v>13</v>
      </c>
      <c r="AI13">
        <v>116</v>
      </c>
      <c r="AM13">
        <v>2</v>
      </c>
      <c r="AN13">
        <v>26</v>
      </c>
      <c r="AO13">
        <v>28</v>
      </c>
      <c r="AP13">
        <v>15</v>
      </c>
      <c r="AQ13">
        <v>2</v>
      </c>
      <c r="AR13">
        <v>7</v>
      </c>
      <c r="AU13">
        <v>3</v>
      </c>
      <c r="AX13">
        <v>1</v>
      </c>
      <c r="AY13">
        <v>332</v>
      </c>
      <c r="BA13" s="42">
        <v>17</v>
      </c>
      <c r="BB13">
        <v>78</v>
      </c>
      <c r="BC13" t="s">
        <v>110</v>
      </c>
    </row>
    <row r="14" spans="1:55" x14ac:dyDescent="0.25">
      <c r="A14" s="9">
        <v>11</v>
      </c>
      <c r="B14" s="8" t="s">
        <v>18</v>
      </c>
      <c r="C14" s="8" t="s">
        <v>19</v>
      </c>
      <c r="D14" s="67" t="str">
        <f t="shared" si="0"/>
        <v>Chinook salmon-Spring</v>
      </c>
      <c r="E14" s="9">
        <v>1951</v>
      </c>
      <c r="F14" s="9">
        <v>1951</v>
      </c>
      <c r="G14" s="9">
        <v>0</v>
      </c>
      <c r="H14" s="44">
        <f t="shared" si="1"/>
        <v>1</v>
      </c>
      <c r="I14" s="7" t="s">
        <v>96</v>
      </c>
      <c r="R14" s="66" t="s">
        <v>181</v>
      </c>
      <c r="S14">
        <v>73</v>
      </c>
      <c r="T14">
        <v>136</v>
      </c>
      <c r="U14">
        <v>102</v>
      </c>
      <c r="V14">
        <v>371</v>
      </c>
      <c r="W14">
        <v>26</v>
      </c>
      <c r="X14">
        <v>3</v>
      </c>
      <c r="Y14">
        <v>4</v>
      </c>
      <c r="Z14">
        <v>41</v>
      </c>
      <c r="AA14">
        <v>18</v>
      </c>
      <c r="AB14">
        <v>227</v>
      </c>
      <c r="AC14">
        <v>30</v>
      </c>
      <c r="AD14">
        <v>138</v>
      </c>
      <c r="AE14">
        <v>1</v>
      </c>
      <c r="AF14">
        <v>38</v>
      </c>
      <c r="AG14">
        <v>21</v>
      </c>
      <c r="AH14">
        <v>56</v>
      </c>
      <c r="AI14">
        <v>157</v>
      </c>
      <c r="AJ14">
        <v>78</v>
      </c>
      <c r="AK14">
        <v>49</v>
      </c>
      <c r="AL14">
        <v>99</v>
      </c>
      <c r="AM14">
        <v>4</v>
      </c>
      <c r="AN14">
        <v>792</v>
      </c>
      <c r="AO14">
        <v>147</v>
      </c>
      <c r="AP14">
        <v>15</v>
      </c>
      <c r="AQ14">
        <v>2</v>
      </c>
      <c r="AR14">
        <v>7</v>
      </c>
      <c r="AS14">
        <v>1</v>
      </c>
      <c r="AT14">
        <v>11</v>
      </c>
      <c r="AU14">
        <v>3</v>
      </c>
      <c r="AV14">
        <v>106</v>
      </c>
      <c r="AW14">
        <v>2</v>
      </c>
      <c r="AX14">
        <v>1</v>
      </c>
      <c r="AY14">
        <v>2759</v>
      </c>
      <c r="BA14" s="44">
        <v>0</v>
      </c>
      <c r="BB14">
        <v>73</v>
      </c>
      <c r="BC14" t="s">
        <v>96</v>
      </c>
    </row>
    <row r="15" spans="1:55" x14ac:dyDescent="0.25">
      <c r="A15" s="9">
        <v>11</v>
      </c>
      <c r="B15" s="8" t="s">
        <v>18</v>
      </c>
      <c r="C15" s="8" t="s">
        <v>19</v>
      </c>
      <c r="D15" s="67" t="str">
        <f t="shared" si="0"/>
        <v>Chinook salmon-Spring</v>
      </c>
      <c r="E15" s="9">
        <v>1952</v>
      </c>
      <c r="F15" s="9">
        <v>1957</v>
      </c>
      <c r="G15" s="9">
        <v>21</v>
      </c>
      <c r="H15" s="44">
        <f t="shared" si="1"/>
        <v>6</v>
      </c>
      <c r="I15" s="7" t="s">
        <v>102</v>
      </c>
      <c r="BA15" s="44">
        <v>15</v>
      </c>
      <c r="BB15">
        <v>56</v>
      </c>
      <c r="BC15" t="s">
        <v>103</v>
      </c>
    </row>
    <row r="16" spans="1:55" x14ac:dyDescent="0.25">
      <c r="A16" s="9">
        <v>11</v>
      </c>
      <c r="B16" s="8" t="s">
        <v>18</v>
      </c>
      <c r="C16" s="8" t="s">
        <v>19</v>
      </c>
      <c r="D16" s="67" t="str">
        <f t="shared" si="0"/>
        <v>Chinook salmon-Spring</v>
      </c>
      <c r="E16" s="9">
        <v>1958</v>
      </c>
      <c r="F16" s="9">
        <v>1958</v>
      </c>
      <c r="G16" s="9">
        <v>0</v>
      </c>
      <c r="H16" s="44">
        <f t="shared" si="1"/>
        <v>1</v>
      </c>
      <c r="I16" s="7" t="s">
        <v>96</v>
      </c>
      <c r="BA16" s="42">
        <v>18</v>
      </c>
      <c r="BB16">
        <v>49</v>
      </c>
      <c r="BC16" s="24" t="s">
        <v>30</v>
      </c>
    </row>
    <row r="17" spans="1:55" x14ac:dyDescent="0.25">
      <c r="A17" s="9">
        <v>11</v>
      </c>
      <c r="B17" s="8" t="s">
        <v>18</v>
      </c>
      <c r="C17" s="8" t="s">
        <v>19</v>
      </c>
      <c r="D17" s="67" t="str">
        <f t="shared" si="0"/>
        <v>Chinook salmon-Spring</v>
      </c>
      <c r="E17" s="9">
        <v>1959</v>
      </c>
      <c r="F17" s="9">
        <v>1996</v>
      </c>
      <c r="G17" s="9">
        <v>21</v>
      </c>
      <c r="H17" s="44">
        <f t="shared" si="1"/>
        <v>38</v>
      </c>
      <c r="I17" s="7" t="s">
        <v>102</v>
      </c>
      <c r="BA17" s="42">
        <v>7</v>
      </c>
      <c r="BB17">
        <v>41</v>
      </c>
      <c r="BC17" t="s">
        <v>158</v>
      </c>
    </row>
    <row r="18" spans="1:55" x14ac:dyDescent="0.25">
      <c r="A18" s="9">
        <v>11</v>
      </c>
      <c r="B18" s="8" t="s">
        <v>18</v>
      </c>
      <c r="C18" s="8" t="s">
        <v>19</v>
      </c>
      <c r="D18" s="67" t="str">
        <f t="shared" si="0"/>
        <v>Chinook salmon-Spring</v>
      </c>
      <c r="E18" s="9">
        <v>1997</v>
      </c>
      <c r="F18" s="9">
        <v>2019</v>
      </c>
      <c r="G18" s="9">
        <v>29</v>
      </c>
      <c r="H18" s="44">
        <f t="shared" si="1"/>
        <v>23</v>
      </c>
      <c r="I18" s="35" t="s">
        <v>148</v>
      </c>
      <c r="BA18" s="42">
        <v>13</v>
      </c>
      <c r="BB18">
        <v>38</v>
      </c>
      <c r="BC18" t="s">
        <v>101</v>
      </c>
    </row>
    <row r="19" spans="1:55" x14ac:dyDescent="0.25">
      <c r="A19" s="9">
        <v>12</v>
      </c>
      <c r="B19" s="8" t="s">
        <v>18</v>
      </c>
      <c r="C19" s="8" t="s">
        <v>19</v>
      </c>
      <c r="D19" s="67" t="str">
        <f t="shared" si="0"/>
        <v>Chinook salmon-Spring</v>
      </c>
      <c r="E19" s="9">
        <v>1954</v>
      </c>
      <c r="F19" s="9">
        <v>1996</v>
      </c>
      <c r="G19" s="9">
        <v>21</v>
      </c>
      <c r="H19" s="44">
        <f t="shared" si="1"/>
        <v>43</v>
      </c>
      <c r="I19" s="7" t="s">
        <v>102</v>
      </c>
      <c r="BA19" s="42">
        <v>10</v>
      </c>
      <c r="BB19">
        <v>30</v>
      </c>
      <c r="BC19" t="s">
        <v>97</v>
      </c>
    </row>
    <row r="20" spans="1:55" x14ac:dyDescent="0.25">
      <c r="A20" s="9">
        <v>12</v>
      </c>
      <c r="B20" s="8" t="s">
        <v>18</v>
      </c>
      <c r="C20" s="8" t="s">
        <v>19</v>
      </c>
      <c r="D20" s="67" t="str">
        <f t="shared" si="0"/>
        <v>Chinook salmon-Spring</v>
      </c>
      <c r="E20" s="9">
        <v>1997</v>
      </c>
      <c r="F20" s="9">
        <v>2022</v>
      </c>
      <c r="G20" s="9">
        <v>22</v>
      </c>
      <c r="H20" s="44">
        <f t="shared" si="1"/>
        <v>26</v>
      </c>
      <c r="I20" s="7" t="s">
        <v>111</v>
      </c>
      <c r="BA20" s="42">
        <v>4</v>
      </c>
      <c r="BB20">
        <v>26</v>
      </c>
      <c r="BC20" t="s">
        <v>155</v>
      </c>
    </row>
    <row r="21" spans="1:55" x14ac:dyDescent="0.25">
      <c r="A21" s="9">
        <v>13</v>
      </c>
      <c r="B21" s="8" t="s">
        <v>18</v>
      </c>
      <c r="C21" s="8" t="s">
        <v>19</v>
      </c>
      <c r="D21" s="67" t="str">
        <f t="shared" si="0"/>
        <v>Chinook salmon-Spring</v>
      </c>
      <c r="E21" s="9">
        <v>1949</v>
      </c>
      <c r="F21" s="9">
        <v>1950</v>
      </c>
      <c r="G21" s="9">
        <v>21</v>
      </c>
      <c r="H21" s="44">
        <f t="shared" si="1"/>
        <v>2</v>
      </c>
      <c r="I21" s="7" t="s">
        <v>102</v>
      </c>
      <c r="BA21" s="42">
        <v>14</v>
      </c>
      <c r="BB21">
        <v>21</v>
      </c>
      <c r="BC21" t="s">
        <v>99</v>
      </c>
    </row>
    <row r="22" spans="1:55" x14ac:dyDescent="0.25">
      <c r="A22" s="9">
        <v>13</v>
      </c>
      <c r="B22" s="8" t="s">
        <v>18</v>
      </c>
      <c r="C22" s="8" t="s">
        <v>19</v>
      </c>
      <c r="D22" s="67" t="str">
        <f t="shared" si="0"/>
        <v>Chinook salmon-Spring</v>
      </c>
      <c r="E22" s="9">
        <v>1951</v>
      </c>
      <c r="F22" s="9">
        <v>1951</v>
      </c>
      <c r="G22" s="9">
        <v>0</v>
      </c>
      <c r="H22" s="44">
        <f t="shared" si="1"/>
        <v>1</v>
      </c>
      <c r="I22" s="7" t="s">
        <v>96</v>
      </c>
      <c r="BA22" s="42">
        <v>8</v>
      </c>
      <c r="BB22">
        <v>18</v>
      </c>
      <c r="BC22" t="s">
        <v>159</v>
      </c>
    </row>
    <row r="23" spans="1:55" x14ac:dyDescent="0.25">
      <c r="A23" s="9">
        <v>13</v>
      </c>
      <c r="B23" s="8" t="s">
        <v>18</v>
      </c>
      <c r="C23" s="8" t="s">
        <v>19</v>
      </c>
      <c r="D23" s="67" t="str">
        <f t="shared" si="0"/>
        <v>Chinook salmon-Spring</v>
      </c>
      <c r="E23" s="9">
        <v>1952</v>
      </c>
      <c r="F23" s="9">
        <v>1957</v>
      </c>
      <c r="G23" s="9">
        <v>21</v>
      </c>
      <c r="H23" s="44">
        <f t="shared" si="1"/>
        <v>6</v>
      </c>
      <c r="I23" s="7" t="s">
        <v>102</v>
      </c>
      <c r="BA23" s="42">
        <v>23</v>
      </c>
      <c r="BB23">
        <v>15</v>
      </c>
      <c r="BC23" t="s">
        <v>112</v>
      </c>
    </row>
    <row r="24" spans="1:55" x14ac:dyDescent="0.25">
      <c r="A24" s="9">
        <v>13</v>
      </c>
      <c r="B24" s="8" t="s">
        <v>18</v>
      </c>
      <c r="C24" s="8" t="s">
        <v>19</v>
      </c>
      <c r="D24" s="67" t="str">
        <f t="shared" si="0"/>
        <v>Chinook salmon-Spring</v>
      </c>
      <c r="E24" s="9">
        <v>1958</v>
      </c>
      <c r="F24" s="9">
        <v>1962</v>
      </c>
      <c r="G24" s="9">
        <v>0</v>
      </c>
      <c r="H24" s="44">
        <f t="shared" si="1"/>
        <v>5</v>
      </c>
      <c r="I24" s="7" t="s">
        <v>96</v>
      </c>
      <c r="BA24" s="44">
        <v>27</v>
      </c>
      <c r="BB24">
        <v>11</v>
      </c>
      <c r="BC24" t="s">
        <v>146</v>
      </c>
    </row>
    <row r="25" spans="1:55" x14ac:dyDescent="0.25">
      <c r="A25" s="9">
        <v>13</v>
      </c>
      <c r="B25" s="8" t="s">
        <v>18</v>
      </c>
      <c r="C25" s="8" t="s">
        <v>19</v>
      </c>
      <c r="D25" s="67" t="str">
        <f t="shared" si="0"/>
        <v>Chinook salmon-Spring</v>
      </c>
      <c r="E25" s="9">
        <v>1963</v>
      </c>
      <c r="F25" s="9">
        <v>1996</v>
      </c>
      <c r="G25" s="9">
        <v>21</v>
      </c>
      <c r="H25" s="44">
        <f t="shared" si="1"/>
        <v>34</v>
      </c>
      <c r="I25" s="7" t="s">
        <v>102</v>
      </c>
      <c r="BA25" s="42">
        <v>25</v>
      </c>
      <c r="BB25">
        <v>7</v>
      </c>
      <c r="BC25" t="s">
        <v>114</v>
      </c>
    </row>
    <row r="26" spans="1:55" x14ac:dyDescent="0.25">
      <c r="A26" s="9">
        <v>13</v>
      </c>
      <c r="B26" s="8" t="s">
        <v>18</v>
      </c>
      <c r="C26" s="8" t="s">
        <v>19</v>
      </c>
      <c r="D26" s="67" t="str">
        <f t="shared" si="0"/>
        <v>Chinook salmon-Spring</v>
      </c>
      <c r="E26" s="9">
        <v>1997</v>
      </c>
      <c r="F26" s="9">
        <v>2014</v>
      </c>
      <c r="G26" s="9">
        <v>22</v>
      </c>
      <c r="H26" s="44">
        <f t="shared" si="1"/>
        <v>18</v>
      </c>
      <c r="I26" s="7" t="s">
        <v>111</v>
      </c>
      <c r="BA26" s="42">
        <v>6</v>
      </c>
      <c r="BB26">
        <v>4</v>
      </c>
      <c r="BC26" s="23" t="s">
        <v>157</v>
      </c>
    </row>
    <row r="27" spans="1:55" x14ac:dyDescent="0.25">
      <c r="A27" s="9">
        <v>13</v>
      </c>
      <c r="B27" s="8" t="s">
        <v>18</v>
      </c>
      <c r="C27" s="8" t="s">
        <v>19</v>
      </c>
      <c r="D27" s="67" t="str">
        <f t="shared" si="0"/>
        <v>Chinook salmon-Spring</v>
      </c>
      <c r="E27" s="9">
        <v>2015</v>
      </c>
      <c r="F27" s="9">
        <v>2015</v>
      </c>
      <c r="G27" s="9">
        <v>21</v>
      </c>
      <c r="H27" s="44">
        <f t="shared" si="1"/>
        <v>1</v>
      </c>
      <c r="I27" s="7" t="s">
        <v>102</v>
      </c>
      <c r="BA27" s="42">
        <v>20</v>
      </c>
      <c r="BB27">
        <v>4</v>
      </c>
      <c r="BC27" t="s">
        <v>31</v>
      </c>
    </row>
    <row r="28" spans="1:55" x14ac:dyDescent="0.25">
      <c r="A28" s="9">
        <v>13</v>
      </c>
      <c r="B28" s="8" t="s">
        <v>18</v>
      </c>
      <c r="C28" s="8" t="s">
        <v>19</v>
      </c>
      <c r="D28" s="67" t="str">
        <f t="shared" si="0"/>
        <v>Chinook salmon-Spring</v>
      </c>
      <c r="E28" s="9">
        <v>2016</v>
      </c>
      <c r="F28" s="9">
        <v>2019</v>
      </c>
      <c r="G28" s="9">
        <v>22</v>
      </c>
      <c r="H28" s="44">
        <f t="shared" si="1"/>
        <v>4</v>
      </c>
      <c r="I28" s="7" t="s">
        <v>111</v>
      </c>
      <c r="BA28" s="42">
        <v>5</v>
      </c>
      <c r="BB28">
        <v>3</v>
      </c>
      <c r="BC28" s="23" t="s">
        <v>156</v>
      </c>
    </row>
    <row r="29" spans="1:55" x14ac:dyDescent="0.25">
      <c r="A29" s="9">
        <v>13</v>
      </c>
      <c r="B29" s="8" t="s">
        <v>18</v>
      </c>
      <c r="C29" s="8" t="s">
        <v>19</v>
      </c>
      <c r="D29" s="67" t="str">
        <f t="shared" si="0"/>
        <v>Chinook salmon-Spring</v>
      </c>
      <c r="E29" s="9">
        <v>2020</v>
      </c>
      <c r="F29" s="9">
        <v>2020</v>
      </c>
      <c r="G29" s="9">
        <v>21</v>
      </c>
      <c r="H29" s="44">
        <f t="shared" si="1"/>
        <v>1</v>
      </c>
      <c r="I29" s="7" t="s">
        <v>102</v>
      </c>
      <c r="BA29" s="44">
        <v>28</v>
      </c>
      <c r="BB29">
        <v>3</v>
      </c>
      <c r="BC29" t="s">
        <v>147</v>
      </c>
    </row>
    <row r="30" spans="1:55" x14ac:dyDescent="0.25">
      <c r="A30" s="9">
        <v>13</v>
      </c>
      <c r="B30" s="8" t="s">
        <v>18</v>
      </c>
      <c r="C30" s="8" t="s">
        <v>19</v>
      </c>
      <c r="D30" s="67" t="str">
        <f t="shared" si="0"/>
        <v>Chinook salmon-Spring</v>
      </c>
      <c r="E30" s="9">
        <v>2021</v>
      </c>
      <c r="F30" s="9">
        <v>2022</v>
      </c>
      <c r="G30" s="9">
        <v>22</v>
      </c>
      <c r="H30" s="44">
        <f t="shared" si="1"/>
        <v>2</v>
      </c>
      <c r="I30" s="7" t="s">
        <v>111</v>
      </c>
      <c r="BA30" s="42">
        <v>24</v>
      </c>
      <c r="BB30">
        <v>2</v>
      </c>
      <c r="BC30" t="s">
        <v>113</v>
      </c>
    </row>
    <row r="31" spans="1:55" x14ac:dyDescent="0.25">
      <c r="A31" s="10">
        <v>58</v>
      </c>
      <c r="B31" s="11" t="s">
        <v>35</v>
      </c>
      <c r="C31" s="11" t="s">
        <v>36</v>
      </c>
      <c r="D31" s="67" t="str">
        <f t="shared" si="0"/>
        <v>Steelhead-Summer</v>
      </c>
      <c r="E31" s="43">
        <v>1990</v>
      </c>
      <c r="F31" s="43">
        <v>2008</v>
      </c>
      <c r="G31" s="9">
        <v>21</v>
      </c>
      <c r="H31" s="44">
        <f t="shared" si="1"/>
        <v>19</v>
      </c>
      <c r="I31" s="7" t="s">
        <v>102</v>
      </c>
      <c r="BA31" s="44">
        <v>30</v>
      </c>
      <c r="BB31">
        <v>2</v>
      </c>
      <c r="BC31" t="s">
        <v>25</v>
      </c>
    </row>
    <row r="32" spans="1:55" x14ac:dyDescent="0.25">
      <c r="A32" s="10">
        <v>58</v>
      </c>
      <c r="B32" s="11" t="s">
        <v>35</v>
      </c>
      <c r="C32" s="11" t="s">
        <v>36</v>
      </c>
      <c r="D32" s="67" t="str">
        <f t="shared" si="0"/>
        <v>Steelhead-Summer</v>
      </c>
      <c r="E32" s="43">
        <v>2008</v>
      </c>
      <c r="F32" s="43">
        <v>2018</v>
      </c>
      <c r="G32" s="9">
        <v>27</v>
      </c>
      <c r="H32" s="44">
        <f t="shared" si="1"/>
        <v>11</v>
      </c>
      <c r="I32" s="7" t="s">
        <v>146</v>
      </c>
      <c r="BA32" s="42">
        <v>12</v>
      </c>
      <c r="BB32">
        <v>1</v>
      </c>
      <c r="BC32" t="s">
        <v>100</v>
      </c>
    </row>
    <row r="33" spans="1:55" x14ac:dyDescent="0.25">
      <c r="A33" s="10">
        <v>58</v>
      </c>
      <c r="B33" s="11" t="s">
        <v>35</v>
      </c>
      <c r="C33" s="11" t="s">
        <v>36</v>
      </c>
      <c r="D33" s="67" t="str">
        <f t="shared" si="0"/>
        <v>Steelhead-Summer</v>
      </c>
      <c r="E33" s="43">
        <v>2009</v>
      </c>
      <c r="F33" s="43">
        <v>2016</v>
      </c>
      <c r="G33" s="9">
        <v>29</v>
      </c>
      <c r="H33" s="44">
        <f t="shared" si="1"/>
        <v>8</v>
      </c>
      <c r="I33" s="7" t="s">
        <v>148</v>
      </c>
      <c r="BA33" s="44">
        <v>26</v>
      </c>
      <c r="BB33">
        <v>1</v>
      </c>
      <c r="BC33" t="s">
        <v>150</v>
      </c>
    </row>
    <row r="34" spans="1:55" x14ac:dyDescent="0.25">
      <c r="A34" s="10">
        <v>59</v>
      </c>
      <c r="B34" s="11" t="s">
        <v>35</v>
      </c>
      <c r="C34" s="11" t="s">
        <v>36</v>
      </c>
      <c r="D34" s="67" t="str">
        <f t="shared" si="0"/>
        <v>Steelhead-Summer</v>
      </c>
      <c r="E34" s="10">
        <v>1978</v>
      </c>
      <c r="F34" s="10">
        <v>2018</v>
      </c>
      <c r="G34" s="9">
        <v>21</v>
      </c>
      <c r="H34" s="44">
        <f t="shared" si="1"/>
        <v>41</v>
      </c>
      <c r="I34" s="7" t="s">
        <v>102</v>
      </c>
      <c r="BA34" s="44">
        <v>31</v>
      </c>
      <c r="BB34">
        <v>1</v>
      </c>
      <c r="BC34" t="s">
        <v>149</v>
      </c>
    </row>
    <row r="35" spans="1:55" x14ac:dyDescent="0.25">
      <c r="A35" s="10">
        <v>60</v>
      </c>
      <c r="B35" s="11" t="s">
        <v>35</v>
      </c>
      <c r="C35" s="11" t="s">
        <v>39</v>
      </c>
      <c r="D35" s="67" t="str">
        <f t="shared" si="0"/>
        <v>Steelhead-Winter</v>
      </c>
      <c r="E35" s="10">
        <v>1985</v>
      </c>
      <c r="F35" s="10">
        <v>2010</v>
      </c>
      <c r="G35" s="9">
        <v>21</v>
      </c>
      <c r="H35" s="44">
        <f t="shared" si="1"/>
        <v>26</v>
      </c>
      <c r="I35" s="7" t="s">
        <v>102</v>
      </c>
    </row>
    <row r="36" spans="1:55" x14ac:dyDescent="0.25">
      <c r="A36" s="10">
        <v>60</v>
      </c>
      <c r="B36" s="11" t="s">
        <v>35</v>
      </c>
      <c r="C36" s="11" t="s">
        <v>39</v>
      </c>
      <c r="D36" s="67" t="str">
        <f t="shared" si="0"/>
        <v>Steelhead-Winter</v>
      </c>
      <c r="E36" s="10">
        <v>2011</v>
      </c>
      <c r="F36" s="10">
        <v>2012</v>
      </c>
      <c r="G36" s="9">
        <v>15</v>
      </c>
      <c r="H36" s="44">
        <f t="shared" si="1"/>
        <v>2</v>
      </c>
      <c r="I36" s="7" t="s">
        <v>103</v>
      </c>
    </row>
    <row r="37" spans="1:55" x14ac:dyDescent="0.25">
      <c r="A37" s="10">
        <v>60</v>
      </c>
      <c r="B37" s="11" t="s">
        <v>35</v>
      </c>
      <c r="C37" s="11" t="s">
        <v>39</v>
      </c>
      <c r="D37" s="67" t="str">
        <f t="shared" si="0"/>
        <v>Steelhead-Winter</v>
      </c>
      <c r="E37" s="10">
        <v>2013</v>
      </c>
      <c r="F37" s="10">
        <v>2015</v>
      </c>
      <c r="G37" s="9">
        <v>28</v>
      </c>
      <c r="H37" s="44">
        <f t="shared" si="1"/>
        <v>3</v>
      </c>
      <c r="I37" s="7" t="s">
        <v>147</v>
      </c>
    </row>
    <row r="38" spans="1:55" x14ac:dyDescent="0.25">
      <c r="A38" s="10">
        <v>60</v>
      </c>
      <c r="B38" s="11" t="s">
        <v>35</v>
      </c>
      <c r="C38" s="11" t="s">
        <v>39</v>
      </c>
      <c r="D38" s="67" t="str">
        <f t="shared" si="0"/>
        <v>Steelhead-Winter</v>
      </c>
      <c r="E38" s="10">
        <v>2016</v>
      </c>
      <c r="F38" s="10">
        <v>2016</v>
      </c>
      <c r="G38" s="9">
        <v>15</v>
      </c>
      <c r="H38" s="44">
        <f t="shared" si="1"/>
        <v>1</v>
      </c>
      <c r="I38" s="7" t="s">
        <v>103</v>
      </c>
    </row>
    <row r="39" spans="1:55" x14ac:dyDescent="0.25">
      <c r="A39" s="10">
        <v>60</v>
      </c>
      <c r="B39" s="11" t="s">
        <v>35</v>
      </c>
      <c r="C39" s="11" t="s">
        <v>39</v>
      </c>
      <c r="D39" s="67" t="str">
        <f t="shared" si="0"/>
        <v>Steelhead-Winter</v>
      </c>
      <c r="E39" s="10">
        <v>2017</v>
      </c>
      <c r="F39" s="10">
        <v>2017</v>
      </c>
      <c r="G39" s="9">
        <v>20</v>
      </c>
      <c r="H39" s="44">
        <f t="shared" si="1"/>
        <v>1</v>
      </c>
      <c r="I39" s="7" t="s">
        <v>145</v>
      </c>
    </row>
    <row r="40" spans="1:55" x14ac:dyDescent="0.25">
      <c r="A40" s="10">
        <v>60</v>
      </c>
      <c r="B40" s="11" t="s">
        <v>35</v>
      </c>
      <c r="C40" s="11" t="s">
        <v>39</v>
      </c>
      <c r="D40" s="67" t="str">
        <f t="shared" si="0"/>
        <v>Steelhead-Winter</v>
      </c>
      <c r="E40" s="10">
        <v>2018</v>
      </c>
      <c r="F40" s="10">
        <v>2018</v>
      </c>
      <c r="G40" s="9">
        <v>31</v>
      </c>
      <c r="H40" s="44">
        <f t="shared" si="1"/>
        <v>1</v>
      </c>
      <c r="I40" s="7" t="s">
        <v>149</v>
      </c>
    </row>
    <row r="41" spans="1:55" x14ac:dyDescent="0.25">
      <c r="A41" s="10">
        <v>60</v>
      </c>
      <c r="B41" s="11" t="s">
        <v>35</v>
      </c>
      <c r="C41" s="11" t="s">
        <v>36</v>
      </c>
      <c r="D41" s="67" t="str">
        <f t="shared" si="0"/>
        <v>Steelhead-Summer</v>
      </c>
      <c r="E41" s="10">
        <v>2019</v>
      </c>
      <c r="F41" s="10">
        <v>2020</v>
      </c>
      <c r="G41" s="9">
        <v>20</v>
      </c>
      <c r="H41" s="44">
        <f t="shared" si="1"/>
        <v>2</v>
      </c>
      <c r="I41" s="7" t="s">
        <v>145</v>
      </c>
    </row>
    <row r="42" spans="1:55" x14ac:dyDescent="0.25">
      <c r="A42" s="10">
        <v>64</v>
      </c>
      <c r="B42" s="11" t="s">
        <v>35</v>
      </c>
      <c r="C42" s="11" t="s">
        <v>36</v>
      </c>
      <c r="D42" s="67" t="str">
        <f t="shared" si="0"/>
        <v>Steelhead-Summer</v>
      </c>
      <c r="E42" s="10">
        <v>1959</v>
      </c>
      <c r="F42" s="10">
        <v>1970</v>
      </c>
      <c r="G42" s="9">
        <v>21</v>
      </c>
      <c r="H42" s="44">
        <f t="shared" si="1"/>
        <v>12</v>
      </c>
      <c r="I42" s="7" t="s">
        <v>102</v>
      </c>
    </row>
    <row r="43" spans="1:55" x14ac:dyDescent="0.25">
      <c r="A43" s="10">
        <v>64</v>
      </c>
      <c r="B43" s="11" t="s">
        <v>35</v>
      </c>
      <c r="C43" s="11" t="s">
        <v>36</v>
      </c>
      <c r="D43" s="67" t="str">
        <f t="shared" si="0"/>
        <v>Steelhead-Summer</v>
      </c>
      <c r="E43" s="10">
        <v>1971</v>
      </c>
      <c r="F43" s="10">
        <v>1971</v>
      </c>
      <c r="G43" s="10">
        <v>0</v>
      </c>
      <c r="H43" s="44">
        <f t="shared" si="1"/>
        <v>1</v>
      </c>
      <c r="I43" s="7" t="s">
        <v>96</v>
      </c>
    </row>
    <row r="44" spans="1:55" x14ac:dyDescent="0.25">
      <c r="A44" s="10">
        <v>64</v>
      </c>
      <c r="B44" s="11" t="s">
        <v>35</v>
      </c>
      <c r="C44" s="11" t="s">
        <v>36</v>
      </c>
      <c r="D44" s="67" t="str">
        <f t="shared" si="0"/>
        <v>Steelhead-Summer</v>
      </c>
      <c r="E44" s="10">
        <v>1972</v>
      </c>
      <c r="F44" s="10">
        <v>2019</v>
      </c>
      <c r="G44" s="9">
        <v>21</v>
      </c>
      <c r="H44" s="44">
        <f t="shared" si="1"/>
        <v>48</v>
      </c>
      <c r="I44" s="7" t="s">
        <v>102</v>
      </c>
    </row>
    <row r="45" spans="1:55" x14ac:dyDescent="0.25">
      <c r="A45" s="10">
        <v>64</v>
      </c>
      <c r="B45" s="11" t="s">
        <v>35</v>
      </c>
      <c r="C45" s="11" t="s">
        <v>36</v>
      </c>
      <c r="D45" s="67" t="str">
        <f t="shared" si="0"/>
        <v>Steelhead-Summer</v>
      </c>
      <c r="E45" s="10">
        <v>2020</v>
      </c>
      <c r="F45" s="10">
        <v>2020</v>
      </c>
      <c r="G45" s="10">
        <v>0</v>
      </c>
      <c r="H45" s="44">
        <f t="shared" si="1"/>
        <v>1</v>
      </c>
      <c r="I45" s="7" t="s">
        <v>96</v>
      </c>
    </row>
    <row r="46" spans="1:55" x14ac:dyDescent="0.25">
      <c r="A46" s="10">
        <v>64</v>
      </c>
      <c r="B46" s="11" t="s">
        <v>35</v>
      </c>
      <c r="C46" s="11" t="s">
        <v>36</v>
      </c>
      <c r="D46" s="67" t="str">
        <f t="shared" si="0"/>
        <v>Steelhead-Summer</v>
      </c>
      <c r="E46" s="10">
        <v>2021</v>
      </c>
      <c r="F46" s="10">
        <v>2021</v>
      </c>
      <c r="G46" s="9">
        <v>21</v>
      </c>
      <c r="H46" s="44">
        <f t="shared" si="1"/>
        <v>1</v>
      </c>
      <c r="I46" s="7" t="s">
        <v>102</v>
      </c>
    </row>
    <row r="47" spans="1:55" x14ac:dyDescent="0.25">
      <c r="A47" s="10">
        <v>64</v>
      </c>
      <c r="B47" s="11" t="s">
        <v>35</v>
      </c>
      <c r="C47" s="11" t="s">
        <v>36</v>
      </c>
      <c r="D47" s="67" t="str">
        <f t="shared" si="0"/>
        <v>Steelhead-Summer</v>
      </c>
      <c r="E47" s="10">
        <v>2022</v>
      </c>
      <c r="F47" s="10">
        <v>2022</v>
      </c>
      <c r="G47" s="10">
        <v>0</v>
      </c>
      <c r="H47" s="44">
        <f t="shared" si="1"/>
        <v>1</v>
      </c>
      <c r="I47" s="7" t="s">
        <v>96</v>
      </c>
    </row>
    <row r="48" spans="1:55" x14ac:dyDescent="0.25">
      <c r="A48" s="10">
        <v>65</v>
      </c>
      <c r="B48" s="11" t="s">
        <v>35</v>
      </c>
      <c r="C48" s="11" t="s">
        <v>36</v>
      </c>
      <c r="D48" s="67" t="str">
        <f t="shared" si="0"/>
        <v>Steelhead-Summer</v>
      </c>
      <c r="E48" s="10">
        <v>1959</v>
      </c>
      <c r="F48" s="10">
        <v>2018</v>
      </c>
      <c r="G48" s="9">
        <v>21</v>
      </c>
      <c r="H48" s="44">
        <f t="shared" si="1"/>
        <v>60</v>
      </c>
      <c r="I48" s="7" t="s">
        <v>102</v>
      </c>
    </row>
    <row r="49" spans="1:9" x14ac:dyDescent="0.25">
      <c r="A49" s="10">
        <v>66</v>
      </c>
      <c r="B49" s="11" t="s">
        <v>35</v>
      </c>
      <c r="C49" s="11" t="s">
        <v>36</v>
      </c>
      <c r="D49" s="67" t="str">
        <f t="shared" si="0"/>
        <v>Steelhead-Summer</v>
      </c>
      <c r="E49" s="10">
        <v>1964</v>
      </c>
      <c r="F49" s="10">
        <v>1964</v>
      </c>
      <c r="G49" s="9">
        <v>21</v>
      </c>
      <c r="H49" s="44">
        <f t="shared" si="1"/>
        <v>1</v>
      </c>
      <c r="I49" s="7" t="s">
        <v>102</v>
      </c>
    </row>
    <row r="50" spans="1:9" x14ac:dyDescent="0.25">
      <c r="A50" s="10">
        <v>66</v>
      </c>
      <c r="B50" s="11" t="s">
        <v>35</v>
      </c>
      <c r="C50" s="11" t="s">
        <v>36</v>
      </c>
      <c r="D50" s="67" t="str">
        <f t="shared" si="0"/>
        <v>Steelhead-Summer</v>
      </c>
      <c r="E50" s="10">
        <v>1965</v>
      </c>
      <c r="F50" s="10">
        <v>1965</v>
      </c>
      <c r="G50" s="10">
        <v>0</v>
      </c>
      <c r="H50" s="44">
        <f t="shared" si="1"/>
        <v>1</v>
      </c>
      <c r="I50" s="7" t="s">
        <v>96</v>
      </c>
    </row>
    <row r="51" spans="1:9" x14ac:dyDescent="0.25">
      <c r="A51" s="10">
        <v>66</v>
      </c>
      <c r="B51" s="11" t="s">
        <v>35</v>
      </c>
      <c r="C51" s="11" t="s">
        <v>36</v>
      </c>
      <c r="D51" s="67" t="str">
        <f t="shared" si="0"/>
        <v>Steelhead-Summer</v>
      </c>
      <c r="E51" s="10">
        <v>1966</v>
      </c>
      <c r="F51" s="10">
        <v>1970</v>
      </c>
      <c r="G51" s="9">
        <v>21</v>
      </c>
      <c r="H51" s="44">
        <f t="shared" si="1"/>
        <v>5</v>
      </c>
      <c r="I51" s="7" t="s">
        <v>102</v>
      </c>
    </row>
    <row r="52" spans="1:9" x14ac:dyDescent="0.25">
      <c r="A52" s="10">
        <v>66</v>
      </c>
      <c r="B52" s="11" t="s">
        <v>35</v>
      </c>
      <c r="C52" s="11" t="s">
        <v>36</v>
      </c>
      <c r="D52" s="67" t="str">
        <f t="shared" si="0"/>
        <v>Steelhead-Summer</v>
      </c>
      <c r="E52" s="10">
        <v>1971</v>
      </c>
      <c r="F52" s="10">
        <v>1971</v>
      </c>
      <c r="G52" s="10">
        <v>0</v>
      </c>
      <c r="H52" s="44">
        <f t="shared" si="1"/>
        <v>1</v>
      </c>
      <c r="I52" s="7" t="s">
        <v>96</v>
      </c>
    </row>
    <row r="53" spans="1:9" x14ac:dyDescent="0.25">
      <c r="A53" s="10">
        <v>66</v>
      </c>
      <c r="B53" s="11" t="s">
        <v>35</v>
      </c>
      <c r="C53" s="11" t="s">
        <v>36</v>
      </c>
      <c r="D53" s="67" t="str">
        <f t="shared" si="0"/>
        <v>Steelhead-Summer</v>
      </c>
      <c r="E53" s="10">
        <v>1972</v>
      </c>
      <c r="F53" s="10">
        <v>1990</v>
      </c>
      <c r="G53" s="9">
        <v>21</v>
      </c>
      <c r="H53" s="44">
        <f t="shared" si="1"/>
        <v>19</v>
      </c>
      <c r="I53" s="7" t="s">
        <v>102</v>
      </c>
    </row>
    <row r="54" spans="1:9" x14ac:dyDescent="0.25">
      <c r="A54" s="10">
        <v>66</v>
      </c>
      <c r="B54" s="11" t="s">
        <v>35</v>
      </c>
      <c r="C54" s="11" t="s">
        <v>36</v>
      </c>
      <c r="D54" s="67" t="str">
        <f t="shared" si="0"/>
        <v>Steelhead-Summer</v>
      </c>
      <c r="E54" s="10">
        <v>1991</v>
      </c>
      <c r="F54" s="10">
        <v>1991</v>
      </c>
      <c r="G54" s="10">
        <v>0</v>
      </c>
      <c r="H54" s="44">
        <f t="shared" si="1"/>
        <v>1</v>
      </c>
      <c r="I54" s="7" t="s">
        <v>96</v>
      </c>
    </row>
    <row r="55" spans="1:9" x14ac:dyDescent="0.25">
      <c r="A55" s="10">
        <v>66</v>
      </c>
      <c r="B55" s="11" t="s">
        <v>35</v>
      </c>
      <c r="C55" s="11" t="s">
        <v>36</v>
      </c>
      <c r="D55" s="67" t="str">
        <f t="shared" si="0"/>
        <v>Steelhead-Summer</v>
      </c>
      <c r="E55" s="10">
        <v>1992</v>
      </c>
      <c r="F55" s="10">
        <v>2022</v>
      </c>
      <c r="G55" s="9">
        <v>21</v>
      </c>
      <c r="H55" s="44">
        <f t="shared" si="1"/>
        <v>31</v>
      </c>
      <c r="I55" s="7" t="s">
        <v>102</v>
      </c>
    </row>
    <row r="56" spans="1:9" x14ac:dyDescent="0.25">
      <c r="A56" s="10">
        <v>67</v>
      </c>
      <c r="B56" s="11" t="s">
        <v>35</v>
      </c>
      <c r="C56" s="11" t="s">
        <v>36</v>
      </c>
      <c r="D56" s="67" t="str">
        <f t="shared" si="0"/>
        <v>Steelhead-Summer</v>
      </c>
      <c r="E56" s="10">
        <v>1963</v>
      </c>
      <c r="F56" s="10">
        <v>1973</v>
      </c>
      <c r="G56" s="9">
        <v>21</v>
      </c>
      <c r="H56" s="44">
        <f t="shared" si="1"/>
        <v>11</v>
      </c>
      <c r="I56" s="7" t="s">
        <v>102</v>
      </c>
    </row>
    <row r="57" spans="1:9" x14ac:dyDescent="0.25">
      <c r="A57" s="10">
        <v>67</v>
      </c>
      <c r="B57" s="11" t="s">
        <v>35</v>
      </c>
      <c r="C57" s="11" t="s">
        <v>36</v>
      </c>
      <c r="D57" s="67" t="str">
        <f t="shared" si="0"/>
        <v>Steelhead-Summer</v>
      </c>
      <c r="E57" s="10">
        <v>1974</v>
      </c>
      <c r="F57" s="10">
        <v>1975</v>
      </c>
      <c r="G57" s="10">
        <v>0</v>
      </c>
      <c r="H57" s="44">
        <f t="shared" si="1"/>
        <v>2</v>
      </c>
      <c r="I57" s="7" t="s">
        <v>96</v>
      </c>
    </row>
    <row r="58" spans="1:9" x14ac:dyDescent="0.25">
      <c r="A58" s="10">
        <v>67</v>
      </c>
      <c r="B58" s="11" t="s">
        <v>35</v>
      </c>
      <c r="C58" s="11" t="s">
        <v>36</v>
      </c>
      <c r="D58" s="67" t="str">
        <f t="shared" si="0"/>
        <v>Steelhead-Summer</v>
      </c>
      <c r="E58" s="10">
        <v>1976</v>
      </c>
      <c r="F58" s="10">
        <v>2018</v>
      </c>
      <c r="G58" s="9">
        <v>21</v>
      </c>
      <c r="H58" s="44">
        <f t="shared" si="1"/>
        <v>43</v>
      </c>
      <c r="I58" s="7" t="s">
        <v>102</v>
      </c>
    </row>
    <row r="59" spans="1:9" x14ac:dyDescent="0.25">
      <c r="A59" s="10">
        <v>67</v>
      </c>
      <c r="B59" s="11" t="s">
        <v>35</v>
      </c>
      <c r="C59" s="11" t="s">
        <v>36</v>
      </c>
      <c r="D59" s="67" t="str">
        <f t="shared" si="0"/>
        <v>Steelhead-Summer</v>
      </c>
      <c r="E59" s="10">
        <v>2019</v>
      </c>
      <c r="F59" s="10">
        <v>2019</v>
      </c>
      <c r="G59" s="10">
        <v>0</v>
      </c>
      <c r="H59" s="44">
        <f t="shared" si="1"/>
        <v>1</v>
      </c>
      <c r="I59" s="7" t="s">
        <v>96</v>
      </c>
    </row>
    <row r="60" spans="1:9" x14ac:dyDescent="0.25">
      <c r="A60" s="10">
        <v>67</v>
      </c>
      <c r="B60" s="11" t="s">
        <v>35</v>
      </c>
      <c r="C60" s="11" t="s">
        <v>36</v>
      </c>
      <c r="D60" s="67" t="str">
        <f t="shared" si="0"/>
        <v>Steelhead-Summer</v>
      </c>
      <c r="E60" s="10">
        <v>2020</v>
      </c>
      <c r="F60" s="10">
        <v>2020</v>
      </c>
      <c r="G60" s="9">
        <v>21</v>
      </c>
      <c r="H60" s="44">
        <f t="shared" si="1"/>
        <v>1</v>
      </c>
      <c r="I60" s="7" t="s">
        <v>102</v>
      </c>
    </row>
    <row r="61" spans="1:9" x14ac:dyDescent="0.25">
      <c r="A61" s="10">
        <v>67</v>
      </c>
      <c r="B61" s="11" t="s">
        <v>35</v>
      </c>
      <c r="C61" s="11" t="s">
        <v>36</v>
      </c>
      <c r="D61" s="67" t="str">
        <f t="shared" si="0"/>
        <v>Steelhead-Summer</v>
      </c>
      <c r="E61" s="10">
        <v>2021</v>
      </c>
      <c r="F61" s="10">
        <v>2021</v>
      </c>
      <c r="G61" s="10">
        <v>0</v>
      </c>
      <c r="H61" s="44">
        <f t="shared" si="1"/>
        <v>1</v>
      </c>
      <c r="I61" s="7" t="s">
        <v>96</v>
      </c>
    </row>
    <row r="62" spans="1:9" x14ac:dyDescent="0.25">
      <c r="A62" s="10">
        <v>67</v>
      </c>
      <c r="B62" s="11" t="s">
        <v>35</v>
      </c>
      <c r="C62" s="11" t="s">
        <v>36</v>
      </c>
      <c r="D62" s="67" t="str">
        <f t="shared" si="0"/>
        <v>Steelhead-Summer</v>
      </c>
      <c r="E62" s="10">
        <v>2022</v>
      </c>
      <c r="F62" s="10">
        <v>2022</v>
      </c>
      <c r="G62" s="9">
        <v>21</v>
      </c>
      <c r="H62" s="44">
        <f t="shared" si="1"/>
        <v>1</v>
      </c>
      <c r="I62" s="7" t="s">
        <v>102</v>
      </c>
    </row>
    <row r="63" spans="1:9" x14ac:dyDescent="0.25">
      <c r="A63" s="10">
        <v>68</v>
      </c>
      <c r="B63" s="11" t="s">
        <v>35</v>
      </c>
      <c r="C63" s="11" t="s">
        <v>36</v>
      </c>
      <c r="D63" s="67" t="str">
        <f t="shared" si="0"/>
        <v>Steelhead-Summer</v>
      </c>
      <c r="E63" s="10">
        <v>1960</v>
      </c>
      <c r="F63" s="10">
        <v>2022</v>
      </c>
      <c r="G63" s="9">
        <v>21</v>
      </c>
      <c r="H63" s="44">
        <f t="shared" si="1"/>
        <v>63</v>
      </c>
      <c r="I63" s="7" t="s">
        <v>102</v>
      </c>
    </row>
    <row r="64" spans="1:9" x14ac:dyDescent="0.25">
      <c r="A64" s="10">
        <v>70</v>
      </c>
      <c r="B64" s="11" t="s">
        <v>35</v>
      </c>
      <c r="C64" s="11" t="s">
        <v>36</v>
      </c>
      <c r="D64" s="67" t="str">
        <f t="shared" si="0"/>
        <v>Steelhead-Summer</v>
      </c>
      <c r="E64" s="10">
        <v>1967</v>
      </c>
      <c r="F64" s="10">
        <v>2020</v>
      </c>
      <c r="G64" s="9">
        <v>9</v>
      </c>
      <c r="H64" s="44">
        <f t="shared" si="1"/>
        <v>54</v>
      </c>
      <c r="I64" t="s">
        <v>98</v>
      </c>
    </row>
    <row r="65" spans="1:9" x14ac:dyDescent="0.25">
      <c r="A65" s="10">
        <v>71</v>
      </c>
      <c r="B65" s="11" t="s">
        <v>35</v>
      </c>
      <c r="C65" s="11" t="s">
        <v>36</v>
      </c>
      <c r="D65" s="67" t="str">
        <f t="shared" si="0"/>
        <v>Steelhead-Summer</v>
      </c>
      <c r="E65" s="10">
        <v>1993</v>
      </c>
      <c r="F65" s="10">
        <v>2020</v>
      </c>
      <c r="G65" s="9">
        <v>11</v>
      </c>
      <c r="H65" s="44">
        <f t="shared" si="1"/>
        <v>28</v>
      </c>
      <c r="I65" t="s">
        <v>115</v>
      </c>
    </row>
    <row r="66" spans="1:9" x14ac:dyDescent="0.25">
      <c r="A66" s="10">
        <v>84</v>
      </c>
      <c r="B66" s="11" t="s">
        <v>35</v>
      </c>
      <c r="C66" s="11" t="s">
        <v>36</v>
      </c>
      <c r="D66" s="67" t="str">
        <f t="shared" si="0"/>
        <v>Steelhead-Summer</v>
      </c>
      <c r="E66" s="10">
        <v>1967</v>
      </c>
      <c r="F66" s="10">
        <v>2017</v>
      </c>
      <c r="G66" s="9">
        <v>21</v>
      </c>
      <c r="H66" s="44">
        <f t="shared" si="1"/>
        <v>51</v>
      </c>
      <c r="I66" s="7" t="s">
        <v>102</v>
      </c>
    </row>
    <row r="67" spans="1:9" x14ac:dyDescent="0.25">
      <c r="A67" s="10">
        <v>84</v>
      </c>
      <c r="B67" s="11" t="s">
        <v>35</v>
      </c>
      <c r="C67" s="11" t="s">
        <v>36</v>
      </c>
      <c r="D67" s="67" t="str">
        <f t="shared" ref="D67:D130" si="2">B67&amp;"-"&amp;C67</f>
        <v>Steelhead-Summer</v>
      </c>
      <c r="E67" s="10">
        <v>2018</v>
      </c>
      <c r="F67" s="10">
        <v>2018</v>
      </c>
      <c r="G67" s="9">
        <v>26</v>
      </c>
      <c r="H67" s="44">
        <f t="shared" ref="H67:H130" si="3">F67-E67 + 1</f>
        <v>1</v>
      </c>
      <c r="I67" s="7" t="s">
        <v>150</v>
      </c>
    </row>
    <row r="68" spans="1:9" x14ac:dyDescent="0.25">
      <c r="A68" s="10">
        <v>85</v>
      </c>
      <c r="B68" s="11" t="s">
        <v>35</v>
      </c>
      <c r="C68" s="11" t="s">
        <v>36</v>
      </c>
      <c r="D68" s="67" t="str">
        <f t="shared" si="2"/>
        <v>Steelhead-Summer</v>
      </c>
      <c r="E68" s="10">
        <v>1970</v>
      </c>
      <c r="F68" s="10">
        <v>2017</v>
      </c>
      <c r="G68" s="9">
        <v>21</v>
      </c>
      <c r="H68" s="44">
        <f t="shared" si="3"/>
        <v>48</v>
      </c>
      <c r="I68" s="7" t="s">
        <v>102</v>
      </c>
    </row>
    <row r="69" spans="1:9" x14ac:dyDescent="0.25">
      <c r="A69" s="12">
        <v>109</v>
      </c>
      <c r="B69" s="13" t="s">
        <v>51</v>
      </c>
      <c r="C69" s="13" t="s">
        <v>52</v>
      </c>
      <c r="D69" s="67" t="str">
        <f t="shared" si="2"/>
        <v>Coho salmon-Fall</v>
      </c>
      <c r="E69" s="12">
        <v>1990</v>
      </c>
      <c r="F69" s="12">
        <v>2022</v>
      </c>
      <c r="G69" s="12">
        <v>19</v>
      </c>
      <c r="H69" s="44">
        <f t="shared" si="3"/>
        <v>33</v>
      </c>
      <c r="I69" s="24" t="s">
        <v>116</v>
      </c>
    </row>
    <row r="70" spans="1:9" x14ac:dyDescent="0.25">
      <c r="A70" s="12">
        <v>111</v>
      </c>
      <c r="B70" s="13" t="s">
        <v>51</v>
      </c>
      <c r="C70" s="13" t="s">
        <v>52</v>
      </c>
      <c r="D70" s="67" t="str">
        <f t="shared" si="2"/>
        <v>Coho salmon-Fall</v>
      </c>
      <c r="E70" s="12">
        <v>1990</v>
      </c>
      <c r="F70" s="12">
        <v>2022</v>
      </c>
      <c r="G70" s="12">
        <v>19</v>
      </c>
      <c r="H70" s="44">
        <f t="shared" si="3"/>
        <v>33</v>
      </c>
      <c r="I70" s="24" t="s">
        <v>116</v>
      </c>
    </row>
    <row r="71" spans="1:9" x14ac:dyDescent="0.25">
      <c r="A71" s="12">
        <v>112</v>
      </c>
      <c r="B71" s="13" t="s">
        <v>51</v>
      </c>
      <c r="C71" s="13" t="s">
        <v>52</v>
      </c>
      <c r="D71" s="67" t="str">
        <f t="shared" si="2"/>
        <v>Coho salmon-Fall</v>
      </c>
      <c r="E71" s="12">
        <v>1990</v>
      </c>
      <c r="F71" s="12">
        <v>2022</v>
      </c>
      <c r="G71" s="12">
        <v>19</v>
      </c>
      <c r="H71" s="44">
        <f t="shared" si="3"/>
        <v>33</v>
      </c>
      <c r="I71" s="24" t="s">
        <v>116</v>
      </c>
    </row>
    <row r="72" spans="1:9" x14ac:dyDescent="0.25">
      <c r="A72" s="12">
        <v>113</v>
      </c>
      <c r="B72" s="13" t="s">
        <v>51</v>
      </c>
      <c r="C72" s="13" t="s">
        <v>52</v>
      </c>
      <c r="D72" s="67" t="str">
        <f t="shared" si="2"/>
        <v>Coho salmon-Fall</v>
      </c>
      <c r="E72" s="12">
        <v>1990</v>
      </c>
      <c r="F72" s="12">
        <v>1997</v>
      </c>
      <c r="G72" s="12">
        <v>1</v>
      </c>
      <c r="H72" s="44">
        <f t="shared" si="3"/>
        <v>8</v>
      </c>
      <c r="I72" s="23" t="s">
        <v>152</v>
      </c>
    </row>
    <row r="73" spans="1:9" x14ac:dyDescent="0.25">
      <c r="A73" s="12">
        <v>113</v>
      </c>
      <c r="B73" s="13" t="s">
        <v>51</v>
      </c>
      <c r="C73" s="13" t="s">
        <v>52</v>
      </c>
      <c r="D73" s="67" t="str">
        <f t="shared" si="2"/>
        <v>Coho salmon-Fall</v>
      </c>
      <c r="E73" s="12">
        <v>1998</v>
      </c>
      <c r="F73" s="12">
        <v>2003</v>
      </c>
      <c r="G73" s="12">
        <v>2</v>
      </c>
      <c r="H73" s="44">
        <f t="shared" si="3"/>
        <v>6</v>
      </c>
      <c r="I73" s="23" t="s">
        <v>153</v>
      </c>
    </row>
    <row r="74" spans="1:9" x14ac:dyDescent="0.25">
      <c r="A74" s="12">
        <v>113</v>
      </c>
      <c r="B74" s="13" t="s">
        <v>51</v>
      </c>
      <c r="C74" s="13" t="s">
        <v>52</v>
      </c>
      <c r="D74" s="67" t="str">
        <f t="shared" si="2"/>
        <v>Coho salmon-Fall</v>
      </c>
      <c r="E74" s="12">
        <v>2004</v>
      </c>
      <c r="F74" s="12">
        <v>2013</v>
      </c>
      <c r="G74" s="12">
        <v>3</v>
      </c>
      <c r="H74" s="44">
        <f t="shared" si="3"/>
        <v>10</v>
      </c>
      <c r="I74" s="23" t="s">
        <v>154</v>
      </c>
    </row>
    <row r="75" spans="1:9" x14ac:dyDescent="0.25">
      <c r="A75" s="15">
        <v>113</v>
      </c>
      <c r="B75" s="16" t="s">
        <v>51</v>
      </c>
      <c r="C75" s="16" t="s">
        <v>52</v>
      </c>
      <c r="D75" s="67" t="str">
        <f t="shared" si="2"/>
        <v>Coho salmon-Fall</v>
      </c>
      <c r="E75" s="15">
        <v>2014</v>
      </c>
      <c r="F75" s="15">
        <v>2019</v>
      </c>
      <c r="G75" s="15">
        <v>7</v>
      </c>
      <c r="H75" s="44">
        <f t="shared" si="3"/>
        <v>6</v>
      </c>
      <c r="I75" s="7" t="s">
        <v>158</v>
      </c>
    </row>
    <row r="76" spans="1:9" x14ac:dyDescent="0.25">
      <c r="A76" s="15">
        <v>113</v>
      </c>
      <c r="B76" s="16" t="s">
        <v>51</v>
      </c>
      <c r="C76" s="16" t="s">
        <v>52</v>
      </c>
      <c r="D76" s="67" t="str">
        <f t="shared" si="2"/>
        <v>Coho salmon-Fall</v>
      </c>
      <c r="E76" s="15">
        <v>2020</v>
      </c>
      <c r="F76" s="15">
        <v>2020</v>
      </c>
      <c r="G76" s="15">
        <v>0</v>
      </c>
      <c r="H76" s="44">
        <f t="shared" si="3"/>
        <v>1</v>
      </c>
      <c r="I76" s="7" t="s">
        <v>96</v>
      </c>
    </row>
    <row r="77" spans="1:9" x14ac:dyDescent="0.25">
      <c r="A77" s="28">
        <v>113</v>
      </c>
      <c r="B77" s="29" t="s">
        <v>51</v>
      </c>
      <c r="C77" s="29" t="s">
        <v>52</v>
      </c>
      <c r="D77" s="67" t="str">
        <f t="shared" si="2"/>
        <v>Coho salmon-Fall</v>
      </c>
      <c r="E77" s="28">
        <v>2021</v>
      </c>
      <c r="F77" s="28">
        <v>2022</v>
      </c>
      <c r="G77" s="28">
        <v>7</v>
      </c>
      <c r="H77" s="44">
        <f t="shared" si="3"/>
        <v>2</v>
      </c>
      <c r="I77" s="7" t="s">
        <v>158</v>
      </c>
    </row>
    <row r="78" spans="1:9" x14ac:dyDescent="0.25">
      <c r="A78" s="12">
        <v>114</v>
      </c>
      <c r="B78" s="13" t="s">
        <v>51</v>
      </c>
      <c r="C78" s="13" t="s">
        <v>52</v>
      </c>
      <c r="D78" s="67" t="str">
        <f t="shared" si="2"/>
        <v>Coho salmon-Fall</v>
      </c>
      <c r="E78" s="12">
        <v>1990</v>
      </c>
      <c r="F78" s="12">
        <v>1997</v>
      </c>
      <c r="G78" s="12">
        <v>1</v>
      </c>
      <c r="H78" s="44">
        <f t="shared" si="3"/>
        <v>8</v>
      </c>
      <c r="I78" s="23" t="s">
        <v>152</v>
      </c>
    </row>
    <row r="79" spans="1:9" x14ac:dyDescent="0.25">
      <c r="A79" s="12">
        <v>114</v>
      </c>
      <c r="B79" s="13" t="s">
        <v>51</v>
      </c>
      <c r="C79" s="13" t="s">
        <v>52</v>
      </c>
      <c r="D79" s="67" t="str">
        <f t="shared" si="2"/>
        <v>Coho salmon-Fall</v>
      </c>
      <c r="E79" s="12">
        <v>1998</v>
      </c>
      <c r="F79" s="12">
        <v>2003</v>
      </c>
      <c r="G79" s="12">
        <v>2</v>
      </c>
      <c r="H79" s="44">
        <f t="shared" si="3"/>
        <v>6</v>
      </c>
      <c r="I79" s="23" t="s">
        <v>153</v>
      </c>
    </row>
    <row r="80" spans="1:9" x14ac:dyDescent="0.25">
      <c r="A80" s="12">
        <v>114</v>
      </c>
      <c r="B80" s="13" t="s">
        <v>51</v>
      </c>
      <c r="C80" s="13" t="s">
        <v>52</v>
      </c>
      <c r="D80" s="67" t="str">
        <f t="shared" si="2"/>
        <v>Coho salmon-Fall</v>
      </c>
      <c r="E80" s="12">
        <v>2004</v>
      </c>
      <c r="F80" s="12">
        <v>2019</v>
      </c>
      <c r="G80" s="12">
        <v>3</v>
      </c>
      <c r="H80" s="44">
        <f t="shared" si="3"/>
        <v>16</v>
      </c>
      <c r="I80" s="23" t="s">
        <v>154</v>
      </c>
    </row>
    <row r="81" spans="1:9" x14ac:dyDescent="0.25">
      <c r="A81" s="12">
        <v>114</v>
      </c>
      <c r="B81" s="13" t="s">
        <v>51</v>
      </c>
      <c r="C81" s="13" t="s">
        <v>52</v>
      </c>
      <c r="D81" s="67" t="str">
        <f t="shared" si="2"/>
        <v>Coho salmon-Fall</v>
      </c>
      <c r="E81" s="12">
        <v>2020</v>
      </c>
      <c r="F81" s="12">
        <v>2020</v>
      </c>
      <c r="G81" s="12">
        <v>0</v>
      </c>
      <c r="H81" s="44">
        <f t="shared" si="3"/>
        <v>1</v>
      </c>
      <c r="I81" s="7" t="s">
        <v>96</v>
      </c>
    </row>
    <row r="82" spans="1:9" x14ac:dyDescent="0.25">
      <c r="A82" s="12">
        <v>114</v>
      </c>
      <c r="B82" s="13" t="s">
        <v>51</v>
      </c>
      <c r="C82" s="13" t="s">
        <v>52</v>
      </c>
      <c r="D82" s="67" t="str">
        <f t="shared" si="2"/>
        <v>Coho salmon-Fall</v>
      </c>
      <c r="E82" s="12">
        <v>2021</v>
      </c>
      <c r="F82" s="12">
        <v>2022</v>
      </c>
      <c r="G82" s="12">
        <v>3</v>
      </c>
      <c r="H82" s="44">
        <f t="shared" si="3"/>
        <v>2</v>
      </c>
      <c r="I82" s="23" t="s">
        <v>154</v>
      </c>
    </row>
    <row r="83" spans="1:9" x14ac:dyDescent="0.25">
      <c r="A83" s="12">
        <v>130</v>
      </c>
      <c r="B83" s="13" t="s">
        <v>51</v>
      </c>
      <c r="C83" s="13" t="s">
        <v>52</v>
      </c>
      <c r="D83" s="67" t="str">
        <f t="shared" si="2"/>
        <v>Coho salmon-Fall</v>
      </c>
      <c r="E83" s="12">
        <v>1990</v>
      </c>
      <c r="F83" s="12">
        <v>1997</v>
      </c>
      <c r="G83" s="12">
        <v>1</v>
      </c>
      <c r="H83" s="44">
        <f t="shared" si="3"/>
        <v>8</v>
      </c>
      <c r="I83" s="23" t="s">
        <v>152</v>
      </c>
    </row>
    <row r="84" spans="1:9" x14ac:dyDescent="0.25">
      <c r="A84" s="12">
        <v>130</v>
      </c>
      <c r="B84" s="13" t="s">
        <v>51</v>
      </c>
      <c r="C84" s="13" t="s">
        <v>52</v>
      </c>
      <c r="D84" s="67" t="str">
        <f t="shared" si="2"/>
        <v>Coho salmon-Fall</v>
      </c>
      <c r="E84" s="12">
        <v>1998</v>
      </c>
      <c r="F84" s="12">
        <v>2003</v>
      </c>
      <c r="G84" s="12">
        <v>2</v>
      </c>
      <c r="H84" s="44">
        <f t="shared" si="3"/>
        <v>6</v>
      </c>
      <c r="I84" s="23" t="s">
        <v>153</v>
      </c>
    </row>
    <row r="85" spans="1:9" x14ac:dyDescent="0.25">
      <c r="A85" s="12">
        <v>130</v>
      </c>
      <c r="B85" s="13" t="s">
        <v>51</v>
      </c>
      <c r="C85" s="13" t="s">
        <v>52</v>
      </c>
      <c r="D85" s="67" t="str">
        <f t="shared" si="2"/>
        <v>Coho salmon-Fall</v>
      </c>
      <c r="E85" s="12">
        <v>2004</v>
      </c>
      <c r="F85" s="12">
        <v>2019</v>
      </c>
      <c r="G85" s="12">
        <v>3</v>
      </c>
      <c r="H85" s="44">
        <f t="shared" si="3"/>
        <v>16</v>
      </c>
      <c r="I85" s="23" t="s">
        <v>154</v>
      </c>
    </row>
    <row r="86" spans="1:9" x14ac:dyDescent="0.25">
      <c r="A86" s="15">
        <v>130</v>
      </c>
      <c r="B86" s="16" t="s">
        <v>51</v>
      </c>
      <c r="C86" s="16" t="s">
        <v>52</v>
      </c>
      <c r="D86" s="67" t="str">
        <f t="shared" si="2"/>
        <v>Coho salmon-Fall</v>
      </c>
      <c r="E86" s="15">
        <v>2020</v>
      </c>
      <c r="F86" s="15">
        <v>2020</v>
      </c>
      <c r="G86" s="15">
        <v>0</v>
      </c>
      <c r="H86" s="44">
        <f t="shared" si="3"/>
        <v>1</v>
      </c>
      <c r="I86" s="7" t="s">
        <v>96</v>
      </c>
    </row>
    <row r="87" spans="1:9" x14ac:dyDescent="0.25">
      <c r="A87" s="15">
        <v>130</v>
      </c>
      <c r="B87" s="16" t="s">
        <v>51</v>
      </c>
      <c r="C87" s="16" t="s">
        <v>52</v>
      </c>
      <c r="D87" s="67" t="str">
        <f t="shared" si="2"/>
        <v>Coho salmon-Fall</v>
      </c>
      <c r="E87" s="15">
        <v>2021</v>
      </c>
      <c r="F87" s="15">
        <v>2022</v>
      </c>
      <c r="G87" s="15">
        <v>3</v>
      </c>
      <c r="H87" s="44">
        <f t="shared" si="3"/>
        <v>2</v>
      </c>
      <c r="I87" s="23" t="s">
        <v>154</v>
      </c>
    </row>
    <row r="88" spans="1:9" x14ac:dyDescent="0.25">
      <c r="A88" s="15">
        <v>132</v>
      </c>
      <c r="B88" s="16" t="s">
        <v>51</v>
      </c>
      <c r="C88" s="16" t="s">
        <v>52</v>
      </c>
      <c r="D88" s="67" t="str">
        <f t="shared" si="2"/>
        <v>Coho salmon-Fall</v>
      </c>
      <c r="E88" s="15">
        <v>1990</v>
      </c>
      <c r="F88" s="15">
        <v>1997</v>
      </c>
      <c r="G88" s="15">
        <v>1</v>
      </c>
      <c r="H88" s="44">
        <f t="shared" si="3"/>
        <v>8</v>
      </c>
      <c r="I88" s="23" t="s">
        <v>152</v>
      </c>
    </row>
    <row r="89" spans="1:9" x14ac:dyDescent="0.25">
      <c r="A89" s="15">
        <v>132</v>
      </c>
      <c r="B89" s="16" t="s">
        <v>51</v>
      </c>
      <c r="C89" s="16" t="s">
        <v>52</v>
      </c>
      <c r="D89" s="67" t="str">
        <f t="shared" si="2"/>
        <v>Coho salmon-Fall</v>
      </c>
      <c r="E89" s="15">
        <v>1998</v>
      </c>
      <c r="F89" s="15">
        <v>2003</v>
      </c>
      <c r="G89" s="12">
        <v>2</v>
      </c>
      <c r="H89" s="44">
        <f t="shared" si="3"/>
        <v>6</v>
      </c>
      <c r="I89" s="23" t="s">
        <v>153</v>
      </c>
    </row>
    <row r="90" spans="1:9" x14ac:dyDescent="0.25">
      <c r="A90" s="15">
        <v>132</v>
      </c>
      <c r="B90" s="16" t="s">
        <v>51</v>
      </c>
      <c r="C90" s="16" t="s">
        <v>52</v>
      </c>
      <c r="D90" s="67" t="str">
        <f t="shared" si="2"/>
        <v>Coho salmon-Fall</v>
      </c>
      <c r="E90" s="15">
        <v>2004</v>
      </c>
      <c r="F90" s="15">
        <v>2019</v>
      </c>
      <c r="G90" s="12">
        <v>3</v>
      </c>
      <c r="H90" s="44">
        <f t="shared" si="3"/>
        <v>16</v>
      </c>
      <c r="I90" s="23" t="s">
        <v>154</v>
      </c>
    </row>
    <row r="91" spans="1:9" x14ac:dyDescent="0.25">
      <c r="A91" s="15">
        <v>132</v>
      </c>
      <c r="B91" s="16" t="s">
        <v>51</v>
      </c>
      <c r="C91" s="16" t="s">
        <v>52</v>
      </c>
      <c r="D91" s="67" t="str">
        <f t="shared" si="2"/>
        <v>Coho salmon-Fall</v>
      </c>
      <c r="E91" s="15">
        <v>2020</v>
      </c>
      <c r="F91" s="15">
        <v>2020</v>
      </c>
      <c r="G91" s="12">
        <v>0</v>
      </c>
      <c r="H91" s="44">
        <f t="shared" si="3"/>
        <v>1</v>
      </c>
      <c r="I91" s="7" t="s">
        <v>96</v>
      </c>
    </row>
    <row r="92" spans="1:9" x14ac:dyDescent="0.25">
      <c r="A92" s="15">
        <v>132</v>
      </c>
      <c r="B92" s="16" t="s">
        <v>51</v>
      </c>
      <c r="C92" s="16" t="s">
        <v>52</v>
      </c>
      <c r="D92" s="67" t="str">
        <f t="shared" si="2"/>
        <v>Coho salmon-Fall</v>
      </c>
      <c r="E92" s="15">
        <v>2021</v>
      </c>
      <c r="F92" s="15">
        <v>2022</v>
      </c>
      <c r="G92" s="15">
        <v>3</v>
      </c>
      <c r="H92" s="44">
        <f t="shared" si="3"/>
        <v>2</v>
      </c>
      <c r="I92" s="23" t="s">
        <v>154</v>
      </c>
    </row>
    <row r="93" spans="1:9" x14ac:dyDescent="0.25">
      <c r="A93" s="15">
        <v>133</v>
      </c>
      <c r="B93" s="16" t="s">
        <v>51</v>
      </c>
      <c r="C93" s="16" t="s">
        <v>52</v>
      </c>
      <c r="D93" s="67" t="str">
        <f t="shared" si="2"/>
        <v>Coho salmon-Fall</v>
      </c>
      <c r="E93" s="15">
        <v>1990</v>
      </c>
      <c r="F93" s="15">
        <v>1997</v>
      </c>
      <c r="G93" s="15">
        <v>1</v>
      </c>
      <c r="H93" s="44">
        <f t="shared" si="3"/>
        <v>8</v>
      </c>
      <c r="I93" s="23" t="s">
        <v>152</v>
      </c>
    </row>
    <row r="94" spans="1:9" x14ac:dyDescent="0.25">
      <c r="A94" s="15">
        <v>133</v>
      </c>
      <c r="B94" s="16" t="s">
        <v>51</v>
      </c>
      <c r="C94" s="16" t="s">
        <v>52</v>
      </c>
      <c r="D94" s="67" t="str">
        <f t="shared" si="2"/>
        <v>Coho salmon-Fall</v>
      </c>
      <c r="E94" s="15">
        <v>1998</v>
      </c>
      <c r="F94" s="15">
        <v>2003</v>
      </c>
      <c r="G94" s="12">
        <v>2</v>
      </c>
      <c r="H94" s="44">
        <f t="shared" si="3"/>
        <v>6</v>
      </c>
      <c r="I94" s="23" t="s">
        <v>153</v>
      </c>
    </row>
    <row r="95" spans="1:9" x14ac:dyDescent="0.25">
      <c r="A95" s="15">
        <v>133</v>
      </c>
      <c r="B95" s="16" t="s">
        <v>51</v>
      </c>
      <c r="C95" s="16" t="s">
        <v>52</v>
      </c>
      <c r="D95" s="67" t="str">
        <f t="shared" si="2"/>
        <v>Coho salmon-Fall</v>
      </c>
      <c r="E95" s="15">
        <v>2004</v>
      </c>
      <c r="F95" s="15">
        <v>2019</v>
      </c>
      <c r="G95" s="12">
        <v>3</v>
      </c>
      <c r="H95" s="44">
        <f t="shared" si="3"/>
        <v>16</v>
      </c>
      <c r="I95" s="23" t="s">
        <v>154</v>
      </c>
    </row>
    <row r="96" spans="1:9" x14ac:dyDescent="0.25">
      <c r="A96" s="15">
        <v>133</v>
      </c>
      <c r="B96" s="16" t="s">
        <v>51</v>
      </c>
      <c r="C96" s="16" t="s">
        <v>52</v>
      </c>
      <c r="D96" s="67" t="str">
        <f t="shared" si="2"/>
        <v>Coho salmon-Fall</v>
      </c>
      <c r="E96" s="15">
        <v>2020</v>
      </c>
      <c r="F96" s="15">
        <v>2020</v>
      </c>
      <c r="G96" s="12">
        <v>0</v>
      </c>
      <c r="H96" s="44">
        <f t="shared" si="3"/>
        <v>1</v>
      </c>
      <c r="I96" s="7" t="s">
        <v>96</v>
      </c>
    </row>
    <row r="97" spans="1:9" x14ac:dyDescent="0.25">
      <c r="A97" s="15">
        <v>133</v>
      </c>
      <c r="B97" s="16" t="s">
        <v>51</v>
      </c>
      <c r="C97" s="16" t="s">
        <v>52</v>
      </c>
      <c r="D97" s="67" t="str">
        <f t="shared" si="2"/>
        <v>Coho salmon-Fall</v>
      </c>
      <c r="E97" s="15">
        <v>2021</v>
      </c>
      <c r="F97" s="15">
        <v>2022</v>
      </c>
      <c r="G97" s="15">
        <v>3</v>
      </c>
      <c r="H97" s="44">
        <f t="shared" si="3"/>
        <v>2</v>
      </c>
      <c r="I97" s="23" t="s">
        <v>154</v>
      </c>
    </row>
    <row r="98" spans="1:9" x14ac:dyDescent="0.25">
      <c r="A98" s="15">
        <v>140</v>
      </c>
      <c r="B98" s="16" t="s">
        <v>51</v>
      </c>
      <c r="C98" s="16" t="s">
        <v>52</v>
      </c>
      <c r="D98" s="67" t="str">
        <f t="shared" si="2"/>
        <v>Coho salmon-Fall</v>
      </c>
      <c r="E98" s="15">
        <v>1990</v>
      </c>
      <c r="F98" s="15">
        <v>1997</v>
      </c>
      <c r="G98" s="15">
        <v>1</v>
      </c>
      <c r="H98" s="44">
        <f t="shared" si="3"/>
        <v>8</v>
      </c>
      <c r="I98" s="23" t="s">
        <v>152</v>
      </c>
    </row>
    <row r="99" spans="1:9" x14ac:dyDescent="0.25">
      <c r="A99" s="15">
        <v>140</v>
      </c>
      <c r="B99" s="16" t="s">
        <v>51</v>
      </c>
      <c r="C99" s="16" t="s">
        <v>52</v>
      </c>
      <c r="D99" s="67" t="str">
        <f t="shared" si="2"/>
        <v>Coho salmon-Fall</v>
      </c>
      <c r="E99" s="15">
        <v>1998</v>
      </c>
      <c r="F99" s="15">
        <v>2003</v>
      </c>
      <c r="G99" s="12">
        <v>2</v>
      </c>
      <c r="H99" s="44">
        <f t="shared" si="3"/>
        <v>6</v>
      </c>
      <c r="I99" s="23" t="s">
        <v>153</v>
      </c>
    </row>
    <row r="100" spans="1:9" x14ac:dyDescent="0.25">
      <c r="A100" s="15">
        <v>140</v>
      </c>
      <c r="B100" s="16" t="s">
        <v>51</v>
      </c>
      <c r="C100" s="16" t="s">
        <v>52</v>
      </c>
      <c r="D100" s="67" t="str">
        <f t="shared" si="2"/>
        <v>Coho salmon-Fall</v>
      </c>
      <c r="E100" s="15">
        <v>2004</v>
      </c>
      <c r="F100" s="15">
        <v>2019</v>
      </c>
      <c r="G100" s="12">
        <v>3</v>
      </c>
      <c r="H100" s="44">
        <f t="shared" si="3"/>
        <v>16</v>
      </c>
      <c r="I100" s="23" t="s">
        <v>154</v>
      </c>
    </row>
    <row r="101" spans="1:9" x14ac:dyDescent="0.25">
      <c r="A101" s="15">
        <v>140</v>
      </c>
      <c r="B101" s="16" t="s">
        <v>51</v>
      </c>
      <c r="C101" s="16" t="s">
        <v>52</v>
      </c>
      <c r="D101" s="67" t="str">
        <f t="shared" si="2"/>
        <v>Coho salmon-Fall</v>
      </c>
      <c r="E101" s="15">
        <v>2020</v>
      </c>
      <c r="F101" s="15">
        <v>2020</v>
      </c>
      <c r="G101" s="12">
        <v>0</v>
      </c>
      <c r="H101" s="44">
        <f t="shared" si="3"/>
        <v>1</v>
      </c>
      <c r="I101" s="7" t="s">
        <v>96</v>
      </c>
    </row>
    <row r="102" spans="1:9" x14ac:dyDescent="0.25">
      <c r="A102" s="15">
        <v>140</v>
      </c>
      <c r="B102" s="16" t="s">
        <v>51</v>
      </c>
      <c r="C102" s="16" t="s">
        <v>52</v>
      </c>
      <c r="D102" s="67" t="str">
        <f t="shared" si="2"/>
        <v>Coho salmon-Fall</v>
      </c>
      <c r="E102" s="15">
        <v>2021</v>
      </c>
      <c r="F102" s="15">
        <v>2022</v>
      </c>
      <c r="G102" s="12">
        <v>3</v>
      </c>
      <c r="H102" s="44">
        <f t="shared" si="3"/>
        <v>2</v>
      </c>
      <c r="I102" s="23" t="s">
        <v>154</v>
      </c>
    </row>
    <row r="103" spans="1:9" x14ac:dyDescent="0.25">
      <c r="A103" s="15">
        <v>141</v>
      </c>
      <c r="B103" s="16" t="s">
        <v>51</v>
      </c>
      <c r="C103" s="16" t="s">
        <v>52</v>
      </c>
      <c r="D103" s="67" t="str">
        <f t="shared" si="2"/>
        <v>Coho salmon-Fall</v>
      </c>
      <c r="E103" s="15">
        <v>1990</v>
      </c>
      <c r="F103" s="15">
        <v>1997</v>
      </c>
      <c r="G103" s="12">
        <v>1</v>
      </c>
      <c r="H103" s="44">
        <f t="shared" si="3"/>
        <v>8</v>
      </c>
      <c r="I103" s="23" t="s">
        <v>152</v>
      </c>
    </row>
    <row r="104" spans="1:9" x14ac:dyDescent="0.25">
      <c r="A104" s="15">
        <v>141</v>
      </c>
      <c r="B104" s="16" t="s">
        <v>51</v>
      </c>
      <c r="C104" s="16" t="s">
        <v>52</v>
      </c>
      <c r="D104" s="67" t="str">
        <f t="shared" si="2"/>
        <v>Coho salmon-Fall</v>
      </c>
      <c r="E104" s="15">
        <v>1998</v>
      </c>
      <c r="F104" s="15">
        <v>2003</v>
      </c>
      <c r="G104" s="12">
        <v>2</v>
      </c>
      <c r="H104" s="44">
        <f t="shared" si="3"/>
        <v>6</v>
      </c>
      <c r="I104" s="23" t="s">
        <v>153</v>
      </c>
    </row>
    <row r="105" spans="1:9" x14ac:dyDescent="0.25">
      <c r="A105" s="15">
        <v>141</v>
      </c>
      <c r="B105" s="16" t="s">
        <v>51</v>
      </c>
      <c r="C105" s="16" t="s">
        <v>52</v>
      </c>
      <c r="D105" s="67" t="str">
        <f t="shared" si="2"/>
        <v>Coho salmon-Fall</v>
      </c>
      <c r="E105" s="15">
        <v>2004</v>
      </c>
      <c r="F105" s="15">
        <v>2019</v>
      </c>
      <c r="G105" s="12">
        <v>3</v>
      </c>
      <c r="H105" s="44">
        <f t="shared" si="3"/>
        <v>16</v>
      </c>
      <c r="I105" s="40" t="s">
        <v>154</v>
      </c>
    </row>
    <row r="106" spans="1:9" x14ac:dyDescent="0.25">
      <c r="A106" s="15">
        <v>141</v>
      </c>
      <c r="B106" s="16" t="s">
        <v>51</v>
      </c>
      <c r="C106" s="16" t="s">
        <v>52</v>
      </c>
      <c r="D106" s="67" t="str">
        <f t="shared" si="2"/>
        <v>Coho salmon-Fall</v>
      </c>
      <c r="E106" s="15">
        <v>2020</v>
      </c>
      <c r="F106" s="15">
        <v>2021</v>
      </c>
      <c r="G106" s="12">
        <v>0</v>
      </c>
      <c r="H106" s="44">
        <f t="shared" si="3"/>
        <v>2</v>
      </c>
      <c r="I106" s="7" t="s">
        <v>96</v>
      </c>
    </row>
    <row r="107" spans="1:9" x14ac:dyDescent="0.25">
      <c r="A107" s="15">
        <v>141</v>
      </c>
      <c r="B107" s="16" t="s">
        <v>51</v>
      </c>
      <c r="C107" s="16" t="s">
        <v>52</v>
      </c>
      <c r="D107" s="67" t="str">
        <f t="shared" si="2"/>
        <v>Coho salmon-Fall</v>
      </c>
      <c r="E107" s="15">
        <v>2022</v>
      </c>
      <c r="F107" s="15">
        <v>2022</v>
      </c>
      <c r="G107" s="12">
        <v>3</v>
      </c>
      <c r="H107" s="44">
        <f t="shared" si="3"/>
        <v>1</v>
      </c>
      <c r="I107" s="23" t="s">
        <v>154</v>
      </c>
    </row>
    <row r="108" spans="1:9" x14ac:dyDescent="0.25">
      <c r="A108" s="15">
        <v>142</v>
      </c>
      <c r="B108" s="16" t="s">
        <v>51</v>
      </c>
      <c r="C108" s="16" t="s">
        <v>52</v>
      </c>
      <c r="D108" s="67" t="str">
        <f t="shared" si="2"/>
        <v>Coho salmon-Fall</v>
      </c>
      <c r="E108" s="15">
        <v>1990</v>
      </c>
      <c r="F108" s="15">
        <v>1997</v>
      </c>
      <c r="G108" s="12">
        <v>1</v>
      </c>
      <c r="H108" s="44">
        <f t="shared" si="3"/>
        <v>8</v>
      </c>
      <c r="I108" s="23" t="s">
        <v>152</v>
      </c>
    </row>
    <row r="109" spans="1:9" x14ac:dyDescent="0.25">
      <c r="A109" s="15">
        <v>142</v>
      </c>
      <c r="B109" s="16" t="s">
        <v>51</v>
      </c>
      <c r="C109" s="16" t="s">
        <v>52</v>
      </c>
      <c r="D109" s="67" t="str">
        <f t="shared" si="2"/>
        <v>Coho salmon-Fall</v>
      </c>
      <c r="E109" s="15">
        <v>1998</v>
      </c>
      <c r="F109" s="15">
        <v>2003</v>
      </c>
      <c r="G109" s="12">
        <v>2</v>
      </c>
      <c r="H109" s="44">
        <f t="shared" si="3"/>
        <v>6</v>
      </c>
      <c r="I109" s="23" t="s">
        <v>153</v>
      </c>
    </row>
    <row r="110" spans="1:9" x14ac:dyDescent="0.25">
      <c r="A110" s="15">
        <v>142</v>
      </c>
      <c r="B110" s="16" t="s">
        <v>51</v>
      </c>
      <c r="C110" s="16" t="s">
        <v>52</v>
      </c>
      <c r="D110" s="67" t="str">
        <f t="shared" si="2"/>
        <v>Coho salmon-Fall</v>
      </c>
      <c r="E110" s="15">
        <v>2004</v>
      </c>
      <c r="F110" s="15">
        <v>2019</v>
      </c>
      <c r="G110" s="12">
        <v>3</v>
      </c>
      <c r="H110" s="44">
        <f t="shared" si="3"/>
        <v>16</v>
      </c>
      <c r="I110" s="23" t="s">
        <v>154</v>
      </c>
    </row>
    <row r="111" spans="1:9" x14ac:dyDescent="0.25">
      <c r="A111" s="15">
        <v>142</v>
      </c>
      <c r="B111" s="16" t="s">
        <v>51</v>
      </c>
      <c r="C111" s="16" t="s">
        <v>52</v>
      </c>
      <c r="D111" s="67" t="str">
        <f t="shared" si="2"/>
        <v>Coho salmon-Fall</v>
      </c>
      <c r="E111" s="15">
        <v>2020</v>
      </c>
      <c r="F111" s="15">
        <v>2021</v>
      </c>
      <c r="G111" s="12">
        <v>0</v>
      </c>
      <c r="H111" s="44">
        <f t="shared" si="3"/>
        <v>2</v>
      </c>
      <c r="I111" s="7" t="s">
        <v>96</v>
      </c>
    </row>
    <row r="112" spans="1:9" x14ac:dyDescent="0.25">
      <c r="A112" s="15">
        <v>142</v>
      </c>
      <c r="B112" s="16" t="s">
        <v>51</v>
      </c>
      <c r="C112" s="16" t="s">
        <v>52</v>
      </c>
      <c r="D112" s="67" t="str">
        <f t="shared" si="2"/>
        <v>Coho salmon-Fall</v>
      </c>
      <c r="E112" s="15">
        <v>2022</v>
      </c>
      <c r="F112" s="15">
        <v>2022</v>
      </c>
      <c r="G112" s="15">
        <v>3</v>
      </c>
      <c r="H112" s="44">
        <f t="shared" si="3"/>
        <v>1</v>
      </c>
      <c r="I112" s="23" t="s">
        <v>154</v>
      </c>
    </row>
    <row r="113" spans="1:9" x14ac:dyDescent="0.25">
      <c r="A113" s="15">
        <v>143</v>
      </c>
      <c r="B113" s="16" t="s">
        <v>51</v>
      </c>
      <c r="C113" s="16" t="s">
        <v>52</v>
      </c>
      <c r="D113" s="67" t="str">
        <f t="shared" si="2"/>
        <v>Coho salmon-Fall</v>
      </c>
      <c r="E113" s="15">
        <v>1990</v>
      </c>
      <c r="F113" s="15">
        <v>1997</v>
      </c>
      <c r="G113" s="15">
        <v>1</v>
      </c>
      <c r="H113" s="44">
        <f t="shared" si="3"/>
        <v>8</v>
      </c>
      <c r="I113" s="23" t="s">
        <v>152</v>
      </c>
    </row>
    <row r="114" spans="1:9" x14ac:dyDescent="0.25">
      <c r="A114" s="15">
        <v>143</v>
      </c>
      <c r="B114" s="16" t="s">
        <v>51</v>
      </c>
      <c r="C114" s="16" t="s">
        <v>52</v>
      </c>
      <c r="D114" s="67" t="str">
        <f t="shared" si="2"/>
        <v>Coho salmon-Fall</v>
      </c>
      <c r="E114" s="15">
        <v>1998</v>
      </c>
      <c r="F114" s="15">
        <v>2003</v>
      </c>
      <c r="G114" s="12">
        <v>2</v>
      </c>
      <c r="H114" s="44">
        <f t="shared" si="3"/>
        <v>6</v>
      </c>
      <c r="I114" s="23" t="s">
        <v>153</v>
      </c>
    </row>
    <row r="115" spans="1:9" x14ac:dyDescent="0.25">
      <c r="A115" s="15">
        <v>143</v>
      </c>
      <c r="B115" s="16" t="s">
        <v>51</v>
      </c>
      <c r="C115" s="16" t="s">
        <v>52</v>
      </c>
      <c r="D115" s="67" t="str">
        <f t="shared" si="2"/>
        <v>Coho salmon-Fall</v>
      </c>
      <c r="E115" s="15">
        <v>2004</v>
      </c>
      <c r="F115" s="15">
        <v>2019</v>
      </c>
      <c r="G115" s="12">
        <v>3</v>
      </c>
      <c r="H115" s="44">
        <f t="shared" si="3"/>
        <v>16</v>
      </c>
      <c r="I115" s="23" t="s">
        <v>154</v>
      </c>
    </row>
    <row r="116" spans="1:9" x14ac:dyDescent="0.25">
      <c r="A116" s="15">
        <v>143</v>
      </c>
      <c r="B116" s="16" t="s">
        <v>51</v>
      </c>
      <c r="C116" s="16" t="s">
        <v>52</v>
      </c>
      <c r="D116" s="67" t="str">
        <f t="shared" si="2"/>
        <v>Coho salmon-Fall</v>
      </c>
      <c r="E116" s="15">
        <v>2020</v>
      </c>
      <c r="F116" s="15">
        <v>2021</v>
      </c>
      <c r="G116" s="12">
        <v>0</v>
      </c>
      <c r="H116" s="44">
        <f t="shared" si="3"/>
        <v>2</v>
      </c>
      <c r="I116" s="7" t="s">
        <v>96</v>
      </c>
    </row>
    <row r="117" spans="1:9" x14ac:dyDescent="0.25">
      <c r="A117" s="15">
        <v>143</v>
      </c>
      <c r="B117" s="16" t="s">
        <v>51</v>
      </c>
      <c r="C117" s="16" t="s">
        <v>52</v>
      </c>
      <c r="D117" s="67" t="str">
        <f t="shared" si="2"/>
        <v>Coho salmon-Fall</v>
      </c>
      <c r="E117" s="15">
        <v>2022</v>
      </c>
      <c r="F117" s="15">
        <v>2022</v>
      </c>
      <c r="G117" s="15">
        <v>3</v>
      </c>
      <c r="H117" s="44">
        <f t="shared" si="3"/>
        <v>1</v>
      </c>
      <c r="I117" s="23" t="s">
        <v>154</v>
      </c>
    </row>
    <row r="118" spans="1:9" x14ac:dyDescent="0.25">
      <c r="A118" s="15">
        <v>145</v>
      </c>
      <c r="B118" s="16" t="s">
        <v>51</v>
      </c>
      <c r="C118" s="16" t="s">
        <v>52</v>
      </c>
      <c r="D118" s="67" t="str">
        <f t="shared" si="2"/>
        <v>Coho salmon-Fall</v>
      </c>
      <c r="E118" s="15">
        <v>1990</v>
      </c>
      <c r="F118" s="15">
        <v>1997</v>
      </c>
      <c r="G118" s="15">
        <v>1</v>
      </c>
      <c r="H118" s="44">
        <f t="shared" si="3"/>
        <v>8</v>
      </c>
      <c r="I118" s="23" t="s">
        <v>152</v>
      </c>
    </row>
    <row r="119" spans="1:9" x14ac:dyDescent="0.25">
      <c r="A119" s="15">
        <v>145</v>
      </c>
      <c r="B119" s="16" t="s">
        <v>51</v>
      </c>
      <c r="C119" s="16" t="s">
        <v>52</v>
      </c>
      <c r="D119" s="67" t="str">
        <f t="shared" si="2"/>
        <v>Coho salmon-Fall</v>
      </c>
      <c r="E119" s="15">
        <v>1998</v>
      </c>
      <c r="F119" s="15">
        <v>2003</v>
      </c>
      <c r="G119" s="12">
        <v>2</v>
      </c>
      <c r="H119" s="44">
        <f t="shared" si="3"/>
        <v>6</v>
      </c>
      <c r="I119" s="23" t="s">
        <v>153</v>
      </c>
    </row>
    <row r="120" spans="1:9" x14ac:dyDescent="0.25">
      <c r="A120" s="15">
        <v>145</v>
      </c>
      <c r="B120" s="16" t="s">
        <v>51</v>
      </c>
      <c r="C120" s="16" t="s">
        <v>52</v>
      </c>
      <c r="D120" s="67" t="str">
        <f t="shared" si="2"/>
        <v>Coho salmon-Fall</v>
      </c>
      <c r="E120" s="15">
        <v>2004</v>
      </c>
      <c r="F120" s="15">
        <v>2019</v>
      </c>
      <c r="G120" s="12">
        <v>3</v>
      </c>
      <c r="H120" s="44">
        <f t="shared" si="3"/>
        <v>16</v>
      </c>
      <c r="I120" s="23" t="s">
        <v>154</v>
      </c>
    </row>
    <row r="121" spans="1:9" x14ac:dyDescent="0.25">
      <c r="A121" s="15">
        <v>145</v>
      </c>
      <c r="B121" s="16" t="s">
        <v>51</v>
      </c>
      <c r="C121" s="16" t="s">
        <v>52</v>
      </c>
      <c r="D121" s="67" t="str">
        <f t="shared" si="2"/>
        <v>Coho salmon-Fall</v>
      </c>
      <c r="E121" s="15">
        <v>2020</v>
      </c>
      <c r="F121" s="15">
        <v>2021</v>
      </c>
      <c r="G121" s="12">
        <v>0</v>
      </c>
      <c r="H121" s="44">
        <f t="shared" si="3"/>
        <v>2</v>
      </c>
      <c r="I121" s="7" t="s">
        <v>96</v>
      </c>
    </row>
    <row r="122" spans="1:9" x14ac:dyDescent="0.25">
      <c r="A122" s="15">
        <v>145</v>
      </c>
      <c r="B122" s="16" t="s">
        <v>51</v>
      </c>
      <c r="C122" s="16" t="s">
        <v>52</v>
      </c>
      <c r="D122" s="67" t="str">
        <f t="shared" si="2"/>
        <v>Coho salmon-Fall</v>
      </c>
      <c r="E122" s="15">
        <v>2022</v>
      </c>
      <c r="F122" s="15">
        <v>2022</v>
      </c>
      <c r="G122" s="15">
        <v>3</v>
      </c>
      <c r="H122" s="44">
        <f t="shared" si="3"/>
        <v>1</v>
      </c>
      <c r="I122" s="23" t="s">
        <v>154</v>
      </c>
    </row>
    <row r="123" spans="1:9" x14ac:dyDescent="0.25">
      <c r="A123" s="15">
        <v>150</v>
      </c>
      <c r="B123" s="16" t="s">
        <v>51</v>
      </c>
      <c r="C123" s="16" t="s">
        <v>52</v>
      </c>
      <c r="D123" s="67" t="str">
        <f t="shared" si="2"/>
        <v>Coho salmon-Fall</v>
      </c>
      <c r="E123" s="15">
        <v>1990</v>
      </c>
      <c r="F123" s="15">
        <v>1997</v>
      </c>
      <c r="G123" s="15">
        <v>1</v>
      </c>
      <c r="H123" s="44">
        <f t="shared" si="3"/>
        <v>8</v>
      </c>
      <c r="I123" s="23" t="s">
        <v>152</v>
      </c>
    </row>
    <row r="124" spans="1:9" x14ac:dyDescent="0.25">
      <c r="A124" s="15">
        <v>150</v>
      </c>
      <c r="B124" s="16" t="s">
        <v>51</v>
      </c>
      <c r="C124" s="16" t="s">
        <v>52</v>
      </c>
      <c r="D124" s="67" t="str">
        <f t="shared" si="2"/>
        <v>Coho salmon-Fall</v>
      </c>
      <c r="E124" s="15">
        <v>1998</v>
      </c>
      <c r="F124" s="15">
        <v>2003</v>
      </c>
      <c r="G124" s="12">
        <v>2</v>
      </c>
      <c r="H124" s="44">
        <f t="shared" si="3"/>
        <v>6</v>
      </c>
      <c r="I124" s="23" t="s">
        <v>153</v>
      </c>
    </row>
    <row r="125" spans="1:9" x14ac:dyDescent="0.25">
      <c r="A125" s="15">
        <v>150</v>
      </c>
      <c r="B125" s="16" t="s">
        <v>51</v>
      </c>
      <c r="C125" s="16" t="s">
        <v>52</v>
      </c>
      <c r="D125" s="67" t="str">
        <f t="shared" si="2"/>
        <v>Coho salmon-Fall</v>
      </c>
      <c r="E125" s="15">
        <v>2004</v>
      </c>
      <c r="F125" s="15">
        <v>2019</v>
      </c>
      <c r="G125" s="12">
        <v>3</v>
      </c>
      <c r="H125" s="44">
        <f t="shared" si="3"/>
        <v>16</v>
      </c>
      <c r="I125" s="23" t="s">
        <v>154</v>
      </c>
    </row>
    <row r="126" spans="1:9" x14ac:dyDescent="0.25">
      <c r="A126" s="15">
        <v>150</v>
      </c>
      <c r="B126" s="16" t="s">
        <v>51</v>
      </c>
      <c r="C126" s="16" t="s">
        <v>52</v>
      </c>
      <c r="D126" s="67" t="str">
        <f t="shared" si="2"/>
        <v>Coho salmon-Fall</v>
      </c>
      <c r="E126" s="15">
        <v>2020</v>
      </c>
      <c r="F126" s="15">
        <v>2022</v>
      </c>
      <c r="G126" s="12">
        <v>0</v>
      </c>
      <c r="H126" s="44">
        <f t="shared" si="3"/>
        <v>3</v>
      </c>
      <c r="I126" s="7" t="s">
        <v>96</v>
      </c>
    </row>
    <row r="127" spans="1:9" x14ac:dyDescent="0.25">
      <c r="A127" s="15">
        <v>151</v>
      </c>
      <c r="B127" s="16" t="s">
        <v>51</v>
      </c>
      <c r="C127" s="16" t="s">
        <v>52</v>
      </c>
      <c r="D127" s="67" t="str">
        <f t="shared" si="2"/>
        <v>Coho salmon-Fall</v>
      </c>
      <c r="E127" s="15">
        <v>1990</v>
      </c>
      <c r="F127" s="15">
        <v>1997</v>
      </c>
      <c r="G127" s="15">
        <v>1</v>
      </c>
      <c r="H127" s="44">
        <f t="shared" si="3"/>
        <v>8</v>
      </c>
      <c r="I127" s="23" t="s">
        <v>152</v>
      </c>
    </row>
    <row r="128" spans="1:9" x14ac:dyDescent="0.25">
      <c r="A128" s="15">
        <v>151</v>
      </c>
      <c r="B128" s="16" t="s">
        <v>51</v>
      </c>
      <c r="C128" s="16" t="s">
        <v>52</v>
      </c>
      <c r="D128" s="67" t="str">
        <f t="shared" si="2"/>
        <v>Coho salmon-Fall</v>
      </c>
      <c r="E128" s="15">
        <v>1998</v>
      </c>
      <c r="F128" s="15">
        <v>2003</v>
      </c>
      <c r="G128" s="15">
        <v>2</v>
      </c>
      <c r="H128" s="44">
        <f t="shared" si="3"/>
        <v>6</v>
      </c>
      <c r="I128" s="23" t="s">
        <v>153</v>
      </c>
    </row>
    <row r="129" spans="1:9" x14ac:dyDescent="0.25">
      <c r="A129" s="15">
        <v>151</v>
      </c>
      <c r="B129" s="16" t="s">
        <v>51</v>
      </c>
      <c r="C129" s="16" t="s">
        <v>52</v>
      </c>
      <c r="D129" s="67" t="str">
        <f t="shared" si="2"/>
        <v>Coho salmon-Fall</v>
      </c>
      <c r="E129" s="15">
        <v>2004</v>
      </c>
      <c r="F129" s="15">
        <v>2019</v>
      </c>
      <c r="G129" s="12">
        <v>3</v>
      </c>
      <c r="H129" s="44">
        <f t="shared" si="3"/>
        <v>16</v>
      </c>
      <c r="I129" s="40" t="s">
        <v>154</v>
      </c>
    </row>
    <row r="130" spans="1:9" x14ac:dyDescent="0.25">
      <c r="A130" s="15">
        <v>151</v>
      </c>
      <c r="B130" s="16" t="s">
        <v>51</v>
      </c>
      <c r="C130" s="16" t="s">
        <v>52</v>
      </c>
      <c r="D130" s="67" t="str">
        <f t="shared" si="2"/>
        <v>Coho salmon-Fall</v>
      </c>
      <c r="E130" s="15">
        <v>2020</v>
      </c>
      <c r="F130" s="15">
        <v>2022</v>
      </c>
      <c r="G130" s="12">
        <v>0</v>
      </c>
      <c r="H130" s="44">
        <f t="shared" si="3"/>
        <v>3</v>
      </c>
      <c r="I130" s="7" t="s">
        <v>96</v>
      </c>
    </row>
    <row r="131" spans="1:9" x14ac:dyDescent="0.25">
      <c r="A131" s="15">
        <v>153</v>
      </c>
      <c r="B131" s="16" t="s">
        <v>51</v>
      </c>
      <c r="C131" s="16" t="s">
        <v>52</v>
      </c>
      <c r="D131" s="67" t="str">
        <f t="shared" ref="D131:D194" si="4">B131&amp;"-"&amp;C131</f>
        <v>Coho salmon-Fall</v>
      </c>
      <c r="E131" s="15">
        <v>1990</v>
      </c>
      <c r="F131" s="15">
        <v>1997</v>
      </c>
      <c r="G131" s="12">
        <v>1</v>
      </c>
      <c r="H131" s="44">
        <f t="shared" ref="H131:H194" si="5">F131-E131 + 1</f>
        <v>8</v>
      </c>
      <c r="I131" s="23" t="s">
        <v>152</v>
      </c>
    </row>
    <row r="132" spans="1:9" x14ac:dyDescent="0.25">
      <c r="A132" s="15">
        <v>153</v>
      </c>
      <c r="B132" s="16" t="s">
        <v>51</v>
      </c>
      <c r="C132" s="16" t="s">
        <v>52</v>
      </c>
      <c r="D132" s="67" t="str">
        <f t="shared" si="4"/>
        <v>Coho salmon-Fall</v>
      </c>
      <c r="E132" s="15">
        <v>1998</v>
      </c>
      <c r="F132" s="15">
        <v>2003</v>
      </c>
      <c r="G132" s="15">
        <v>2</v>
      </c>
      <c r="H132" s="44">
        <f t="shared" si="5"/>
        <v>6</v>
      </c>
      <c r="I132" s="23" t="s">
        <v>153</v>
      </c>
    </row>
    <row r="133" spans="1:9" x14ac:dyDescent="0.25">
      <c r="A133" s="15">
        <v>153</v>
      </c>
      <c r="B133" s="16" t="s">
        <v>51</v>
      </c>
      <c r="C133" s="16" t="s">
        <v>52</v>
      </c>
      <c r="D133" s="67" t="str">
        <f t="shared" si="4"/>
        <v>Coho salmon-Fall</v>
      </c>
      <c r="E133" s="15">
        <v>2004</v>
      </c>
      <c r="F133" s="15">
        <v>2019</v>
      </c>
      <c r="G133" s="15">
        <v>3</v>
      </c>
      <c r="H133" s="44">
        <f t="shared" si="5"/>
        <v>16</v>
      </c>
      <c r="I133" s="23" t="s">
        <v>154</v>
      </c>
    </row>
    <row r="134" spans="1:9" x14ac:dyDescent="0.25">
      <c r="A134" s="15">
        <v>153</v>
      </c>
      <c r="B134" s="16" t="s">
        <v>51</v>
      </c>
      <c r="C134" s="16" t="s">
        <v>52</v>
      </c>
      <c r="D134" s="67" t="str">
        <f t="shared" si="4"/>
        <v>Coho salmon-Fall</v>
      </c>
      <c r="E134" s="15">
        <v>2020</v>
      </c>
      <c r="F134" s="15">
        <v>2022</v>
      </c>
      <c r="G134" s="12">
        <v>0</v>
      </c>
      <c r="H134" s="44">
        <f t="shared" si="5"/>
        <v>3</v>
      </c>
      <c r="I134" s="7" t="s">
        <v>96</v>
      </c>
    </row>
    <row r="135" spans="1:9" x14ac:dyDescent="0.25">
      <c r="A135" s="15">
        <v>159</v>
      </c>
      <c r="B135" s="16" t="s">
        <v>51</v>
      </c>
      <c r="C135" s="16" t="s">
        <v>52</v>
      </c>
      <c r="D135" s="67" t="str">
        <f t="shared" si="4"/>
        <v>Coho salmon-Fall</v>
      </c>
      <c r="E135" s="15">
        <v>1990</v>
      </c>
      <c r="F135" s="15">
        <v>1997</v>
      </c>
      <c r="G135" s="12">
        <v>1</v>
      </c>
      <c r="H135" s="44">
        <f t="shared" si="5"/>
        <v>8</v>
      </c>
      <c r="I135" s="23" t="s">
        <v>152</v>
      </c>
    </row>
    <row r="136" spans="1:9" x14ac:dyDescent="0.25">
      <c r="A136" s="15">
        <v>159</v>
      </c>
      <c r="B136" s="16" t="s">
        <v>51</v>
      </c>
      <c r="C136" s="16" t="s">
        <v>52</v>
      </c>
      <c r="D136" s="67" t="str">
        <f t="shared" si="4"/>
        <v>Coho salmon-Fall</v>
      </c>
      <c r="E136" s="15">
        <v>1998</v>
      </c>
      <c r="F136" s="15">
        <v>2003</v>
      </c>
      <c r="G136" s="15">
        <v>2</v>
      </c>
      <c r="H136" s="44">
        <f t="shared" si="5"/>
        <v>6</v>
      </c>
      <c r="I136" s="23" t="s">
        <v>153</v>
      </c>
    </row>
    <row r="137" spans="1:9" x14ac:dyDescent="0.25">
      <c r="A137" s="15">
        <v>159</v>
      </c>
      <c r="B137" s="16" t="s">
        <v>51</v>
      </c>
      <c r="C137" s="16" t="s">
        <v>52</v>
      </c>
      <c r="D137" s="67" t="str">
        <f t="shared" si="4"/>
        <v>Coho salmon-Fall</v>
      </c>
      <c r="E137" s="15">
        <v>2004</v>
      </c>
      <c r="F137" s="15">
        <v>2019</v>
      </c>
      <c r="G137" s="15">
        <v>3</v>
      </c>
      <c r="H137" s="44">
        <f t="shared" si="5"/>
        <v>16</v>
      </c>
      <c r="I137" s="23" t="s">
        <v>154</v>
      </c>
    </row>
    <row r="138" spans="1:9" x14ac:dyDescent="0.25">
      <c r="A138" s="15">
        <v>159</v>
      </c>
      <c r="B138" s="16" t="s">
        <v>51</v>
      </c>
      <c r="C138" s="16" t="s">
        <v>52</v>
      </c>
      <c r="D138" s="67" t="str">
        <f t="shared" si="4"/>
        <v>Coho salmon-Fall</v>
      </c>
      <c r="E138" s="15">
        <v>2020</v>
      </c>
      <c r="F138" s="15">
        <v>2022</v>
      </c>
      <c r="G138" s="12">
        <v>0</v>
      </c>
      <c r="H138" s="44">
        <f t="shared" si="5"/>
        <v>3</v>
      </c>
      <c r="I138" s="7" t="s">
        <v>96</v>
      </c>
    </row>
    <row r="139" spans="1:9" x14ac:dyDescent="0.25">
      <c r="A139" s="15">
        <v>161</v>
      </c>
      <c r="B139" s="16" t="s">
        <v>51</v>
      </c>
      <c r="C139" s="16" t="s">
        <v>52</v>
      </c>
      <c r="D139" s="67" t="str">
        <f t="shared" si="4"/>
        <v>Coho salmon-Fall</v>
      </c>
      <c r="E139" s="15">
        <v>1990</v>
      </c>
      <c r="F139" s="15">
        <v>1997</v>
      </c>
      <c r="G139" s="12">
        <v>1</v>
      </c>
      <c r="H139" s="44">
        <f t="shared" si="5"/>
        <v>8</v>
      </c>
      <c r="I139" s="23" t="s">
        <v>152</v>
      </c>
    </row>
    <row r="140" spans="1:9" x14ac:dyDescent="0.25">
      <c r="A140" s="15">
        <v>161</v>
      </c>
      <c r="B140" s="16" t="s">
        <v>51</v>
      </c>
      <c r="C140" s="16" t="s">
        <v>52</v>
      </c>
      <c r="D140" s="67" t="str">
        <f t="shared" si="4"/>
        <v>Coho salmon-Fall</v>
      </c>
      <c r="E140" s="15">
        <v>1998</v>
      </c>
      <c r="F140" s="15">
        <v>2003</v>
      </c>
      <c r="G140" s="15">
        <v>2</v>
      </c>
      <c r="H140" s="44">
        <f t="shared" si="5"/>
        <v>6</v>
      </c>
      <c r="I140" s="23" t="s">
        <v>153</v>
      </c>
    </row>
    <row r="141" spans="1:9" x14ac:dyDescent="0.25">
      <c r="A141" s="15">
        <v>161</v>
      </c>
      <c r="B141" s="16" t="s">
        <v>51</v>
      </c>
      <c r="C141" s="16" t="s">
        <v>52</v>
      </c>
      <c r="D141" s="67" t="str">
        <f t="shared" si="4"/>
        <v>Coho salmon-Fall</v>
      </c>
      <c r="E141" s="15">
        <v>2004</v>
      </c>
      <c r="F141" s="15">
        <v>2019</v>
      </c>
      <c r="G141" s="15">
        <v>3</v>
      </c>
      <c r="H141" s="44">
        <f t="shared" si="5"/>
        <v>16</v>
      </c>
      <c r="I141" s="23" t="s">
        <v>154</v>
      </c>
    </row>
    <row r="142" spans="1:9" x14ac:dyDescent="0.25">
      <c r="A142" s="15">
        <v>161</v>
      </c>
      <c r="B142" s="16" t="s">
        <v>51</v>
      </c>
      <c r="C142" s="16" t="s">
        <v>52</v>
      </c>
      <c r="D142" s="67" t="str">
        <f t="shared" si="4"/>
        <v>Coho salmon-Fall</v>
      </c>
      <c r="E142" s="15">
        <v>2020</v>
      </c>
      <c r="F142" s="15">
        <v>2020</v>
      </c>
      <c r="G142" s="12">
        <v>0</v>
      </c>
      <c r="H142" s="44">
        <f t="shared" si="5"/>
        <v>1</v>
      </c>
      <c r="I142" s="7" t="s">
        <v>96</v>
      </c>
    </row>
    <row r="143" spans="1:9" x14ac:dyDescent="0.25">
      <c r="A143" s="15">
        <v>161</v>
      </c>
      <c r="B143" s="16" t="s">
        <v>51</v>
      </c>
      <c r="C143" s="16" t="s">
        <v>52</v>
      </c>
      <c r="D143" s="67" t="str">
        <f t="shared" si="4"/>
        <v>Coho salmon-Fall</v>
      </c>
      <c r="E143" s="15">
        <v>2021</v>
      </c>
      <c r="F143" s="15">
        <v>2022</v>
      </c>
      <c r="G143" s="12">
        <v>3</v>
      </c>
      <c r="H143" s="44">
        <f t="shared" si="5"/>
        <v>2</v>
      </c>
      <c r="I143" s="23" t="s">
        <v>154</v>
      </c>
    </row>
    <row r="144" spans="1:9" x14ac:dyDescent="0.25">
      <c r="A144" s="15">
        <v>162</v>
      </c>
      <c r="B144" s="16" t="s">
        <v>51</v>
      </c>
      <c r="C144" s="16" t="s">
        <v>52</v>
      </c>
      <c r="D144" s="67" t="str">
        <f t="shared" si="4"/>
        <v>Coho salmon-Fall</v>
      </c>
      <c r="E144" s="15">
        <v>1990</v>
      </c>
      <c r="F144" s="15">
        <v>1997</v>
      </c>
      <c r="G144" s="15">
        <v>1</v>
      </c>
      <c r="H144" s="44">
        <f t="shared" si="5"/>
        <v>8</v>
      </c>
      <c r="I144" s="23" t="s">
        <v>152</v>
      </c>
    </row>
    <row r="145" spans="1:9" x14ac:dyDescent="0.25">
      <c r="A145" s="15">
        <v>162</v>
      </c>
      <c r="B145" s="16" t="s">
        <v>51</v>
      </c>
      <c r="C145" s="16" t="s">
        <v>52</v>
      </c>
      <c r="D145" s="67" t="str">
        <f t="shared" si="4"/>
        <v>Coho salmon-Fall</v>
      </c>
      <c r="E145" s="15">
        <v>1998</v>
      </c>
      <c r="F145" s="15">
        <v>2003</v>
      </c>
      <c r="G145" s="15">
        <v>2</v>
      </c>
      <c r="H145" s="44">
        <f t="shared" si="5"/>
        <v>6</v>
      </c>
      <c r="I145" s="23" t="s">
        <v>153</v>
      </c>
    </row>
    <row r="146" spans="1:9" x14ac:dyDescent="0.25">
      <c r="A146" s="15">
        <v>162</v>
      </c>
      <c r="B146" s="16" t="s">
        <v>51</v>
      </c>
      <c r="C146" s="16" t="s">
        <v>52</v>
      </c>
      <c r="D146" s="67" t="str">
        <f t="shared" si="4"/>
        <v>Coho salmon-Fall</v>
      </c>
      <c r="E146" s="15">
        <v>2004</v>
      </c>
      <c r="F146" s="15">
        <v>2019</v>
      </c>
      <c r="G146" s="12">
        <v>3</v>
      </c>
      <c r="H146" s="44">
        <f t="shared" si="5"/>
        <v>16</v>
      </c>
      <c r="I146" s="23" t="s">
        <v>154</v>
      </c>
    </row>
    <row r="147" spans="1:9" x14ac:dyDescent="0.25">
      <c r="A147" s="15">
        <v>162</v>
      </c>
      <c r="B147" s="16" t="s">
        <v>51</v>
      </c>
      <c r="C147" s="16" t="s">
        <v>52</v>
      </c>
      <c r="D147" s="67" t="str">
        <f t="shared" si="4"/>
        <v>Coho salmon-Fall</v>
      </c>
      <c r="E147" s="15">
        <v>2020</v>
      </c>
      <c r="F147" s="15">
        <v>2020</v>
      </c>
      <c r="G147" s="12">
        <v>0</v>
      </c>
      <c r="H147" s="44">
        <f t="shared" si="5"/>
        <v>1</v>
      </c>
      <c r="I147" s="7" t="s">
        <v>96</v>
      </c>
    </row>
    <row r="148" spans="1:9" x14ac:dyDescent="0.25">
      <c r="A148" s="15">
        <v>162</v>
      </c>
      <c r="B148" s="16" t="s">
        <v>51</v>
      </c>
      <c r="C148" s="16" t="s">
        <v>52</v>
      </c>
      <c r="D148" s="67" t="str">
        <f t="shared" si="4"/>
        <v>Coho salmon-Fall</v>
      </c>
      <c r="E148" s="15">
        <v>2021</v>
      </c>
      <c r="F148" s="15">
        <v>2022</v>
      </c>
      <c r="G148" s="15">
        <v>3</v>
      </c>
      <c r="H148" s="44">
        <f t="shared" si="5"/>
        <v>2</v>
      </c>
      <c r="I148" s="23" t="s">
        <v>154</v>
      </c>
    </row>
    <row r="149" spans="1:9" x14ac:dyDescent="0.25">
      <c r="A149" s="15">
        <v>163</v>
      </c>
      <c r="B149" s="16" t="s">
        <v>51</v>
      </c>
      <c r="C149" s="16" t="s">
        <v>52</v>
      </c>
      <c r="D149" s="67" t="str">
        <f t="shared" si="4"/>
        <v>Coho salmon-Fall</v>
      </c>
      <c r="E149" s="15">
        <v>1990</v>
      </c>
      <c r="F149" s="15">
        <v>2011</v>
      </c>
      <c r="G149" s="15">
        <v>10</v>
      </c>
      <c r="H149" s="44">
        <f t="shared" si="5"/>
        <v>22</v>
      </c>
      <c r="I149" t="s">
        <v>97</v>
      </c>
    </row>
    <row r="150" spans="1:9" x14ac:dyDescent="0.25">
      <c r="A150" s="15">
        <v>163</v>
      </c>
      <c r="B150" s="16" t="s">
        <v>51</v>
      </c>
      <c r="C150" s="16" t="s">
        <v>52</v>
      </c>
      <c r="D150" s="67" t="str">
        <f t="shared" si="4"/>
        <v>Coho salmon-Fall</v>
      </c>
      <c r="E150" s="15">
        <v>2012</v>
      </c>
      <c r="F150" s="15">
        <v>2014</v>
      </c>
      <c r="G150" s="12">
        <v>5</v>
      </c>
      <c r="H150" s="44">
        <f t="shared" si="5"/>
        <v>3</v>
      </c>
      <c r="I150" s="23" t="s">
        <v>156</v>
      </c>
    </row>
    <row r="151" spans="1:9" x14ac:dyDescent="0.25">
      <c r="A151" s="15">
        <v>163</v>
      </c>
      <c r="B151" s="16" t="s">
        <v>51</v>
      </c>
      <c r="C151" s="16" t="s">
        <v>52</v>
      </c>
      <c r="D151" s="67" t="str">
        <f t="shared" si="4"/>
        <v>Coho salmon-Fall</v>
      </c>
      <c r="E151" s="15">
        <v>2015</v>
      </c>
      <c r="F151" s="15">
        <v>2022</v>
      </c>
      <c r="G151" s="12">
        <v>10</v>
      </c>
      <c r="H151" s="44">
        <f t="shared" si="5"/>
        <v>8</v>
      </c>
      <c r="I151" t="s">
        <v>97</v>
      </c>
    </row>
    <row r="152" spans="1:9" x14ac:dyDescent="0.25">
      <c r="A152" s="15">
        <v>164</v>
      </c>
      <c r="B152" s="16" t="s">
        <v>51</v>
      </c>
      <c r="C152" s="16" t="s">
        <v>52</v>
      </c>
      <c r="D152" s="67" t="str">
        <f t="shared" si="4"/>
        <v>Coho salmon-Fall</v>
      </c>
      <c r="E152" s="15">
        <v>1990</v>
      </c>
      <c r="F152" s="15">
        <v>1997</v>
      </c>
      <c r="G152" s="12">
        <v>1</v>
      </c>
      <c r="H152" s="44">
        <f t="shared" si="5"/>
        <v>8</v>
      </c>
      <c r="I152" s="23" t="s">
        <v>152</v>
      </c>
    </row>
    <row r="153" spans="1:9" x14ac:dyDescent="0.25">
      <c r="A153" s="15">
        <v>164</v>
      </c>
      <c r="B153" s="16" t="s">
        <v>51</v>
      </c>
      <c r="C153" s="16" t="s">
        <v>52</v>
      </c>
      <c r="D153" s="67" t="str">
        <f t="shared" si="4"/>
        <v>Coho salmon-Fall</v>
      </c>
      <c r="E153" s="15">
        <v>1998</v>
      </c>
      <c r="F153" s="15">
        <v>2003</v>
      </c>
      <c r="G153" s="15">
        <v>2</v>
      </c>
      <c r="H153" s="44">
        <f t="shared" si="5"/>
        <v>6</v>
      </c>
      <c r="I153" s="23" t="s">
        <v>153</v>
      </c>
    </row>
    <row r="154" spans="1:9" x14ac:dyDescent="0.25">
      <c r="A154" s="15">
        <v>164</v>
      </c>
      <c r="B154" s="16" t="s">
        <v>51</v>
      </c>
      <c r="C154" s="16" t="s">
        <v>52</v>
      </c>
      <c r="D154" s="67" t="str">
        <f t="shared" si="4"/>
        <v>Coho salmon-Fall</v>
      </c>
      <c r="E154" s="15">
        <v>2004</v>
      </c>
      <c r="F154" s="15">
        <v>2019</v>
      </c>
      <c r="G154" s="15">
        <v>3</v>
      </c>
      <c r="H154" s="44">
        <f t="shared" si="5"/>
        <v>16</v>
      </c>
      <c r="I154" s="23" t="s">
        <v>154</v>
      </c>
    </row>
    <row r="155" spans="1:9" x14ac:dyDescent="0.25">
      <c r="A155" s="15">
        <v>164</v>
      </c>
      <c r="B155" s="16" t="s">
        <v>51</v>
      </c>
      <c r="C155" s="16" t="s">
        <v>52</v>
      </c>
      <c r="D155" s="67" t="str">
        <f t="shared" si="4"/>
        <v>Coho salmon-Fall</v>
      </c>
      <c r="E155" s="15">
        <v>2020</v>
      </c>
      <c r="F155" s="15">
        <v>2020</v>
      </c>
      <c r="G155" s="12">
        <v>0</v>
      </c>
      <c r="H155" s="44">
        <f t="shared" si="5"/>
        <v>1</v>
      </c>
      <c r="I155" s="7" t="s">
        <v>96</v>
      </c>
    </row>
    <row r="156" spans="1:9" x14ac:dyDescent="0.25">
      <c r="A156" s="15">
        <v>164</v>
      </c>
      <c r="B156" s="16" t="s">
        <v>51</v>
      </c>
      <c r="C156" s="16" t="s">
        <v>52</v>
      </c>
      <c r="D156" s="67" t="str">
        <f t="shared" si="4"/>
        <v>Coho salmon-Fall</v>
      </c>
      <c r="E156" s="15">
        <v>2021</v>
      </c>
      <c r="F156" s="15">
        <v>2022</v>
      </c>
      <c r="G156" s="12">
        <v>3</v>
      </c>
      <c r="H156" s="44">
        <f t="shared" si="5"/>
        <v>2</v>
      </c>
      <c r="I156" s="23" t="s">
        <v>154</v>
      </c>
    </row>
    <row r="157" spans="1:9" x14ac:dyDescent="0.25">
      <c r="A157" s="15">
        <v>221</v>
      </c>
      <c r="B157" s="16" t="s">
        <v>18</v>
      </c>
      <c r="C157" s="16" t="s">
        <v>74</v>
      </c>
      <c r="D157" s="67" t="str">
        <f t="shared" si="4"/>
        <v>Chinook salmon-Late fall</v>
      </c>
      <c r="E157" s="15">
        <v>1981</v>
      </c>
      <c r="F157" s="15">
        <v>2014</v>
      </c>
      <c r="G157" s="12">
        <v>16</v>
      </c>
      <c r="H157" s="44">
        <f t="shared" si="5"/>
        <v>34</v>
      </c>
      <c r="I157" s="24" t="s">
        <v>109</v>
      </c>
    </row>
    <row r="158" spans="1:9" x14ac:dyDescent="0.25">
      <c r="A158" s="15">
        <v>221</v>
      </c>
      <c r="B158" s="16" t="s">
        <v>18</v>
      </c>
      <c r="C158" s="16" t="s">
        <v>74</v>
      </c>
      <c r="D158" s="67" t="str">
        <f t="shared" si="4"/>
        <v>Chinook salmon-Late fall</v>
      </c>
      <c r="E158" s="15">
        <v>2015</v>
      </c>
      <c r="F158" s="15">
        <v>2015</v>
      </c>
      <c r="G158" s="15">
        <v>0</v>
      </c>
      <c r="H158" s="44">
        <f t="shared" si="5"/>
        <v>1</v>
      </c>
      <c r="I158" s="7" t="s">
        <v>96</v>
      </c>
    </row>
    <row r="159" spans="1:9" x14ac:dyDescent="0.25">
      <c r="A159" s="15">
        <v>221</v>
      </c>
      <c r="B159" s="16" t="s">
        <v>18</v>
      </c>
      <c r="C159" s="16" t="s">
        <v>74</v>
      </c>
      <c r="D159" s="67" t="str">
        <f t="shared" si="4"/>
        <v>Chinook salmon-Late fall</v>
      </c>
      <c r="E159" s="15">
        <v>2016</v>
      </c>
      <c r="F159" s="15">
        <v>2022</v>
      </c>
      <c r="G159" s="15">
        <v>16</v>
      </c>
      <c r="H159" s="44">
        <f t="shared" si="5"/>
        <v>7</v>
      </c>
      <c r="I159" s="24" t="s">
        <v>109</v>
      </c>
    </row>
    <row r="160" spans="1:9" x14ac:dyDescent="0.25">
      <c r="A160" s="15">
        <v>223</v>
      </c>
      <c r="B160" s="16" t="s">
        <v>18</v>
      </c>
      <c r="C160" s="16" t="s">
        <v>19</v>
      </c>
      <c r="D160" s="67" t="str">
        <f t="shared" si="4"/>
        <v>Chinook salmon-Spring</v>
      </c>
      <c r="E160" s="15">
        <v>1981</v>
      </c>
      <c r="F160" s="15">
        <v>2007</v>
      </c>
      <c r="G160" s="15">
        <v>9</v>
      </c>
      <c r="H160" s="44">
        <f t="shared" si="5"/>
        <v>27</v>
      </c>
      <c r="I160" t="s">
        <v>98</v>
      </c>
    </row>
    <row r="161" spans="1:9" x14ac:dyDescent="0.25">
      <c r="A161" s="15">
        <v>223</v>
      </c>
      <c r="B161" s="16" t="s">
        <v>18</v>
      </c>
      <c r="C161" s="16" t="s">
        <v>19</v>
      </c>
      <c r="D161" s="67" t="str">
        <f t="shared" si="4"/>
        <v>Chinook salmon-Spring</v>
      </c>
      <c r="E161" s="15">
        <v>2008</v>
      </c>
      <c r="F161" s="15">
        <v>2012</v>
      </c>
      <c r="G161" s="15">
        <v>11</v>
      </c>
      <c r="H161" s="44">
        <f t="shared" si="5"/>
        <v>5</v>
      </c>
      <c r="I161" t="s">
        <v>115</v>
      </c>
    </row>
    <row r="162" spans="1:9" x14ac:dyDescent="0.25">
      <c r="A162" s="15">
        <v>223</v>
      </c>
      <c r="B162" s="16" t="s">
        <v>18</v>
      </c>
      <c r="C162" s="16" t="s">
        <v>19</v>
      </c>
      <c r="D162" s="67" t="str">
        <f t="shared" si="4"/>
        <v>Chinook salmon-Spring</v>
      </c>
      <c r="E162" s="15">
        <v>2013</v>
      </c>
      <c r="F162" s="15">
        <v>2021</v>
      </c>
      <c r="G162" s="15">
        <v>21</v>
      </c>
      <c r="H162" s="44">
        <f t="shared" si="5"/>
        <v>9</v>
      </c>
      <c r="I162" s="24" t="s">
        <v>102</v>
      </c>
    </row>
    <row r="163" spans="1:9" x14ac:dyDescent="0.25">
      <c r="A163" s="15">
        <v>230</v>
      </c>
      <c r="B163" s="16" t="s">
        <v>18</v>
      </c>
      <c r="C163" s="16" t="s">
        <v>52</v>
      </c>
      <c r="D163" s="67" t="str">
        <f t="shared" si="4"/>
        <v>Chinook salmon-Fall</v>
      </c>
      <c r="E163" s="15">
        <v>2012</v>
      </c>
      <c r="F163" s="15">
        <v>2022</v>
      </c>
      <c r="G163" s="12">
        <v>3</v>
      </c>
      <c r="H163" s="44">
        <f t="shared" si="5"/>
        <v>11</v>
      </c>
      <c r="I163" s="23" t="s">
        <v>154</v>
      </c>
    </row>
    <row r="164" spans="1:9" x14ac:dyDescent="0.25">
      <c r="A164" s="15">
        <v>232</v>
      </c>
      <c r="B164" s="16" t="s">
        <v>18</v>
      </c>
      <c r="C164" s="16" t="s">
        <v>52</v>
      </c>
      <c r="D164" s="67" t="str">
        <f t="shared" si="4"/>
        <v>Chinook salmon-Fall</v>
      </c>
      <c r="E164" s="15">
        <v>1974</v>
      </c>
      <c r="F164" s="15">
        <v>2022</v>
      </c>
      <c r="G164" s="12">
        <v>18</v>
      </c>
      <c r="H164" s="44">
        <f t="shared" si="5"/>
        <v>49</v>
      </c>
      <c r="I164" s="24" t="s">
        <v>30</v>
      </c>
    </row>
    <row r="165" spans="1:9" x14ac:dyDescent="0.25">
      <c r="A165" s="15">
        <v>237</v>
      </c>
      <c r="B165" s="16" t="s">
        <v>18</v>
      </c>
      <c r="C165" s="16" t="s">
        <v>52</v>
      </c>
      <c r="D165" s="67" t="str">
        <f t="shared" si="4"/>
        <v>Chinook salmon-Fall</v>
      </c>
      <c r="E165" s="15">
        <v>2012</v>
      </c>
      <c r="F165" s="15">
        <v>2018</v>
      </c>
      <c r="G165" s="12">
        <v>3</v>
      </c>
      <c r="H165" s="44">
        <f t="shared" si="5"/>
        <v>7</v>
      </c>
      <c r="I165" s="23" t="s">
        <v>154</v>
      </c>
    </row>
    <row r="166" spans="1:9" x14ac:dyDescent="0.25">
      <c r="A166" s="15">
        <v>237</v>
      </c>
      <c r="B166" s="16" t="s">
        <v>18</v>
      </c>
      <c r="C166" s="16" t="s">
        <v>52</v>
      </c>
      <c r="D166" s="67" t="str">
        <f t="shared" si="4"/>
        <v>Chinook salmon-Fall</v>
      </c>
      <c r="E166" s="15">
        <v>2019</v>
      </c>
      <c r="F166" s="15">
        <v>2019</v>
      </c>
      <c r="G166" s="15">
        <v>0</v>
      </c>
      <c r="H166" s="44">
        <f t="shared" si="5"/>
        <v>1</v>
      </c>
      <c r="I166" s="7" t="s">
        <v>96</v>
      </c>
    </row>
    <row r="167" spans="1:9" x14ac:dyDescent="0.25">
      <c r="A167" s="15">
        <v>237</v>
      </c>
      <c r="B167" s="16" t="s">
        <v>18</v>
      </c>
      <c r="C167" s="16" t="s">
        <v>52</v>
      </c>
      <c r="D167" s="67" t="str">
        <f t="shared" si="4"/>
        <v>Chinook salmon-Fall</v>
      </c>
      <c r="E167" s="15">
        <v>2020</v>
      </c>
      <c r="F167" s="15">
        <v>2022</v>
      </c>
      <c r="G167" s="12">
        <v>3</v>
      </c>
      <c r="H167" s="44">
        <f t="shared" si="5"/>
        <v>3</v>
      </c>
      <c r="I167" s="23" t="s">
        <v>154</v>
      </c>
    </row>
    <row r="168" spans="1:9" x14ac:dyDescent="0.25">
      <c r="A168" s="15">
        <v>238</v>
      </c>
      <c r="B168" s="16" t="s">
        <v>18</v>
      </c>
      <c r="C168" s="16" t="s">
        <v>52</v>
      </c>
      <c r="D168" s="67" t="str">
        <f t="shared" si="4"/>
        <v>Chinook salmon-Fall</v>
      </c>
      <c r="E168" s="15">
        <v>1992</v>
      </c>
      <c r="F168" s="15">
        <v>2009</v>
      </c>
      <c r="G168" s="15">
        <v>9</v>
      </c>
      <c r="H168" s="44">
        <f t="shared" si="5"/>
        <v>18</v>
      </c>
      <c r="I168" t="s">
        <v>98</v>
      </c>
    </row>
    <row r="169" spans="1:9" x14ac:dyDescent="0.25">
      <c r="A169" s="15">
        <v>239</v>
      </c>
      <c r="B169" s="16" t="s">
        <v>18</v>
      </c>
      <c r="C169" s="16" t="s">
        <v>19</v>
      </c>
      <c r="D169" s="67" t="str">
        <f t="shared" si="4"/>
        <v>Chinook salmon-Spring</v>
      </c>
      <c r="E169" s="15">
        <v>1992</v>
      </c>
      <c r="F169" s="15">
        <v>2010</v>
      </c>
      <c r="G169" s="15">
        <v>9</v>
      </c>
      <c r="H169" s="44">
        <f t="shared" si="5"/>
        <v>19</v>
      </c>
      <c r="I169" t="s">
        <v>98</v>
      </c>
    </row>
    <row r="170" spans="1:9" x14ac:dyDescent="0.25">
      <c r="A170" s="15">
        <v>239</v>
      </c>
      <c r="B170" s="16" t="s">
        <v>18</v>
      </c>
      <c r="C170" s="16" t="s">
        <v>19</v>
      </c>
      <c r="D170" s="67" t="str">
        <f t="shared" si="4"/>
        <v>Chinook salmon-Spring</v>
      </c>
      <c r="E170" s="15">
        <v>2011</v>
      </c>
      <c r="F170" s="15">
        <v>2012</v>
      </c>
      <c r="G170" s="15">
        <v>0</v>
      </c>
      <c r="H170" s="44">
        <f t="shared" si="5"/>
        <v>2</v>
      </c>
      <c r="I170" s="7" t="s">
        <v>96</v>
      </c>
    </row>
    <row r="171" spans="1:9" x14ac:dyDescent="0.25">
      <c r="A171" s="15">
        <v>239</v>
      </c>
      <c r="B171" s="16" t="s">
        <v>18</v>
      </c>
      <c r="C171" s="16" t="s">
        <v>19</v>
      </c>
      <c r="D171" s="67" t="str">
        <f t="shared" si="4"/>
        <v>Chinook salmon-Spring</v>
      </c>
      <c r="E171" s="15">
        <v>2013</v>
      </c>
      <c r="F171" s="15">
        <v>2020</v>
      </c>
      <c r="G171" s="15">
        <v>14</v>
      </c>
      <c r="H171" s="44">
        <f t="shared" si="5"/>
        <v>8</v>
      </c>
      <c r="I171" t="s">
        <v>99</v>
      </c>
    </row>
    <row r="172" spans="1:9" x14ac:dyDescent="0.25">
      <c r="A172" s="15">
        <v>244</v>
      </c>
      <c r="B172" s="16" t="s">
        <v>18</v>
      </c>
      <c r="C172" s="16" t="s">
        <v>52</v>
      </c>
      <c r="D172" s="67" t="str">
        <f t="shared" si="4"/>
        <v>Chinook salmon-Fall</v>
      </c>
      <c r="E172" s="15">
        <v>2012</v>
      </c>
      <c r="F172" s="15">
        <v>2021</v>
      </c>
      <c r="G172" s="12">
        <v>3</v>
      </c>
      <c r="H172" s="44">
        <f t="shared" si="5"/>
        <v>10</v>
      </c>
      <c r="I172" s="23" t="s">
        <v>154</v>
      </c>
    </row>
    <row r="173" spans="1:9" x14ac:dyDescent="0.25">
      <c r="A173" s="15">
        <v>246</v>
      </c>
      <c r="B173" s="16" t="s">
        <v>18</v>
      </c>
      <c r="C173" s="16" t="s">
        <v>19</v>
      </c>
      <c r="D173" s="67" t="str">
        <f t="shared" si="4"/>
        <v>Chinook salmon-Spring</v>
      </c>
      <c r="E173" s="15">
        <v>1974</v>
      </c>
      <c r="F173" s="15">
        <v>2021</v>
      </c>
      <c r="G173" s="15">
        <v>11</v>
      </c>
      <c r="H173" s="44">
        <f t="shared" si="5"/>
        <v>48</v>
      </c>
      <c r="I173" s="7" t="s">
        <v>115</v>
      </c>
    </row>
    <row r="174" spans="1:9" x14ac:dyDescent="0.25">
      <c r="A174" s="15">
        <v>247</v>
      </c>
      <c r="B174" s="16" t="s">
        <v>18</v>
      </c>
      <c r="C174" s="16" t="s">
        <v>19</v>
      </c>
      <c r="D174" s="67" t="str">
        <f t="shared" si="4"/>
        <v>Chinook salmon-Spring</v>
      </c>
      <c r="E174" s="15">
        <v>2002</v>
      </c>
      <c r="F174" s="15">
        <v>2004</v>
      </c>
      <c r="G174" s="12">
        <v>17</v>
      </c>
      <c r="H174" s="44">
        <f t="shared" si="5"/>
        <v>3</v>
      </c>
      <c r="I174" t="s">
        <v>110</v>
      </c>
    </row>
    <row r="175" spans="1:9" x14ac:dyDescent="0.25">
      <c r="A175" s="15">
        <v>247</v>
      </c>
      <c r="B175" s="16" t="s">
        <v>18</v>
      </c>
      <c r="C175" s="16" t="s">
        <v>19</v>
      </c>
      <c r="D175" s="67" t="str">
        <f t="shared" si="4"/>
        <v>Chinook salmon-Spring</v>
      </c>
      <c r="E175" s="15">
        <v>2005</v>
      </c>
      <c r="F175" s="15">
        <v>2019</v>
      </c>
      <c r="G175" s="12">
        <v>17</v>
      </c>
      <c r="H175" s="44">
        <f t="shared" si="5"/>
        <v>15</v>
      </c>
      <c r="I175" t="s">
        <v>110</v>
      </c>
    </row>
    <row r="176" spans="1:9" x14ac:dyDescent="0.25">
      <c r="A176" s="15">
        <v>247</v>
      </c>
      <c r="B176" s="16" t="s">
        <v>18</v>
      </c>
      <c r="C176" s="16" t="s">
        <v>19</v>
      </c>
      <c r="D176" s="67" t="str">
        <f t="shared" si="4"/>
        <v>Chinook salmon-Spring</v>
      </c>
      <c r="E176" s="15">
        <v>2020</v>
      </c>
      <c r="F176" s="15">
        <v>2020</v>
      </c>
      <c r="G176" s="12">
        <v>17</v>
      </c>
      <c r="H176" s="44">
        <f t="shared" si="5"/>
        <v>1</v>
      </c>
      <c r="I176" t="s">
        <v>110</v>
      </c>
    </row>
    <row r="177" spans="1:9" x14ac:dyDescent="0.25">
      <c r="A177" s="15">
        <v>247</v>
      </c>
      <c r="B177" s="16" t="s">
        <v>18</v>
      </c>
      <c r="C177" s="16" t="s">
        <v>19</v>
      </c>
      <c r="D177" s="67" t="str">
        <f t="shared" si="4"/>
        <v>Chinook salmon-Spring</v>
      </c>
      <c r="E177" s="15">
        <v>2021</v>
      </c>
      <c r="F177" s="15">
        <v>2021</v>
      </c>
      <c r="G177" s="15">
        <v>17</v>
      </c>
      <c r="H177" s="44">
        <f t="shared" si="5"/>
        <v>1</v>
      </c>
      <c r="I177" t="s">
        <v>110</v>
      </c>
    </row>
    <row r="178" spans="1:9" x14ac:dyDescent="0.25">
      <c r="A178" s="15">
        <v>248</v>
      </c>
      <c r="B178" s="16" t="s">
        <v>18</v>
      </c>
      <c r="C178" s="16" t="s">
        <v>19</v>
      </c>
      <c r="D178" s="67" t="str">
        <f t="shared" si="4"/>
        <v>Chinook salmon-Spring</v>
      </c>
      <c r="E178" s="15">
        <v>2002</v>
      </c>
      <c r="F178" s="15">
        <v>2011</v>
      </c>
      <c r="G178" s="15">
        <v>17</v>
      </c>
      <c r="H178" s="44">
        <f t="shared" si="5"/>
        <v>10</v>
      </c>
      <c r="I178" t="s">
        <v>110</v>
      </c>
    </row>
    <row r="179" spans="1:9" x14ac:dyDescent="0.25">
      <c r="A179" s="15">
        <v>248</v>
      </c>
      <c r="B179" s="16" t="s">
        <v>18</v>
      </c>
      <c r="C179" s="16" t="s">
        <v>19</v>
      </c>
      <c r="D179" s="67" t="str">
        <f t="shared" si="4"/>
        <v>Chinook salmon-Spring</v>
      </c>
      <c r="E179" s="15">
        <v>2012</v>
      </c>
      <c r="F179" s="15">
        <v>2015</v>
      </c>
      <c r="G179" s="12">
        <v>17</v>
      </c>
      <c r="H179" s="44">
        <f t="shared" si="5"/>
        <v>4</v>
      </c>
      <c r="I179" t="s">
        <v>110</v>
      </c>
    </row>
    <row r="180" spans="1:9" x14ac:dyDescent="0.25">
      <c r="A180" s="15">
        <v>248</v>
      </c>
      <c r="B180" s="16" t="s">
        <v>18</v>
      </c>
      <c r="C180" s="16" t="s">
        <v>19</v>
      </c>
      <c r="D180" s="67" t="str">
        <f t="shared" si="4"/>
        <v>Chinook salmon-Spring</v>
      </c>
      <c r="E180" s="15">
        <v>2016</v>
      </c>
      <c r="F180" s="15">
        <v>2020</v>
      </c>
      <c r="G180" s="15">
        <v>17</v>
      </c>
      <c r="H180" s="44">
        <f t="shared" si="5"/>
        <v>5</v>
      </c>
      <c r="I180" t="s">
        <v>110</v>
      </c>
    </row>
    <row r="181" spans="1:9" x14ac:dyDescent="0.25">
      <c r="A181" s="15">
        <v>248</v>
      </c>
      <c r="B181" s="16" t="s">
        <v>18</v>
      </c>
      <c r="C181" s="16" t="s">
        <v>19</v>
      </c>
      <c r="D181" s="67" t="str">
        <f t="shared" si="4"/>
        <v>Chinook salmon-Spring</v>
      </c>
      <c r="E181" s="15">
        <v>2021</v>
      </c>
      <c r="F181" s="15">
        <v>2021</v>
      </c>
      <c r="G181" s="12">
        <v>0</v>
      </c>
      <c r="H181" s="44">
        <f t="shared" si="5"/>
        <v>1</v>
      </c>
      <c r="I181" s="7" t="s">
        <v>96</v>
      </c>
    </row>
    <row r="182" spans="1:9" x14ac:dyDescent="0.25">
      <c r="A182" s="15">
        <v>250</v>
      </c>
      <c r="B182" s="16" t="s">
        <v>18</v>
      </c>
      <c r="C182" s="16" t="s">
        <v>19</v>
      </c>
      <c r="D182" s="67" t="str">
        <f t="shared" si="4"/>
        <v>Chinook salmon-Spring</v>
      </c>
      <c r="E182" s="15">
        <v>2002</v>
      </c>
      <c r="F182" s="15">
        <v>2008</v>
      </c>
      <c r="G182" s="15">
        <v>17</v>
      </c>
      <c r="H182" s="44">
        <f t="shared" si="5"/>
        <v>7</v>
      </c>
      <c r="I182" t="s">
        <v>110</v>
      </c>
    </row>
    <row r="183" spans="1:9" x14ac:dyDescent="0.25">
      <c r="A183" s="15">
        <v>250</v>
      </c>
      <c r="B183" s="16" t="s">
        <v>18</v>
      </c>
      <c r="C183" s="16" t="s">
        <v>19</v>
      </c>
      <c r="D183" s="67" t="str">
        <f t="shared" si="4"/>
        <v>Chinook salmon-Spring</v>
      </c>
      <c r="E183" s="15">
        <v>2007</v>
      </c>
      <c r="F183" s="15">
        <v>2019</v>
      </c>
      <c r="G183" s="15">
        <v>17</v>
      </c>
      <c r="H183" s="44">
        <f t="shared" si="5"/>
        <v>13</v>
      </c>
      <c r="I183" t="s">
        <v>110</v>
      </c>
    </row>
    <row r="184" spans="1:9" x14ac:dyDescent="0.25">
      <c r="A184" s="15">
        <v>250</v>
      </c>
      <c r="B184" s="16" t="s">
        <v>18</v>
      </c>
      <c r="C184" s="16" t="s">
        <v>19</v>
      </c>
      <c r="D184" s="67" t="str">
        <f t="shared" si="4"/>
        <v>Chinook salmon-Spring</v>
      </c>
      <c r="E184" s="15">
        <v>2020</v>
      </c>
      <c r="F184" s="15">
        <v>2021</v>
      </c>
      <c r="G184" s="15">
        <v>0</v>
      </c>
      <c r="H184" s="44">
        <f t="shared" si="5"/>
        <v>2</v>
      </c>
      <c r="I184" s="7" t="s">
        <v>96</v>
      </c>
    </row>
    <row r="185" spans="1:9" x14ac:dyDescent="0.25">
      <c r="A185" s="15">
        <v>251</v>
      </c>
      <c r="B185" s="16" t="s">
        <v>18</v>
      </c>
      <c r="C185" s="16" t="s">
        <v>19</v>
      </c>
      <c r="D185" s="67" t="str">
        <f t="shared" si="4"/>
        <v>Chinook salmon-Spring</v>
      </c>
      <c r="E185" s="15">
        <v>2002</v>
      </c>
      <c r="F185" s="15">
        <v>2006</v>
      </c>
      <c r="G185" s="15">
        <v>17</v>
      </c>
      <c r="H185" s="44">
        <f t="shared" si="5"/>
        <v>5</v>
      </c>
      <c r="I185" t="s">
        <v>110</v>
      </c>
    </row>
    <row r="186" spans="1:9" x14ac:dyDescent="0.25">
      <c r="A186" s="15">
        <v>251</v>
      </c>
      <c r="B186" s="16" t="s">
        <v>18</v>
      </c>
      <c r="C186" s="16" t="s">
        <v>19</v>
      </c>
      <c r="D186" s="67" t="str">
        <f t="shared" si="4"/>
        <v>Chinook salmon-Spring</v>
      </c>
      <c r="E186" s="15">
        <v>2007</v>
      </c>
      <c r="F186" s="15">
        <v>2020</v>
      </c>
      <c r="G186" s="15">
        <v>17</v>
      </c>
      <c r="H186" s="44">
        <f t="shared" si="5"/>
        <v>14</v>
      </c>
      <c r="I186" t="s">
        <v>110</v>
      </c>
    </row>
    <row r="187" spans="1:9" x14ac:dyDescent="0.25">
      <c r="A187" s="15">
        <v>251</v>
      </c>
      <c r="B187" s="16" t="s">
        <v>18</v>
      </c>
      <c r="C187" s="16" t="s">
        <v>19</v>
      </c>
      <c r="D187" s="67" t="str">
        <f t="shared" si="4"/>
        <v>Chinook salmon-Spring</v>
      </c>
      <c r="E187" s="15">
        <v>2021</v>
      </c>
      <c r="F187" s="15">
        <v>2021</v>
      </c>
      <c r="G187" s="15">
        <v>0</v>
      </c>
      <c r="H187" s="44">
        <f t="shared" si="5"/>
        <v>1</v>
      </c>
      <c r="I187" s="7" t="s">
        <v>96</v>
      </c>
    </row>
    <row r="188" spans="1:9" x14ac:dyDescent="0.25">
      <c r="A188" s="42">
        <v>276</v>
      </c>
      <c r="B188" s="16" t="s">
        <v>51</v>
      </c>
      <c r="C188" s="16" t="s">
        <v>86</v>
      </c>
      <c r="D188" s="67" t="str">
        <f t="shared" si="4"/>
        <v>Coho salmon-Both early &amp; late</v>
      </c>
      <c r="E188" s="42">
        <v>1974</v>
      </c>
      <c r="F188" s="42">
        <v>2001</v>
      </c>
      <c r="G188" s="15">
        <v>9</v>
      </c>
      <c r="H188" s="44">
        <f t="shared" si="5"/>
        <v>28</v>
      </c>
      <c r="I188" t="s">
        <v>98</v>
      </c>
    </row>
    <row r="189" spans="1:9" x14ac:dyDescent="0.25">
      <c r="A189" s="15">
        <v>276</v>
      </c>
      <c r="B189" s="16" t="s">
        <v>51</v>
      </c>
      <c r="C189" s="16" t="s">
        <v>86</v>
      </c>
      <c r="D189" s="67" t="str">
        <f t="shared" si="4"/>
        <v>Coho salmon-Both early &amp; late</v>
      </c>
      <c r="E189" s="15">
        <v>2002</v>
      </c>
      <c r="F189" s="15">
        <v>2005</v>
      </c>
      <c r="G189" s="15">
        <v>6</v>
      </c>
      <c r="H189" s="44">
        <f t="shared" si="5"/>
        <v>4</v>
      </c>
      <c r="I189" s="23" t="s">
        <v>157</v>
      </c>
    </row>
    <row r="190" spans="1:9" x14ac:dyDescent="0.25">
      <c r="A190" s="15">
        <v>276</v>
      </c>
      <c r="B190" s="16" t="s">
        <v>51</v>
      </c>
      <c r="C190" s="16" t="s">
        <v>86</v>
      </c>
      <c r="D190" s="67" t="str">
        <f t="shared" si="4"/>
        <v>Coho salmon-Both early &amp; late</v>
      </c>
      <c r="E190" s="15">
        <v>2006</v>
      </c>
      <c r="F190" s="15">
        <v>2006</v>
      </c>
      <c r="G190" s="12">
        <v>12</v>
      </c>
      <c r="H190" s="44">
        <f t="shared" si="5"/>
        <v>1</v>
      </c>
      <c r="I190" t="s">
        <v>100</v>
      </c>
    </row>
    <row r="191" spans="1:9" x14ac:dyDescent="0.25">
      <c r="A191" s="15">
        <v>276</v>
      </c>
      <c r="B191" s="16" t="s">
        <v>51</v>
      </c>
      <c r="C191" s="16" t="s">
        <v>86</v>
      </c>
      <c r="D191" s="67" t="str">
        <f t="shared" si="4"/>
        <v>Coho salmon-Both early &amp; late</v>
      </c>
      <c r="E191" s="15">
        <v>2007</v>
      </c>
      <c r="F191" s="15">
        <v>2009</v>
      </c>
      <c r="G191" s="15">
        <v>3</v>
      </c>
      <c r="H191" s="44">
        <f t="shared" si="5"/>
        <v>3</v>
      </c>
      <c r="I191" s="23" t="s">
        <v>154</v>
      </c>
    </row>
    <row r="192" spans="1:9" x14ac:dyDescent="0.25">
      <c r="A192" s="15">
        <v>276</v>
      </c>
      <c r="B192" s="16" t="s">
        <v>51</v>
      </c>
      <c r="C192" s="16" t="s">
        <v>86</v>
      </c>
      <c r="D192" s="67" t="str">
        <f t="shared" si="4"/>
        <v>Coho salmon-Both early &amp; late</v>
      </c>
      <c r="E192" s="15">
        <v>2010</v>
      </c>
      <c r="F192" s="15">
        <v>2019</v>
      </c>
      <c r="G192" s="15">
        <v>7</v>
      </c>
      <c r="H192" s="44">
        <f t="shared" si="5"/>
        <v>10</v>
      </c>
      <c r="I192" s="7" t="s">
        <v>158</v>
      </c>
    </row>
    <row r="193" spans="1:9" x14ac:dyDescent="0.25">
      <c r="A193" s="15">
        <v>276</v>
      </c>
      <c r="B193" s="16" t="s">
        <v>51</v>
      </c>
      <c r="C193" s="16" t="s">
        <v>86</v>
      </c>
      <c r="D193" s="67" t="str">
        <f t="shared" si="4"/>
        <v>Coho salmon-Both early &amp; late</v>
      </c>
      <c r="E193" s="15">
        <v>2020</v>
      </c>
      <c r="F193" s="15">
        <v>2020</v>
      </c>
      <c r="G193" s="12">
        <v>13</v>
      </c>
      <c r="H193" s="44">
        <f t="shared" si="5"/>
        <v>1</v>
      </c>
      <c r="I193" t="s">
        <v>101</v>
      </c>
    </row>
    <row r="194" spans="1:9" x14ac:dyDescent="0.25">
      <c r="A194" s="15">
        <v>276</v>
      </c>
      <c r="B194" s="16" t="s">
        <v>51</v>
      </c>
      <c r="C194" s="16" t="s">
        <v>86</v>
      </c>
      <c r="D194" s="67" t="str">
        <f t="shared" si="4"/>
        <v>Coho salmon-Both early &amp; late</v>
      </c>
      <c r="E194" s="15">
        <v>2021</v>
      </c>
      <c r="F194" s="15">
        <v>2022</v>
      </c>
      <c r="G194" s="15">
        <v>7</v>
      </c>
      <c r="H194" s="44">
        <f t="shared" si="5"/>
        <v>2</v>
      </c>
      <c r="I194" s="7" t="s">
        <v>158</v>
      </c>
    </row>
    <row r="195" spans="1:9" x14ac:dyDescent="0.25">
      <c r="A195" s="15">
        <v>281</v>
      </c>
      <c r="B195" s="16" t="s">
        <v>51</v>
      </c>
      <c r="C195" s="16" t="s">
        <v>87</v>
      </c>
      <c r="D195" s="67" t="str">
        <f t="shared" ref="D195:D258" si="6">B195&amp;"-"&amp;C195</f>
        <v>Coho salmon-Late</v>
      </c>
      <c r="E195" s="15">
        <v>2002</v>
      </c>
      <c r="F195" s="15">
        <v>2005</v>
      </c>
      <c r="G195" s="15">
        <v>7</v>
      </c>
      <c r="H195" s="44">
        <f t="shared" ref="H195:H258" si="7">F195-E195 + 1</f>
        <v>4</v>
      </c>
      <c r="I195" s="7" t="s">
        <v>158</v>
      </c>
    </row>
    <row r="196" spans="1:9" x14ac:dyDescent="0.25">
      <c r="A196" s="15">
        <v>281</v>
      </c>
      <c r="B196" s="16" t="s">
        <v>51</v>
      </c>
      <c r="C196" s="16" t="s">
        <v>87</v>
      </c>
      <c r="D196" s="67" t="str">
        <f t="shared" si="6"/>
        <v>Coho salmon-Late</v>
      </c>
      <c r="E196" s="15">
        <v>2006</v>
      </c>
      <c r="F196" s="15">
        <v>2006</v>
      </c>
      <c r="G196" s="12">
        <v>3</v>
      </c>
      <c r="H196" s="44">
        <f t="shared" si="7"/>
        <v>1</v>
      </c>
      <c r="I196" s="23" t="s">
        <v>154</v>
      </c>
    </row>
    <row r="197" spans="1:9" x14ac:dyDescent="0.25">
      <c r="A197" s="15">
        <v>281</v>
      </c>
      <c r="B197" s="16" t="s">
        <v>51</v>
      </c>
      <c r="C197" s="16" t="s">
        <v>87</v>
      </c>
      <c r="D197" s="67" t="str">
        <f t="shared" si="6"/>
        <v>Coho salmon-Late</v>
      </c>
      <c r="E197" s="15">
        <v>2007</v>
      </c>
      <c r="F197" s="15">
        <v>2012</v>
      </c>
      <c r="G197" s="15">
        <v>7</v>
      </c>
      <c r="H197" s="44">
        <f t="shared" si="7"/>
        <v>6</v>
      </c>
      <c r="I197" s="41" t="s">
        <v>158</v>
      </c>
    </row>
    <row r="198" spans="1:9" x14ac:dyDescent="0.25">
      <c r="A198" s="15">
        <v>281</v>
      </c>
      <c r="B198" s="16" t="s">
        <v>51</v>
      </c>
      <c r="C198" s="16" t="s">
        <v>87</v>
      </c>
      <c r="D198" s="67" t="str">
        <f t="shared" si="6"/>
        <v>Coho salmon-Late</v>
      </c>
      <c r="E198" s="15">
        <v>2013</v>
      </c>
      <c r="F198" s="15">
        <v>2022</v>
      </c>
      <c r="G198" s="15">
        <v>13</v>
      </c>
      <c r="H198" s="44">
        <f t="shared" si="7"/>
        <v>10</v>
      </c>
      <c r="I198" s="7" t="s">
        <v>101</v>
      </c>
    </row>
    <row r="199" spans="1:9" x14ac:dyDescent="0.25">
      <c r="A199" s="15">
        <v>282</v>
      </c>
      <c r="B199" s="16" t="s">
        <v>51</v>
      </c>
      <c r="C199" s="16" t="s">
        <v>87</v>
      </c>
      <c r="D199" s="67" t="str">
        <f t="shared" si="6"/>
        <v>Coho salmon-Late</v>
      </c>
      <c r="E199" s="42">
        <v>2002</v>
      </c>
      <c r="F199" s="42">
        <v>2022</v>
      </c>
      <c r="G199" s="42">
        <v>3</v>
      </c>
      <c r="H199" s="44">
        <f t="shared" si="7"/>
        <v>21</v>
      </c>
      <c r="I199" s="23" t="s">
        <v>154</v>
      </c>
    </row>
    <row r="200" spans="1:9" x14ac:dyDescent="0.25">
      <c r="A200" s="15">
        <v>286</v>
      </c>
      <c r="B200" s="16" t="s">
        <v>51</v>
      </c>
      <c r="C200" s="16" t="s">
        <v>87</v>
      </c>
      <c r="D200" s="67" t="str">
        <f t="shared" si="6"/>
        <v>Coho salmon-Late</v>
      </c>
      <c r="E200" s="15">
        <v>2002</v>
      </c>
      <c r="F200" s="15">
        <v>2019</v>
      </c>
      <c r="G200" s="12">
        <v>8</v>
      </c>
      <c r="H200" s="44">
        <f t="shared" si="7"/>
        <v>18</v>
      </c>
      <c r="I200" s="7" t="s">
        <v>159</v>
      </c>
    </row>
    <row r="201" spans="1:9" x14ac:dyDescent="0.25">
      <c r="A201" s="15">
        <v>286</v>
      </c>
      <c r="B201" s="16" t="s">
        <v>51</v>
      </c>
      <c r="C201" s="16" t="s">
        <v>87</v>
      </c>
      <c r="D201" s="67" t="str">
        <f t="shared" si="6"/>
        <v>Coho salmon-Late</v>
      </c>
      <c r="E201" s="15">
        <v>2020</v>
      </c>
      <c r="F201" s="15">
        <v>2020</v>
      </c>
      <c r="G201" s="15">
        <v>0</v>
      </c>
      <c r="H201" s="44">
        <f t="shared" si="7"/>
        <v>1</v>
      </c>
      <c r="I201" s="7" t="s">
        <v>96</v>
      </c>
    </row>
    <row r="202" spans="1:9" x14ac:dyDescent="0.25">
      <c r="A202" s="15">
        <v>286</v>
      </c>
      <c r="B202" s="16" t="s">
        <v>51</v>
      </c>
      <c r="C202" s="16" t="s">
        <v>87</v>
      </c>
      <c r="D202" s="67" t="str">
        <f t="shared" si="6"/>
        <v>Coho salmon-Late</v>
      </c>
      <c r="E202" s="15">
        <v>2021</v>
      </c>
      <c r="F202" s="15">
        <v>2022</v>
      </c>
      <c r="G202" s="15">
        <v>3</v>
      </c>
      <c r="H202" s="44">
        <f t="shared" si="7"/>
        <v>2</v>
      </c>
      <c r="I202" s="23" t="s">
        <v>154</v>
      </c>
    </row>
    <row r="203" spans="1:9" x14ac:dyDescent="0.25">
      <c r="A203" s="15">
        <v>287</v>
      </c>
      <c r="B203" s="16" t="s">
        <v>51</v>
      </c>
      <c r="C203" s="16" t="s">
        <v>87</v>
      </c>
      <c r="D203" s="67" t="str">
        <f t="shared" si="6"/>
        <v>Coho salmon-Late</v>
      </c>
      <c r="E203" s="42">
        <v>2002</v>
      </c>
      <c r="F203" s="42">
        <v>2012</v>
      </c>
      <c r="G203" s="42">
        <v>7</v>
      </c>
      <c r="H203" s="44">
        <f t="shared" si="7"/>
        <v>11</v>
      </c>
      <c r="I203" s="7" t="s">
        <v>158</v>
      </c>
    </row>
    <row r="204" spans="1:9" x14ac:dyDescent="0.25">
      <c r="A204" s="15">
        <v>287</v>
      </c>
      <c r="B204" s="16" t="s">
        <v>51</v>
      </c>
      <c r="C204" s="16" t="s">
        <v>87</v>
      </c>
      <c r="D204" s="67" t="str">
        <f t="shared" si="6"/>
        <v>Coho salmon-Late</v>
      </c>
      <c r="E204" s="15">
        <v>2013</v>
      </c>
      <c r="F204" s="15">
        <v>2022</v>
      </c>
      <c r="G204" s="15">
        <v>13</v>
      </c>
      <c r="H204" s="44">
        <f t="shared" si="7"/>
        <v>10</v>
      </c>
      <c r="I204" s="7" t="s">
        <v>101</v>
      </c>
    </row>
    <row r="205" spans="1:9" x14ac:dyDescent="0.25">
      <c r="A205" s="15">
        <v>288</v>
      </c>
      <c r="B205" s="16" t="s">
        <v>51</v>
      </c>
      <c r="C205" s="16" t="s">
        <v>87</v>
      </c>
      <c r="D205" s="67" t="str">
        <f t="shared" si="6"/>
        <v>Coho salmon-Late</v>
      </c>
      <c r="E205" s="15">
        <v>2002</v>
      </c>
      <c r="F205" s="15">
        <v>2002</v>
      </c>
      <c r="G205" s="12">
        <v>3</v>
      </c>
      <c r="H205" s="44">
        <f t="shared" si="7"/>
        <v>1</v>
      </c>
      <c r="I205" s="23" t="s">
        <v>154</v>
      </c>
    </row>
    <row r="206" spans="1:9" x14ac:dyDescent="0.25">
      <c r="A206" s="15">
        <v>288</v>
      </c>
      <c r="B206" s="16" t="s">
        <v>51</v>
      </c>
      <c r="C206" s="16" t="s">
        <v>87</v>
      </c>
      <c r="D206" s="67" t="str">
        <f t="shared" si="6"/>
        <v>Coho salmon-Late</v>
      </c>
      <c r="E206" s="15">
        <v>2003</v>
      </c>
      <c r="F206" s="15">
        <v>2004</v>
      </c>
      <c r="G206" s="15">
        <v>0</v>
      </c>
      <c r="H206" s="44">
        <f t="shared" si="7"/>
        <v>2</v>
      </c>
      <c r="I206" s="7" t="s">
        <v>96</v>
      </c>
    </row>
    <row r="207" spans="1:9" x14ac:dyDescent="0.25">
      <c r="A207" s="15">
        <v>288</v>
      </c>
      <c r="B207" s="16" t="s">
        <v>51</v>
      </c>
      <c r="C207" s="16" t="s">
        <v>87</v>
      </c>
      <c r="D207" s="67" t="str">
        <f t="shared" si="6"/>
        <v>Coho salmon-Late</v>
      </c>
      <c r="E207" s="42">
        <v>2005</v>
      </c>
      <c r="F207" s="42">
        <v>2016</v>
      </c>
      <c r="G207" s="42">
        <v>3</v>
      </c>
      <c r="H207" s="44">
        <f t="shared" si="7"/>
        <v>12</v>
      </c>
      <c r="I207" s="23" t="s">
        <v>154</v>
      </c>
    </row>
    <row r="208" spans="1:9" x14ac:dyDescent="0.25">
      <c r="A208" s="15">
        <v>288</v>
      </c>
      <c r="B208" s="16" t="s">
        <v>51</v>
      </c>
      <c r="C208" s="16" t="s">
        <v>87</v>
      </c>
      <c r="D208" s="67" t="str">
        <f t="shared" si="6"/>
        <v>Coho salmon-Late</v>
      </c>
      <c r="E208" s="15">
        <v>2017</v>
      </c>
      <c r="F208" s="15">
        <v>2017</v>
      </c>
      <c r="G208" s="12">
        <v>0</v>
      </c>
      <c r="H208" s="44">
        <f t="shared" si="7"/>
        <v>1</v>
      </c>
      <c r="I208" s="7" t="s">
        <v>96</v>
      </c>
    </row>
    <row r="209" spans="1:9" x14ac:dyDescent="0.25">
      <c r="A209" s="15">
        <v>288</v>
      </c>
      <c r="B209" s="16" t="s">
        <v>51</v>
      </c>
      <c r="C209" s="16" t="s">
        <v>87</v>
      </c>
      <c r="D209" s="67" t="str">
        <f t="shared" si="6"/>
        <v>Coho salmon-Late</v>
      </c>
      <c r="E209" s="15">
        <v>2018</v>
      </c>
      <c r="F209" s="15">
        <v>2019</v>
      </c>
      <c r="G209" s="15">
        <v>3</v>
      </c>
      <c r="H209" s="44">
        <f t="shared" si="7"/>
        <v>2</v>
      </c>
      <c r="I209" s="23" t="s">
        <v>154</v>
      </c>
    </row>
    <row r="210" spans="1:9" x14ac:dyDescent="0.25">
      <c r="A210" s="15">
        <v>288</v>
      </c>
      <c r="B210" s="16" t="s">
        <v>51</v>
      </c>
      <c r="C210" s="16" t="s">
        <v>87</v>
      </c>
      <c r="D210" s="67" t="str">
        <f t="shared" si="6"/>
        <v>Coho salmon-Late</v>
      </c>
      <c r="E210" s="15">
        <v>2020</v>
      </c>
      <c r="F210" s="15">
        <v>2021</v>
      </c>
      <c r="G210" s="12">
        <v>0</v>
      </c>
      <c r="H210" s="44">
        <f t="shared" si="7"/>
        <v>2</v>
      </c>
      <c r="I210" s="7" t="s">
        <v>96</v>
      </c>
    </row>
    <row r="211" spans="1:9" x14ac:dyDescent="0.25">
      <c r="A211" s="15">
        <v>288</v>
      </c>
      <c r="B211" s="16" t="s">
        <v>51</v>
      </c>
      <c r="C211" s="16" t="s">
        <v>87</v>
      </c>
      <c r="D211" s="67" t="str">
        <f t="shared" si="6"/>
        <v>Coho salmon-Late</v>
      </c>
      <c r="E211" s="42">
        <v>2022</v>
      </c>
      <c r="F211" s="42">
        <v>2022</v>
      </c>
      <c r="G211" s="12">
        <v>3</v>
      </c>
      <c r="H211" s="44">
        <f t="shared" si="7"/>
        <v>1</v>
      </c>
      <c r="I211" s="23" t="s">
        <v>154</v>
      </c>
    </row>
    <row r="212" spans="1:9" x14ac:dyDescent="0.25">
      <c r="A212" s="15">
        <v>290</v>
      </c>
      <c r="B212" s="16" t="s">
        <v>51</v>
      </c>
      <c r="C212" s="16" t="s">
        <v>90</v>
      </c>
      <c r="D212" s="67" t="str">
        <f t="shared" si="6"/>
        <v>Coho salmon-Early</v>
      </c>
      <c r="E212" s="15">
        <v>2002</v>
      </c>
      <c r="F212" s="15">
        <v>2002</v>
      </c>
      <c r="G212" s="15">
        <v>4</v>
      </c>
      <c r="H212" s="44">
        <f t="shared" si="7"/>
        <v>1</v>
      </c>
      <c r="I212" s="7" t="s">
        <v>155</v>
      </c>
    </row>
    <row r="213" spans="1:9" x14ac:dyDescent="0.25">
      <c r="A213" s="15">
        <v>290</v>
      </c>
      <c r="B213" s="16" t="s">
        <v>51</v>
      </c>
      <c r="C213" s="16" t="s">
        <v>90</v>
      </c>
      <c r="D213" s="67" t="str">
        <f t="shared" si="6"/>
        <v>Coho salmon-Early</v>
      </c>
      <c r="E213" s="15">
        <v>2003</v>
      </c>
      <c r="F213" s="15">
        <v>2004</v>
      </c>
      <c r="G213" s="15">
        <v>9</v>
      </c>
      <c r="H213" s="44">
        <f t="shared" si="7"/>
        <v>2</v>
      </c>
      <c r="I213" t="s">
        <v>98</v>
      </c>
    </row>
    <row r="214" spans="1:9" x14ac:dyDescent="0.25">
      <c r="A214" s="15">
        <v>290</v>
      </c>
      <c r="B214" s="16" t="s">
        <v>51</v>
      </c>
      <c r="C214" s="16" t="s">
        <v>90</v>
      </c>
      <c r="D214" s="67" t="str">
        <f t="shared" si="6"/>
        <v>Coho salmon-Early</v>
      </c>
      <c r="E214" s="15">
        <v>2005</v>
      </c>
      <c r="F214" s="15">
        <v>2009</v>
      </c>
      <c r="G214" s="12">
        <v>4</v>
      </c>
      <c r="H214" s="44">
        <f t="shared" si="7"/>
        <v>5</v>
      </c>
      <c r="I214" s="7" t="s">
        <v>155</v>
      </c>
    </row>
    <row r="215" spans="1:9" x14ac:dyDescent="0.25">
      <c r="A215" s="15">
        <v>290</v>
      </c>
      <c r="B215" s="16" t="s">
        <v>51</v>
      </c>
      <c r="C215" s="16" t="s">
        <v>90</v>
      </c>
      <c r="D215" s="67" t="str">
        <f t="shared" si="6"/>
        <v>Coho salmon-Early</v>
      </c>
      <c r="E215" s="15">
        <v>2010</v>
      </c>
      <c r="F215" s="15">
        <v>2016</v>
      </c>
      <c r="G215" s="12">
        <v>3</v>
      </c>
      <c r="H215" s="44">
        <f t="shared" si="7"/>
        <v>7</v>
      </c>
      <c r="I215" s="23" t="s">
        <v>154</v>
      </c>
    </row>
    <row r="216" spans="1:9" x14ac:dyDescent="0.25">
      <c r="A216" s="15">
        <v>290</v>
      </c>
      <c r="B216" s="16" t="s">
        <v>51</v>
      </c>
      <c r="C216" s="16" t="s">
        <v>90</v>
      </c>
      <c r="D216" s="67" t="str">
        <f t="shared" si="6"/>
        <v>Coho salmon-Early</v>
      </c>
      <c r="E216" s="42">
        <v>2017</v>
      </c>
      <c r="F216" s="42">
        <v>2017</v>
      </c>
      <c r="G216" s="12">
        <v>0</v>
      </c>
      <c r="H216" s="44">
        <f t="shared" si="7"/>
        <v>1</v>
      </c>
      <c r="I216" s="7" t="s">
        <v>96</v>
      </c>
    </row>
    <row r="217" spans="1:9" x14ac:dyDescent="0.25">
      <c r="A217" s="15">
        <v>290</v>
      </c>
      <c r="B217" s="16" t="s">
        <v>51</v>
      </c>
      <c r="C217" s="16" t="s">
        <v>90</v>
      </c>
      <c r="D217" s="67" t="str">
        <f t="shared" si="6"/>
        <v>Coho salmon-Early</v>
      </c>
      <c r="E217" s="15">
        <v>2018</v>
      </c>
      <c r="F217" s="15">
        <v>2019</v>
      </c>
      <c r="G217" s="12">
        <v>3</v>
      </c>
      <c r="H217" s="44">
        <f t="shared" si="7"/>
        <v>2</v>
      </c>
      <c r="I217" s="23" t="s">
        <v>154</v>
      </c>
    </row>
    <row r="218" spans="1:9" x14ac:dyDescent="0.25">
      <c r="A218" s="15">
        <v>290</v>
      </c>
      <c r="B218" s="16" t="s">
        <v>51</v>
      </c>
      <c r="C218" s="16" t="s">
        <v>90</v>
      </c>
      <c r="D218" s="67" t="str">
        <f t="shared" si="6"/>
        <v>Coho salmon-Early</v>
      </c>
      <c r="E218" s="15">
        <v>2020</v>
      </c>
      <c r="F218" s="15">
        <v>2020</v>
      </c>
      <c r="G218" s="12">
        <v>0</v>
      </c>
      <c r="H218" s="44">
        <f t="shared" si="7"/>
        <v>1</v>
      </c>
      <c r="I218" s="7" t="s">
        <v>96</v>
      </c>
    </row>
    <row r="219" spans="1:9" x14ac:dyDescent="0.25">
      <c r="A219" s="15">
        <v>290</v>
      </c>
      <c r="B219" s="16" t="s">
        <v>51</v>
      </c>
      <c r="C219" s="16" t="s">
        <v>90</v>
      </c>
      <c r="D219" s="67" t="str">
        <f t="shared" si="6"/>
        <v>Coho salmon-Early</v>
      </c>
      <c r="E219" s="15">
        <v>2021</v>
      </c>
      <c r="F219" s="15">
        <v>2022</v>
      </c>
      <c r="G219" s="12">
        <v>3</v>
      </c>
      <c r="H219" s="44">
        <f t="shared" si="7"/>
        <v>2</v>
      </c>
      <c r="I219" s="23" t="s">
        <v>154</v>
      </c>
    </row>
    <row r="220" spans="1:9" x14ac:dyDescent="0.25">
      <c r="A220" s="15">
        <v>292</v>
      </c>
      <c r="B220" s="16" t="s">
        <v>51</v>
      </c>
      <c r="C220" s="16" t="s">
        <v>86</v>
      </c>
      <c r="D220" s="67" t="str">
        <f t="shared" si="6"/>
        <v>Coho salmon-Both early &amp; late</v>
      </c>
      <c r="E220" s="15">
        <v>1974</v>
      </c>
      <c r="F220" s="15">
        <v>2001</v>
      </c>
      <c r="G220" s="12">
        <v>11</v>
      </c>
      <c r="H220" s="44">
        <f t="shared" si="7"/>
        <v>28</v>
      </c>
      <c r="I220" t="s">
        <v>115</v>
      </c>
    </row>
    <row r="221" spans="1:9" x14ac:dyDescent="0.25">
      <c r="A221" s="15">
        <v>292</v>
      </c>
      <c r="B221" s="16" t="s">
        <v>51</v>
      </c>
      <c r="C221" s="16" t="s">
        <v>86</v>
      </c>
      <c r="D221" s="67" t="str">
        <f t="shared" si="6"/>
        <v>Coho salmon-Both early &amp; late</v>
      </c>
      <c r="E221" s="15">
        <v>2002</v>
      </c>
      <c r="F221" s="15">
        <v>2019</v>
      </c>
      <c r="G221" s="15">
        <v>4</v>
      </c>
      <c r="H221" s="44">
        <f t="shared" si="7"/>
        <v>18</v>
      </c>
      <c r="I221" s="7" t="s">
        <v>155</v>
      </c>
    </row>
    <row r="222" spans="1:9" x14ac:dyDescent="0.25">
      <c r="A222" s="15">
        <v>292</v>
      </c>
      <c r="B222" s="16" t="s">
        <v>51</v>
      </c>
      <c r="C222" s="16" t="s">
        <v>86</v>
      </c>
      <c r="D222" s="67" t="str">
        <f t="shared" si="6"/>
        <v>Coho salmon-Both early &amp; late</v>
      </c>
      <c r="E222" s="42">
        <v>2020</v>
      </c>
      <c r="F222" s="42">
        <v>2020</v>
      </c>
      <c r="G222" s="42">
        <v>9</v>
      </c>
      <c r="H222" s="44">
        <f t="shared" si="7"/>
        <v>1</v>
      </c>
      <c r="I222" t="s">
        <v>98</v>
      </c>
    </row>
    <row r="223" spans="1:9" x14ac:dyDescent="0.25">
      <c r="A223" s="15">
        <v>292</v>
      </c>
      <c r="B223" s="16" t="s">
        <v>51</v>
      </c>
      <c r="C223" s="16" t="s">
        <v>86</v>
      </c>
      <c r="D223" s="67" t="str">
        <f t="shared" si="6"/>
        <v>Coho salmon-Both early &amp; late</v>
      </c>
      <c r="E223" s="15">
        <v>2021</v>
      </c>
      <c r="F223" s="15">
        <v>2022</v>
      </c>
      <c r="G223" s="15">
        <v>4</v>
      </c>
      <c r="H223" s="44">
        <f t="shared" si="7"/>
        <v>2</v>
      </c>
      <c r="I223" s="7" t="s">
        <v>155</v>
      </c>
    </row>
    <row r="224" spans="1:9" x14ac:dyDescent="0.25">
      <c r="A224" s="15">
        <v>304</v>
      </c>
      <c r="B224" s="16" t="s">
        <v>35</v>
      </c>
      <c r="C224" s="16" t="s">
        <v>39</v>
      </c>
      <c r="D224" s="67" t="str">
        <f t="shared" si="6"/>
        <v>Steelhead-Winter</v>
      </c>
      <c r="E224" s="15">
        <v>1974</v>
      </c>
      <c r="F224" s="15">
        <v>2005</v>
      </c>
      <c r="G224" s="12">
        <v>9</v>
      </c>
      <c r="H224" s="44">
        <f t="shared" si="7"/>
        <v>32</v>
      </c>
      <c r="I224" s="7" t="s">
        <v>98</v>
      </c>
    </row>
    <row r="225" spans="1:9" x14ac:dyDescent="0.25">
      <c r="A225" s="15">
        <v>304</v>
      </c>
      <c r="B225" s="16" t="s">
        <v>35</v>
      </c>
      <c r="C225" s="16" t="s">
        <v>39</v>
      </c>
      <c r="D225" s="67" t="str">
        <f t="shared" si="6"/>
        <v>Steelhead-Winter</v>
      </c>
      <c r="E225" s="15">
        <v>2006</v>
      </c>
      <c r="F225" s="15">
        <v>2007</v>
      </c>
      <c r="G225" s="12">
        <v>23</v>
      </c>
      <c r="H225" s="44">
        <f t="shared" si="7"/>
        <v>2</v>
      </c>
      <c r="I225" t="s">
        <v>112</v>
      </c>
    </row>
    <row r="226" spans="1:9" x14ac:dyDescent="0.25">
      <c r="A226" s="15">
        <v>304</v>
      </c>
      <c r="B226" s="16" t="s">
        <v>35</v>
      </c>
      <c r="C226" s="16" t="s">
        <v>39</v>
      </c>
      <c r="D226" s="67" t="str">
        <f t="shared" si="6"/>
        <v>Steelhead-Winter</v>
      </c>
      <c r="E226" s="42">
        <v>2008</v>
      </c>
      <c r="F226" s="42">
        <v>2009</v>
      </c>
      <c r="G226" s="12">
        <v>0</v>
      </c>
      <c r="H226" s="44">
        <f t="shared" si="7"/>
        <v>2</v>
      </c>
      <c r="I226" s="7" t="s">
        <v>96</v>
      </c>
    </row>
    <row r="227" spans="1:9" x14ac:dyDescent="0.25">
      <c r="A227" s="15">
        <v>304</v>
      </c>
      <c r="B227" s="16" t="s">
        <v>35</v>
      </c>
      <c r="C227" s="16" t="s">
        <v>39</v>
      </c>
      <c r="D227" s="67" t="str">
        <f t="shared" si="6"/>
        <v>Steelhead-Winter</v>
      </c>
      <c r="E227" s="15">
        <v>2010</v>
      </c>
      <c r="F227" s="15">
        <v>2022</v>
      </c>
      <c r="G227" s="12">
        <v>22</v>
      </c>
      <c r="H227" s="44">
        <f t="shared" si="7"/>
        <v>13</v>
      </c>
      <c r="I227" s="24" t="s">
        <v>111</v>
      </c>
    </row>
    <row r="228" spans="1:9" x14ac:dyDescent="0.25">
      <c r="A228" s="15">
        <v>310</v>
      </c>
      <c r="B228" s="16" t="s">
        <v>35</v>
      </c>
      <c r="C228" s="16" t="s">
        <v>36</v>
      </c>
      <c r="D228" s="67" t="str">
        <f t="shared" si="6"/>
        <v>Steelhead-Summer</v>
      </c>
      <c r="E228" s="15">
        <v>1992</v>
      </c>
      <c r="F228" s="15">
        <v>2010</v>
      </c>
      <c r="G228" s="12">
        <v>9</v>
      </c>
      <c r="H228" s="44">
        <f t="shared" si="7"/>
        <v>19</v>
      </c>
      <c r="I228" s="7" t="s">
        <v>98</v>
      </c>
    </row>
    <row r="229" spans="1:9" x14ac:dyDescent="0.25">
      <c r="A229" s="15">
        <v>310</v>
      </c>
      <c r="B229" s="16" t="s">
        <v>35</v>
      </c>
      <c r="C229" s="16" t="s">
        <v>36</v>
      </c>
      <c r="D229" s="67" t="str">
        <f t="shared" si="6"/>
        <v>Steelhead-Summer</v>
      </c>
      <c r="E229" s="15">
        <v>2011</v>
      </c>
      <c r="F229" s="15">
        <v>2013</v>
      </c>
      <c r="G229" s="12">
        <v>0</v>
      </c>
      <c r="H229" s="44">
        <f t="shared" si="7"/>
        <v>3</v>
      </c>
      <c r="I229" s="7" t="s">
        <v>96</v>
      </c>
    </row>
    <row r="230" spans="1:9" x14ac:dyDescent="0.25">
      <c r="A230" s="15">
        <v>310</v>
      </c>
      <c r="B230" s="16" t="s">
        <v>35</v>
      </c>
      <c r="C230" s="16" t="s">
        <v>36</v>
      </c>
      <c r="D230" s="67" t="str">
        <f t="shared" si="6"/>
        <v>Steelhead-Summer</v>
      </c>
      <c r="E230" s="42">
        <v>2014</v>
      </c>
      <c r="F230" s="42">
        <v>2015</v>
      </c>
      <c r="G230" s="12">
        <v>14</v>
      </c>
      <c r="H230" s="44">
        <f t="shared" si="7"/>
        <v>2</v>
      </c>
      <c r="I230" t="s">
        <v>99</v>
      </c>
    </row>
    <row r="231" spans="1:9" x14ac:dyDescent="0.25">
      <c r="A231" s="15">
        <v>310</v>
      </c>
      <c r="B231" s="16" t="s">
        <v>35</v>
      </c>
      <c r="C231" s="16" t="s">
        <v>36</v>
      </c>
      <c r="D231" s="67" t="str">
        <f t="shared" si="6"/>
        <v>Steelhead-Summer</v>
      </c>
      <c r="E231" s="15">
        <v>2016</v>
      </c>
      <c r="F231" s="15">
        <v>2019</v>
      </c>
      <c r="G231" s="12">
        <v>15</v>
      </c>
      <c r="H231" s="44">
        <f t="shared" si="7"/>
        <v>4</v>
      </c>
      <c r="I231" s="24" t="s">
        <v>103</v>
      </c>
    </row>
    <row r="232" spans="1:9" x14ac:dyDescent="0.25">
      <c r="A232" s="15">
        <v>310</v>
      </c>
      <c r="B232" s="16" t="s">
        <v>35</v>
      </c>
      <c r="C232" s="16" t="s">
        <v>36</v>
      </c>
      <c r="D232" s="67" t="str">
        <f t="shared" si="6"/>
        <v>Steelhead-Summer</v>
      </c>
      <c r="E232" s="15">
        <v>2020</v>
      </c>
      <c r="F232" s="15">
        <v>2020</v>
      </c>
      <c r="G232" s="12">
        <v>14</v>
      </c>
      <c r="H232" s="44">
        <f t="shared" si="7"/>
        <v>1</v>
      </c>
      <c r="I232" s="7" t="s">
        <v>99</v>
      </c>
    </row>
    <row r="233" spans="1:9" x14ac:dyDescent="0.25">
      <c r="A233" s="15">
        <v>311</v>
      </c>
      <c r="B233" s="16" t="s">
        <v>35</v>
      </c>
      <c r="C233" s="16" t="s">
        <v>39</v>
      </c>
      <c r="D233" s="67" t="str">
        <f t="shared" si="6"/>
        <v>Steelhead-Winter</v>
      </c>
      <c r="E233" s="15">
        <v>1991</v>
      </c>
      <c r="F233" s="15">
        <v>2010</v>
      </c>
      <c r="G233" s="12">
        <v>9</v>
      </c>
      <c r="H233" s="44">
        <f t="shared" si="7"/>
        <v>20</v>
      </c>
      <c r="I233" t="s">
        <v>98</v>
      </c>
    </row>
    <row r="234" spans="1:9" x14ac:dyDescent="0.25">
      <c r="A234" s="15">
        <v>311</v>
      </c>
      <c r="B234" s="16" t="s">
        <v>35</v>
      </c>
      <c r="C234" s="16" t="s">
        <v>39</v>
      </c>
      <c r="D234" s="67" t="str">
        <f t="shared" si="6"/>
        <v>Steelhead-Winter</v>
      </c>
      <c r="E234" s="15">
        <v>2011</v>
      </c>
      <c r="F234" s="15">
        <v>2020</v>
      </c>
      <c r="G234" s="12">
        <v>15</v>
      </c>
      <c r="H234" s="44">
        <f t="shared" si="7"/>
        <v>10</v>
      </c>
      <c r="I234" s="24" t="s">
        <v>103</v>
      </c>
    </row>
    <row r="235" spans="1:9" x14ac:dyDescent="0.25">
      <c r="A235" s="15">
        <v>311</v>
      </c>
      <c r="B235" s="16" t="s">
        <v>35</v>
      </c>
      <c r="C235" s="16" t="s">
        <v>39</v>
      </c>
      <c r="D235" s="67" t="str">
        <f t="shared" si="6"/>
        <v>Steelhead-Winter</v>
      </c>
      <c r="E235" s="15">
        <v>2021</v>
      </c>
      <c r="F235" s="15">
        <v>2021</v>
      </c>
      <c r="G235" s="12">
        <v>20</v>
      </c>
      <c r="H235" s="44">
        <f t="shared" si="7"/>
        <v>1</v>
      </c>
      <c r="I235" s="7" t="s">
        <v>31</v>
      </c>
    </row>
    <row r="236" spans="1:9" x14ac:dyDescent="0.25">
      <c r="A236" s="15">
        <v>315</v>
      </c>
      <c r="B236" s="16" t="s">
        <v>35</v>
      </c>
      <c r="C236" s="16" t="s">
        <v>39</v>
      </c>
      <c r="D236" s="67" t="str">
        <f t="shared" si="6"/>
        <v>Steelhead-Winter</v>
      </c>
      <c r="E236" s="15">
        <v>1974</v>
      </c>
      <c r="F236" s="15">
        <v>2002</v>
      </c>
      <c r="G236" s="12">
        <v>11</v>
      </c>
      <c r="H236" s="44">
        <f t="shared" si="7"/>
        <v>29</v>
      </c>
      <c r="I236" t="s">
        <v>115</v>
      </c>
    </row>
    <row r="237" spans="1:9" x14ac:dyDescent="0.25">
      <c r="A237" s="15">
        <v>315</v>
      </c>
      <c r="B237" s="16" t="s">
        <v>35</v>
      </c>
      <c r="C237" s="16" t="s">
        <v>39</v>
      </c>
      <c r="D237" s="67" t="str">
        <f t="shared" si="6"/>
        <v>Steelhead-Winter</v>
      </c>
      <c r="E237" s="15">
        <v>2003</v>
      </c>
      <c r="F237" s="15">
        <v>2005</v>
      </c>
      <c r="G237" s="12">
        <v>9</v>
      </c>
      <c r="H237" s="44">
        <f t="shared" si="7"/>
        <v>3</v>
      </c>
      <c r="I237" t="s">
        <v>98</v>
      </c>
    </row>
    <row r="238" spans="1:9" x14ac:dyDescent="0.25">
      <c r="A238" s="15">
        <v>315</v>
      </c>
      <c r="B238" s="16" t="s">
        <v>35</v>
      </c>
      <c r="C238" s="16" t="s">
        <v>39</v>
      </c>
      <c r="D238" s="67" t="str">
        <f t="shared" si="6"/>
        <v>Steelhead-Winter</v>
      </c>
      <c r="E238" s="15">
        <v>2006</v>
      </c>
      <c r="F238" s="15">
        <v>2007</v>
      </c>
      <c r="G238" s="12">
        <v>23</v>
      </c>
      <c r="H238" s="44">
        <f t="shared" si="7"/>
        <v>2</v>
      </c>
      <c r="I238" t="s">
        <v>112</v>
      </c>
    </row>
    <row r="239" spans="1:9" x14ac:dyDescent="0.25">
      <c r="A239" s="15">
        <v>315</v>
      </c>
      <c r="B239" s="16" t="s">
        <v>35</v>
      </c>
      <c r="C239" s="16" t="s">
        <v>39</v>
      </c>
      <c r="D239" s="67" t="str">
        <f t="shared" si="6"/>
        <v>Steelhead-Winter</v>
      </c>
      <c r="E239" s="15">
        <v>2008</v>
      </c>
      <c r="F239" s="15">
        <v>2011</v>
      </c>
      <c r="G239" s="12">
        <v>9</v>
      </c>
      <c r="H239" s="44">
        <f t="shared" si="7"/>
        <v>4</v>
      </c>
      <c r="I239" t="s">
        <v>98</v>
      </c>
    </row>
    <row r="240" spans="1:9" x14ac:dyDescent="0.25">
      <c r="A240" s="15">
        <v>315</v>
      </c>
      <c r="B240" s="16" t="s">
        <v>35</v>
      </c>
      <c r="C240" s="16" t="s">
        <v>39</v>
      </c>
      <c r="D240" s="67" t="str">
        <f t="shared" si="6"/>
        <v>Steelhead-Winter</v>
      </c>
      <c r="E240" s="15">
        <v>2012</v>
      </c>
      <c r="F240" s="15">
        <v>2022</v>
      </c>
      <c r="G240" s="12">
        <v>23</v>
      </c>
      <c r="H240" s="44">
        <f t="shared" si="7"/>
        <v>11</v>
      </c>
      <c r="I240" t="s">
        <v>112</v>
      </c>
    </row>
    <row r="241" spans="1:9" x14ac:dyDescent="0.25">
      <c r="A241" s="15">
        <v>316</v>
      </c>
      <c r="B241" s="16" t="s">
        <v>35</v>
      </c>
      <c r="C241" s="16" t="s">
        <v>39</v>
      </c>
      <c r="D241" s="67" t="str">
        <f t="shared" si="6"/>
        <v>Steelhead-Winter</v>
      </c>
      <c r="E241" s="15">
        <v>1980</v>
      </c>
      <c r="F241" s="15">
        <v>2008</v>
      </c>
      <c r="G241" s="12">
        <v>16</v>
      </c>
      <c r="H241" s="44">
        <f t="shared" si="7"/>
        <v>29</v>
      </c>
      <c r="I241" s="24" t="s">
        <v>109</v>
      </c>
    </row>
    <row r="242" spans="1:9" x14ac:dyDescent="0.25">
      <c r="A242" s="15">
        <v>317</v>
      </c>
      <c r="B242" s="16" t="s">
        <v>35</v>
      </c>
      <c r="C242" s="16" t="s">
        <v>39</v>
      </c>
      <c r="D242" s="67" t="str">
        <f t="shared" si="6"/>
        <v>Steelhead-Winter</v>
      </c>
      <c r="E242" s="15">
        <v>1980</v>
      </c>
      <c r="F242" s="15">
        <v>2008</v>
      </c>
      <c r="G242" s="12">
        <v>16</v>
      </c>
      <c r="H242" s="44">
        <f t="shared" si="7"/>
        <v>29</v>
      </c>
      <c r="I242" s="24" t="s">
        <v>109</v>
      </c>
    </row>
    <row r="243" spans="1:9" x14ac:dyDescent="0.25">
      <c r="A243" s="15">
        <v>318</v>
      </c>
      <c r="B243" s="16" t="s">
        <v>35</v>
      </c>
      <c r="C243" s="16" t="s">
        <v>39</v>
      </c>
      <c r="D243" s="67" t="str">
        <f t="shared" si="6"/>
        <v>Steelhead-Winter</v>
      </c>
      <c r="E243" s="15">
        <v>1980</v>
      </c>
      <c r="F243" s="15">
        <v>2008</v>
      </c>
      <c r="G243" s="12">
        <v>16</v>
      </c>
      <c r="H243" s="44">
        <f t="shared" si="7"/>
        <v>29</v>
      </c>
      <c r="I243" s="24" t="s">
        <v>109</v>
      </c>
    </row>
    <row r="244" spans="1:9" x14ac:dyDescent="0.25">
      <c r="A244" s="15">
        <v>319</v>
      </c>
      <c r="B244" s="16" t="s">
        <v>35</v>
      </c>
      <c r="C244" s="16" t="s">
        <v>39</v>
      </c>
      <c r="D244" s="67" t="str">
        <f t="shared" si="6"/>
        <v>Steelhead-Winter</v>
      </c>
      <c r="E244" s="15">
        <v>1980</v>
      </c>
      <c r="F244" s="15">
        <v>2008</v>
      </c>
      <c r="G244" s="12">
        <v>16</v>
      </c>
      <c r="H244" s="44">
        <f t="shared" si="7"/>
        <v>29</v>
      </c>
      <c r="I244" s="24" t="s">
        <v>109</v>
      </c>
    </row>
    <row r="245" spans="1:9" x14ac:dyDescent="0.25">
      <c r="A245" s="15">
        <v>500</v>
      </c>
      <c r="B245" s="16" t="s">
        <v>35</v>
      </c>
      <c r="C245" s="16" t="s">
        <v>39</v>
      </c>
      <c r="D245" s="67" t="str">
        <f t="shared" si="6"/>
        <v>Steelhead-Winter</v>
      </c>
      <c r="E245" s="15">
        <v>2012</v>
      </c>
      <c r="F245" s="15">
        <v>2013</v>
      </c>
      <c r="G245" s="12">
        <v>22</v>
      </c>
      <c r="H245" s="44">
        <f t="shared" si="7"/>
        <v>2</v>
      </c>
      <c r="I245" t="s">
        <v>111</v>
      </c>
    </row>
    <row r="246" spans="1:9" x14ac:dyDescent="0.25">
      <c r="A246" s="15">
        <v>501</v>
      </c>
      <c r="B246" s="16" t="s">
        <v>35</v>
      </c>
      <c r="C246" s="16" t="s">
        <v>39</v>
      </c>
      <c r="D246" s="67" t="str">
        <f t="shared" si="6"/>
        <v>Steelhead-Winter</v>
      </c>
      <c r="E246" s="42">
        <v>2003</v>
      </c>
      <c r="F246" s="42">
        <v>2011</v>
      </c>
      <c r="G246" s="12">
        <v>13</v>
      </c>
      <c r="H246" s="44">
        <f t="shared" si="7"/>
        <v>9</v>
      </c>
      <c r="I246" s="7" t="s">
        <v>101</v>
      </c>
    </row>
    <row r="247" spans="1:9" x14ac:dyDescent="0.25">
      <c r="A247" s="15">
        <v>501</v>
      </c>
      <c r="B247" s="16" t="s">
        <v>35</v>
      </c>
      <c r="C247" s="16" t="s">
        <v>39</v>
      </c>
      <c r="D247" s="67" t="str">
        <f t="shared" si="6"/>
        <v>Steelhead-Winter</v>
      </c>
      <c r="E247" s="15">
        <v>2012</v>
      </c>
      <c r="F247" s="15">
        <v>2013</v>
      </c>
      <c r="G247" s="12">
        <v>24</v>
      </c>
      <c r="H247" s="44">
        <f t="shared" si="7"/>
        <v>2</v>
      </c>
      <c r="I247" t="s">
        <v>113</v>
      </c>
    </row>
    <row r="248" spans="1:9" x14ac:dyDescent="0.25">
      <c r="A248" s="15">
        <v>501</v>
      </c>
      <c r="B248" s="16" t="s">
        <v>35</v>
      </c>
      <c r="C248" s="16" t="s">
        <v>39</v>
      </c>
      <c r="D248" s="67" t="str">
        <f t="shared" si="6"/>
        <v>Steelhead-Winter</v>
      </c>
      <c r="E248" s="15">
        <v>2014</v>
      </c>
      <c r="F248" s="15">
        <v>2020</v>
      </c>
      <c r="G248" s="12">
        <v>13</v>
      </c>
      <c r="H248" s="44">
        <f t="shared" si="7"/>
        <v>7</v>
      </c>
      <c r="I248" s="7" t="s">
        <v>101</v>
      </c>
    </row>
    <row r="249" spans="1:9" x14ac:dyDescent="0.25">
      <c r="A249" s="15">
        <v>501</v>
      </c>
      <c r="B249" s="16" t="s">
        <v>35</v>
      </c>
      <c r="C249" s="16" t="s">
        <v>39</v>
      </c>
      <c r="D249" s="67" t="str">
        <f t="shared" si="6"/>
        <v>Steelhead-Winter</v>
      </c>
      <c r="E249" s="15">
        <v>2021</v>
      </c>
      <c r="F249" s="15">
        <v>2021</v>
      </c>
      <c r="G249" s="12">
        <v>0</v>
      </c>
      <c r="H249" s="44">
        <f t="shared" si="7"/>
        <v>1</v>
      </c>
      <c r="I249" s="7" t="s">
        <v>96</v>
      </c>
    </row>
    <row r="250" spans="1:9" x14ac:dyDescent="0.25">
      <c r="A250" s="15">
        <v>501</v>
      </c>
      <c r="B250" s="16" t="s">
        <v>35</v>
      </c>
      <c r="C250" s="16" t="s">
        <v>39</v>
      </c>
      <c r="D250" s="67" t="str">
        <f t="shared" si="6"/>
        <v>Steelhead-Winter</v>
      </c>
      <c r="E250" s="15">
        <v>2022</v>
      </c>
      <c r="F250" s="15">
        <v>2022</v>
      </c>
      <c r="G250" s="12">
        <v>13</v>
      </c>
      <c r="H250" s="44">
        <f t="shared" si="7"/>
        <v>1</v>
      </c>
      <c r="I250" s="7" t="s">
        <v>101</v>
      </c>
    </row>
    <row r="251" spans="1:9" x14ac:dyDescent="0.25">
      <c r="A251" s="15">
        <v>502</v>
      </c>
      <c r="B251" s="16" t="s">
        <v>35</v>
      </c>
      <c r="C251" s="16" t="s">
        <v>39</v>
      </c>
      <c r="D251" s="67" t="str">
        <f t="shared" si="6"/>
        <v>Steelhead-Winter</v>
      </c>
      <c r="E251" s="42">
        <v>2012</v>
      </c>
      <c r="F251" s="42">
        <v>2013</v>
      </c>
      <c r="G251" s="12">
        <v>22</v>
      </c>
      <c r="H251" s="44">
        <f t="shared" si="7"/>
        <v>2</v>
      </c>
      <c r="I251" t="s">
        <v>111</v>
      </c>
    </row>
    <row r="252" spans="1:9" x14ac:dyDescent="0.25">
      <c r="A252" s="15">
        <v>502</v>
      </c>
      <c r="B252" s="16" t="s">
        <v>35</v>
      </c>
      <c r="C252" s="16" t="s">
        <v>39</v>
      </c>
      <c r="D252" s="67" t="str">
        <f t="shared" si="6"/>
        <v>Steelhead-Winter</v>
      </c>
      <c r="E252" s="15">
        <v>2014</v>
      </c>
      <c r="F252" s="15">
        <v>2014</v>
      </c>
      <c r="G252" s="15">
        <v>0</v>
      </c>
      <c r="H252" s="44">
        <f t="shared" si="7"/>
        <v>1</v>
      </c>
      <c r="I252" s="7" t="s">
        <v>96</v>
      </c>
    </row>
    <row r="253" spans="1:9" x14ac:dyDescent="0.25">
      <c r="A253" s="15">
        <v>502</v>
      </c>
      <c r="B253" s="16" t="s">
        <v>35</v>
      </c>
      <c r="C253" s="16" t="s">
        <v>39</v>
      </c>
      <c r="D253" s="67" t="str">
        <f t="shared" si="6"/>
        <v>Steelhead-Winter</v>
      </c>
      <c r="E253" s="15">
        <v>2015</v>
      </c>
      <c r="F253" s="15">
        <v>2022</v>
      </c>
      <c r="G253" s="15">
        <v>22</v>
      </c>
      <c r="H253" s="44">
        <f t="shared" si="7"/>
        <v>8</v>
      </c>
      <c r="I253" t="s">
        <v>111</v>
      </c>
    </row>
    <row r="254" spans="1:9" x14ac:dyDescent="0.25">
      <c r="A254" s="15">
        <v>503</v>
      </c>
      <c r="B254" s="16" t="s">
        <v>35</v>
      </c>
      <c r="C254" s="16" t="s">
        <v>39</v>
      </c>
      <c r="D254" s="67" t="str">
        <f t="shared" si="6"/>
        <v>Steelhead-Winter</v>
      </c>
      <c r="E254" s="15">
        <v>2003</v>
      </c>
      <c r="F254" s="15">
        <v>2011</v>
      </c>
      <c r="G254" s="15">
        <v>14</v>
      </c>
      <c r="H254" s="44">
        <f t="shared" si="7"/>
        <v>9</v>
      </c>
      <c r="I254" s="7" t="s">
        <v>99</v>
      </c>
    </row>
    <row r="255" spans="1:9" x14ac:dyDescent="0.25">
      <c r="A255" s="15">
        <v>503</v>
      </c>
      <c r="B255" s="16" t="s">
        <v>35</v>
      </c>
      <c r="C255" s="16" t="s">
        <v>39</v>
      </c>
      <c r="D255" s="67" t="str">
        <f t="shared" si="6"/>
        <v>Steelhead-Winter</v>
      </c>
      <c r="E255" s="42">
        <v>2012</v>
      </c>
      <c r="F255" s="42">
        <v>2013</v>
      </c>
      <c r="G255" s="42">
        <v>25</v>
      </c>
      <c r="H255" s="44">
        <f t="shared" si="7"/>
        <v>2</v>
      </c>
      <c r="I255" t="s">
        <v>114</v>
      </c>
    </row>
    <row r="256" spans="1:9" x14ac:dyDescent="0.25">
      <c r="A256" s="15">
        <v>503</v>
      </c>
      <c r="B256" s="16" t="s">
        <v>35</v>
      </c>
      <c r="C256" s="16" t="s">
        <v>39</v>
      </c>
      <c r="D256" s="67" t="str">
        <f t="shared" si="6"/>
        <v>Steelhead-Winter</v>
      </c>
      <c r="E256" s="15">
        <v>2014</v>
      </c>
      <c r="F256" s="15">
        <v>2014</v>
      </c>
      <c r="G256" s="15">
        <v>14</v>
      </c>
      <c r="H256" s="44">
        <f t="shared" si="7"/>
        <v>1</v>
      </c>
      <c r="I256" s="7" t="s">
        <v>99</v>
      </c>
    </row>
    <row r="257" spans="1:9" x14ac:dyDescent="0.25">
      <c r="A257" s="15">
        <v>503</v>
      </c>
      <c r="B257" s="16" t="s">
        <v>35</v>
      </c>
      <c r="C257" s="16" t="s">
        <v>39</v>
      </c>
      <c r="D257" s="67" t="str">
        <f t="shared" si="6"/>
        <v>Steelhead-Winter</v>
      </c>
      <c r="E257" s="15">
        <v>2015</v>
      </c>
      <c r="F257" s="15">
        <v>2019</v>
      </c>
      <c r="G257" s="15">
        <v>25</v>
      </c>
      <c r="H257" s="44">
        <f t="shared" si="7"/>
        <v>5</v>
      </c>
      <c r="I257" t="s">
        <v>114</v>
      </c>
    </row>
    <row r="258" spans="1:9" x14ac:dyDescent="0.25">
      <c r="A258" s="15">
        <v>503</v>
      </c>
      <c r="B258" s="16" t="s">
        <v>35</v>
      </c>
      <c r="C258" s="16" t="s">
        <v>39</v>
      </c>
      <c r="D258" s="67" t="str">
        <f t="shared" si="6"/>
        <v>Steelhead-Winter</v>
      </c>
      <c r="E258" s="15">
        <v>2020</v>
      </c>
      <c r="F258" s="15">
        <v>2022</v>
      </c>
      <c r="G258" s="12">
        <v>22</v>
      </c>
      <c r="H258" s="44">
        <f t="shared" si="7"/>
        <v>3</v>
      </c>
      <c r="I258" t="s">
        <v>111</v>
      </c>
    </row>
    <row r="259" spans="1:9" x14ac:dyDescent="0.25">
      <c r="A259" s="19">
        <v>504</v>
      </c>
      <c r="B259" s="20" t="s">
        <v>18</v>
      </c>
      <c r="C259" s="20" t="s">
        <v>19</v>
      </c>
      <c r="D259" s="67" t="str">
        <f t="shared" ref="D259:D267" si="8">B259&amp;"-"&amp;C259</f>
        <v>Chinook salmon-Spring</v>
      </c>
      <c r="E259" s="19">
        <v>2000</v>
      </c>
      <c r="F259" s="19">
        <v>2022</v>
      </c>
      <c r="G259" s="19">
        <v>22</v>
      </c>
      <c r="H259" s="44">
        <f t="shared" ref="H259:H267" si="9">F259-E259 + 1</f>
        <v>23</v>
      </c>
      <c r="I259" s="7" t="s">
        <v>111</v>
      </c>
    </row>
    <row r="260" spans="1:9" x14ac:dyDescent="0.25">
      <c r="A260" s="19">
        <v>505</v>
      </c>
      <c r="B260" s="20" t="s">
        <v>18</v>
      </c>
      <c r="C260" s="20" t="s">
        <v>19</v>
      </c>
      <c r="D260" s="67" t="str">
        <f t="shared" si="8"/>
        <v>Chinook salmon-Spring</v>
      </c>
      <c r="E260" s="19">
        <v>2000</v>
      </c>
      <c r="F260" s="19">
        <v>2022</v>
      </c>
      <c r="G260" s="19">
        <v>22</v>
      </c>
      <c r="H260" s="44">
        <f t="shared" si="9"/>
        <v>23</v>
      </c>
      <c r="I260" s="7" t="s">
        <v>111</v>
      </c>
    </row>
    <row r="261" spans="1:9" x14ac:dyDescent="0.25">
      <c r="A261" s="19">
        <v>506</v>
      </c>
      <c r="B261" s="20" t="s">
        <v>18</v>
      </c>
      <c r="C261" s="20" t="s">
        <v>19</v>
      </c>
      <c r="D261" s="67" t="str">
        <f t="shared" si="8"/>
        <v>Chinook salmon-Spring</v>
      </c>
      <c r="E261" s="44">
        <v>2000</v>
      </c>
      <c r="F261" s="44">
        <v>2022</v>
      </c>
      <c r="G261" s="9">
        <v>22</v>
      </c>
      <c r="H261" s="44">
        <f t="shared" si="9"/>
        <v>23</v>
      </c>
      <c r="I261" s="7" t="s">
        <v>111</v>
      </c>
    </row>
    <row r="262" spans="1:9" x14ac:dyDescent="0.25">
      <c r="A262" s="21" t="s">
        <v>160</v>
      </c>
      <c r="B262" s="20" t="s">
        <v>18</v>
      </c>
      <c r="C262" s="20" t="s">
        <v>19</v>
      </c>
      <c r="D262" s="67" t="str">
        <f t="shared" si="8"/>
        <v>Chinook salmon-Spring</v>
      </c>
      <c r="E262" s="19">
        <v>1951</v>
      </c>
      <c r="F262" s="19">
        <v>1951</v>
      </c>
      <c r="G262" s="19">
        <v>0</v>
      </c>
      <c r="H262" s="44">
        <f t="shared" si="9"/>
        <v>1</v>
      </c>
      <c r="I262" s="7" t="s">
        <v>96</v>
      </c>
    </row>
    <row r="263" spans="1:9" x14ac:dyDescent="0.25">
      <c r="A263" s="21" t="s">
        <v>160</v>
      </c>
      <c r="B263" s="20" t="s">
        <v>18</v>
      </c>
      <c r="C263" s="20" t="s">
        <v>19</v>
      </c>
      <c r="D263" s="67" t="str">
        <f t="shared" si="8"/>
        <v>Chinook salmon-Spring</v>
      </c>
      <c r="E263" s="19">
        <v>1958</v>
      </c>
      <c r="F263" s="19">
        <v>1958</v>
      </c>
      <c r="G263" s="19">
        <v>0</v>
      </c>
      <c r="H263" s="44">
        <f t="shared" si="9"/>
        <v>1</v>
      </c>
      <c r="I263" s="7" t="s">
        <v>96</v>
      </c>
    </row>
    <row r="264" spans="1:9" x14ac:dyDescent="0.25">
      <c r="A264" s="21" t="s">
        <v>160</v>
      </c>
      <c r="B264" s="20" t="s">
        <v>18</v>
      </c>
      <c r="C264" s="20" t="s">
        <v>19</v>
      </c>
      <c r="D264" s="67" t="str">
        <f t="shared" si="8"/>
        <v>Chinook salmon-Spring</v>
      </c>
      <c r="E264" s="19">
        <v>1949</v>
      </c>
      <c r="F264" s="19">
        <v>1950</v>
      </c>
      <c r="G264" s="19">
        <v>21</v>
      </c>
      <c r="H264" s="44">
        <f t="shared" si="9"/>
        <v>2</v>
      </c>
      <c r="I264" s="7" t="s">
        <v>102</v>
      </c>
    </row>
    <row r="265" spans="1:9" x14ac:dyDescent="0.25">
      <c r="A265" s="21" t="s">
        <v>160</v>
      </c>
      <c r="B265" s="20" t="s">
        <v>18</v>
      </c>
      <c r="C265" s="20" t="s">
        <v>19</v>
      </c>
      <c r="D265" s="67" t="str">
        <f t="shared" si="8"/>
        <v>Chinook salmon-Spring</v>
      </c>
      <c r="E265" s="19">
        <v>1952</v>
      </c>
      <c r="F265" s="19">
        <v>1957</v>
      </c>
      <c r="G265" s="19">
        <v>21</v>
      </c>
      <c r="H265" s="44">
        <f t="shared" si="9"/>
        <v>6</v>
      </c>
      <c r="I265" s="7" t="s">
        <v>102</v>
      </c>
    </row>
    <row r="266" spans="1:9" x14ac:dyDescent="0.25">
      <c r="A266" s="21" t="s">
        <v>160</v>
      </c>
      <c r="B266" s="20" t="s">
        <v>18</v>
      </c>
      <c r="C266" s="20" t="s">
        <v>19</v>
      </c>
      <c r="D266" s="67" t="str">
        <f t="shared" si="8"/>
        <v>Chinook salmon-Spring</v>
      </c>
      <c r="E266" s="44">
        <v>1959</v>
      </c>
      <c r="F266" s="44">
        <v>1996</v>
      </c>
      <c r="G266" s="44">
        <v>21</v>
      </c>
      <c r="H266" s="44">
        <f t="shared" si="9"/>
        <v>38</v>
      </c>
      <c r="I266" s="7" t="s">
        <v>102</v>
      </c>
    </row>
    <row r="267" spans="1:9" x14ac:dyDescent="0.25">
      <c r="A267" s="21" t="s">
        <v>160</v>
      </c>
      <c r="B267" s="20" t="s">
        <v>18</v>
      </c>
      <c r="C267" s="20" t="s">
        <v>19</v>
      </c>
      <c r="D267" s="67" t="str">
        <f t="shared" si="8"/>
        <v>Chinook salmon-Spring</v>
      </c>
      <c r="E267" s="19">
        <v>1997</v>
      </c>
      <c r="F267" s="19">
        <v>2022</v>
      </c>
      <c r="G267" s="19">
        <v>29</v>
      </c>
      <c r="H267" s="44">
        <f t="shared" si="9"/>
        <v>26</v>
      </c>
      <c r="I267" s="7" t="s">
        <v>148</v>
      </c>
    </row>
  </sheetData>
  <sortState xmlns:xlrd2="http://schemas.microsoft.com/office/spreadsheetml/2017/richdata2" ref="BA3:BC34">
    <sortCondition descending="1" ref="BB3:BB3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7019B-2319-4DD5-A785-A9C476CEDF95}">
  <dimension ref="A1:F266"/>
  <sheetViews>
    <sheetView topLeftCell="A54" workbookViewId="0">
      <selection activeCell="D82" sqref="D82"/>
    </sheetView>
  </sheetViews>
  <sheetFormatPr defaultRowHeight="15" x14ac:dyDescent="0.25"/>
  <cols>
    <col min="1" max="1" width="15" style="18" customWidth="1"/>
    <col min="2" max="2" width="19" style="7" customWidth="1"/>
    <col min="3" max="3" width="15.28515625" style="7" customWidth="1"/>
    <col min="4" max="4" width="24.140625" style="7" customWidth="1"/>
    <col min="5" max="5" width="38.85546875" style="7" customWidth="1"/>
  </cols>
  <sheetData>
    <row r="1" spans="1:6" x14ac:dyDescent="0.25">
      <c r="A1" s="5" t="s">
        <v>2</v>
      </c>
      <c r="B1" s="5" t="s">
        <v>4</v>
      </c>
      <c r="C1" s="5" t="s">
        <v>6</v>
      </c>
      <c r="D1" s="5" t="s">
        <v>118</v>
      </c>
      <c r="E1" s="5" t="s">
        <v>8</v>
      </c>
    </row>
    <row r="2" spans="1:6" x14ac:dyDescent="0.25">
      <c r="A2" s="9">
        <v>7</v>
      </c>
      <c r="B2" s="8" t="s">
        <v>18</v>
      </c>
      <c r="C2" s="8" t="s">
        <v>19</v>
      </c>
      <c r="D2" s="8" t="s">
        <v>119</v>
      </c>
      <c r="E2" s="8" t="s">
        <v>20</v>
      </c>
      <c r="F2">
        <v>7</v>
      </c>
    </row>
    <row r="3" spans="1:6" x14ac:dyDescent="0.25">
      <c r="A3" s="9">
        <v>8</v>
      </c>
      <c r="B3" s="8" t="s">
        <v>18</v>
      </c>
      <c r="C3" s="8" t="s">
        <v>19</v>
      </c>
      <c r="D3" s="8" t="s">
        <v>119</v>
      </c>
      <c r="E3" s="8" t="s">
        <v>23</v>
      </c>
      <c r="F3">
        <v>8</v>
      </c>
    </row>
    <row r="4" spans="1:6" x14ac:dyDescent="0.25">
      <c r="A4" s="9">
        <v>9</v>
      </c>
      <c r="B4" s="8" t="s">
        <v>18</v>
      </c>
      <c r="C4" s="8" t="s">
        <v>26</v>
      </c>
      <c r="D4" s="8" t="s">
        <v>119</v>
      </c>
      <c r="E4" s="8" t="s">
        <v>27</v>
      </c>
      <c r="F4">
        <v>9</v>
      </c>
    </row>
    <row r="5" spans="1:6" x14ac:dyDescent="0.25">
      <c r="A5" s="9">
        <v>11</v>
      </c>
      <c r="B5" s="8" t="s">
        <v>18</v>
      </c>
      <c r="C5" s="8" t="s">
        <v>19</v>
      </c>
      <c r="D5" s="8" t="s">
        <v>119</v>
      </c>
      <c r="E5" s="8" t="s">
        <v>32</v>
      </c>
      <c r="F5">
        <v>11</v>
      </c>
    </row>
    <row r="6" spans="1:6" x14ac:dyDescent="0.25">
      <c r="A6" s="9">
        <v>12</v>
      </c>
      <c r="B6" s="8" t="s">
        <v>18</v>
      </c>
      <c r="C6" s="8" t="s">
        <v>19</v>
      </c>
      <c r="D6" s="8" t="s">
        <v>119</v>
      </c>
      <c r="E6" s="8" t="s">
        <v>33</v>
      </c>
      <c r="F6">
        <v>12</v>
      </c>
    </row>
    <row r="7" spans="1:6" x14ac:dyDescent="0.25">
      <c r="A7" s="9">
        <v>13</v>
      </c>
      <c r="B7" s="8" t="s">
        <v>18</v>
      </c>
      <c r="C7" s="8" t="s">
        <v>19</v>
      </c>
      <c r="D7" s="8" t="s">
        <v>119</v>
      </c>
      <c r="E7" s="8" t="s">
        <v>34</v>
      </c>
      <c r="F7">
        <v>13</v>
      </c>
    </row>
    <row r="8" spans="1:6" x14ac:dyDescent="0.25">
      <c r="A8" s="10">
        <v>58</v>
      </c>
      <c r="B8" s="11" t="s">
        <v>35</v>
      </c>
      <c r="C8" s="11" t="s">
        <v>36</v>
      </c>
      <c r="D8" s="11" t="s">
        <v>135</v>
      </c>
      <c r="E8" s="11" t="s">
        <v>37</v>
      </c>
      <c r="F8">
        <v>58</v>
      </c>
    </row>
    <row r="9" spans="1:6" x14ac:dyDescent="0.25">
      <c r="A9" s="10">
        <v>59</v>
      </c>
      <c r="B9" s="11" t="s">
        <v>35</v>
      </c>
      <c r="C9" s="11" t="s">
        <v>36</v>
      </c>
      <c r="D9" s="11" t="s">
        <v>135</v>
      </c>
      <c r="E9" s="11" t="s">
        <v>38</v>
      </c>
      <c r="F9">
        <v>59</v>
      </c>
    </row>
    <row r="10" spans="1:6" x14ac:dyDescent="0.25">
      <c r="A10" s="10">
        <v>60</v>
      </c>
      <c r="B10" s="11" t="s">
        <v>35</v>
      </c>
      <c r="C10" s="11" t="s">
        <v>39</v>
      </c>
      <c r="D10" s="11" t="s">
        <v>135</v>
      </c>
      <c r="E10" s="11" t="s">
        <v>40</v>
      </c>
      <c r="F10">
        <v>60</v>
      </c>
    </row>
    <row r="11" spans="1:6" x14ac:dyDescent="0.25">
      <c r="A11" s="10">
        <v>64</v>
      </c>
      <c r="B11" s="11" t="s">
        <v>35</v>
      </c>
      <c r="C11" s="11" t="s">
        <v>36</v>
      </c>
      <c r="D11" s="11" t="s">
        <v>136</v>
      </c>
      <c r="E11" s="11" t="s">
        <v>41</v>
      </c>
      <c r="F11">
        <v>64</v>
      </c>
    </row>
    <row r="12" spans="1:6" x14ac:dyDescent="0.25">
      <c r="A12" s="10">
        <v>65</v>
      </c>
      <c r="B12" s="11" t="s">
        <v>35</v>
      </c>
      <c r="C12" s="11" t="s">
        <v>36</v>
      </c>
      <c r="D12" s="11" t="s">
        <v>136</v>
      </c>
      <c r="E12" s="11" t="s">
        <v>42</v>
      </c>
      <c r="F12">
        <v>65</v>
      </c>
    </row>
    <row r="13" spans="1:6" x14ac:dyDescent="0.25">
      <c r="A13" s="10">
        <v>66</v>
      </c>
      <c r="B13" s="11" t="s">
        <v>35</v>
      </c>
      <c r="C13" s="11" t="s">
        <v>36</v>
      </c>
      <c r="D13" s="11" t="s">
        <v>136</v>
      </c>
      <c r="E13" s="11" t="s">
        <v>43</v>
      </c>
      <c r="F13">
        <v>66</v>
      </c>
    </row>
    <row r="14" spans="1:6" x14ac:dyDescent="0.25">
      <c r="A14" s="10">
        <v>67</v>
      </c>
      <c r="B14" s="11" t="s">
        <v>35</v>
      </c>
      <c r="C14" s="11" t="s">
        <v>36</v>
      </c>
      <c r="D14" s="11" t="s">
        <v>136</v>
      </c>
      <c r="E14" s="11" t="s">
        <v>44</v>
      </c>
      <c r="F14">
        <v>67</v>
      </c>
    </row>
    <row r="15" spans="1:6" x14ac:dyDescent="0.25">
      <c r="A15" s="10">
        <v>68</v>
      </c>
      <c r="B15" s="11" t="s">
        <v>35</v>
      </c>
      <c r="C15" s="11" t="s">
        <v>36</v>
      </c>
      <c r="D15" s="11" t="s">
        <v>136</v>
      </c>
      <c r="E15" s="11" t="s">
        <v>45</v>
      </c>
      <c r="F15">
        <v>68</v>
      </c>
    </row>
    <row r="16" spans="1:6" x14ac:dyDescent="0.25">
      <c r="A16" s="10">
        <v>70</v>
      </c>
      <c r="B16" s="11" t="s">
        <v>35</v>
      </c>
      <c r="C16" s="11" t="s">
        <v>36</v>
      </c>
      <c r="D16" s="11" t="s">
        <v>137</v>
      </c>
      <c r="E16" s="11" t="s">
        <v>46</v>
      </c>
      <c r="F16">
        <v>70</v>
      </c>
    </row>
    <row r="17" spans="1:6" x14ac:dyDescent="0.25">
      <c r="A17" s="10">
        <v>71</v>
      </c>
      <c r="B17" s="11" t="s">
        <v>35</v>
      </c>
      <c r="C17" s="11" t="s">
        <v>36</v>
      </c>
      <c r="D17" s="11" t="s">
        <v>137</v>
      </c>
      <c r="E17" s="11" t="s">
        <v>47</v>
      </c>
      <c r="F17">
        <v>71</v>
      </c>
    </row>
    <row r="18" spans="1:6" x14ac:dyDescent="0.25">
      <c r="A18" s="10">
        <v>84</v>
      </c>
      <c r="B18" s="11" t="s">
        <v>35</v>
      </c>
      <c r="C18" s="11" t="s">
        <v>36</v>
      </c>
      <c r="D18" s="11" t="s">
        <v>138</v>
      </c>
      <c r="E18" s="11" t="s">
        <v>48</v>
      </c>
      <c r="F18">
        <v>84</v>
      </c>
    </row>
    <row r="19" spans="1:6" x14ac:dyDescent="0.25">
      <c r="A19" s="10">
        <v>85</v>
      </c>
      <c r="B19" s="11" t="s">
        <v>35</v>
      </c>
      <c r="C19" s="11" t="s">
        <v>36</v>
      </c>
      <c r="D19" s="11" t="s">
        <v>138</v>
      </c>
      <c r="E19" s="11" t="s">
        <v>49</v>
      </c>
      <c r="F19">
        <v>85</v>
      </c>
    </row>
    <row r="20" spans="1:6" x14ac:dyDescent="0.25">
      <c r="A20" s="12">
        <v>109</v>
      </c>
      <c r="B20" s="13" t="s">
        <v>51</v>
      </c>
      <c r="C20" s="13" t="s">
        <v>52</v>
      </c>
      <c r="D20" s="13" t="s">
        <v>130</v>
      </c>
      <c r="E20" s="13" t="s">
        <v>53</v>
      </c>
      <c r="F20">
        <v>109</v>
      </c>
    </row>
    <row r="21" spans="1:6" x14ac:dyDescent="0.25">
      <c r="A21" s="12">
        <v>111</v>
      </c>
      <c r="B21" s="13" t="s">
        <v>51</v>
      </c>
      <c r="C21" s="13" t="s">
        <v>52</v>
      </c>
      <c r="D21" s="13" t="s">
        <v>130</v>
      </c>
      <c r="E21" s="13" t="s">
        <v>54</v>
      </c>
      <c r="F21">
        <v>111</v>
      </c>
    </row>
    <row r="22" spans="1:6" x14ac:dyDescent="0.25">
      <c r="A22" s="12">
        <v>112</v>
      </c>
      <c r="B22" s="13" t="s">
        <v>51</v>
      </c>
      <c r="C22" s="13" t="s">
        <v>52</v>
      </c>
      <c r="D22" s="13" t="s">
        <v>130</v>
      </c>
      <c r="E22" s="13" t="s">
        <v>55</v>
      </c>
      <c r="F22">
        <v>112</v>
      </c>
    </row>
    <row r="23" spans="1:6" x14ac:dyDescent="0.25">
      <c r="A23" s="12">
        <v>113</v>
      </c>
      <c r="B23" s="13" t="s">
        <v>51</v>
      </c>
      <c r="C23" s="13" t="s">
        <v>52</v>
      </c>
      <c r="D23" s="13" t="s">
        <v>131</v>
      </c>
      <c r="E23" s="13" t="s">
        <v>56</v>
      </c>
      <c r="F23">
        <v>113</v>
      </c>
    </row>
    <row r="24" spans="1:6" x14ac:dyDescent="0.25">
      <c r="A24" s="12">
        <v>114</v>
      </c>
      <c r="B24" s="13" t="s">
        <v>51</v>
      </c>
      <c r="C24" s="13" t="s">
        <v>52</v>
      </c>
      <c r="D24" s="13" t="s">
        <v>131</v>
      </c>
      <c r="E24" s="13" t="s">
        <v>57</v>
      </c>
      <c r="F24">
        <v>114</v>
      </c>
    </row>
    <row r="25" spans="1:6" x14ac:dyDescent="0.25">
      <c r="A25" s="12">
        <v>130</v>
      </c>
      <c r="B25" s="13" t="s">
        <v>51</v>
      </c>
      <c r="C25" s="13" t="s">
        <v>52</v>
      </c>
      <c r="D25" s="13" t="s">
        <v>131</v>
      </c>
      <c r="E25" s="13" t="s">
        <v>58</v>
      </c>
      <c r="F25">
        <v>130</v>
      </c>
    </row>
    <row r="26" spans="1:6" x14ac:dyDescent="0.25">
      <c r="A26" s="12">
        <v>132</v>
      </c>
      <c r="B26" s="13" t="s">
        <v>51</v>
      </c>
      <c r="C26" s="13" t="s">
        <v>52</v>
      </c>
      <c r="D26" s="13" t="s">
        <v>131</v>
      </c>
      <c r="E26" s="13" t="s">
        <v>59</v>
      </c>
      <c r="F26">
        <v>132</v>
      </c>
    </row>
    <row r="27" spans="1:6" x14ac:dyDescent="0.25">
      <c r="A27" s="12">
        <v>133</v>
      </c>
      <c r="B27" s="13" t="s">
        <v>51</v>
      </c>
      <c r="C27" s="13" t="s">
        <v>52</v>
      </c>
      <c r="D27" s="13" t="s">
        <v>131</v>
      </c>
      <c r="E27" s="13" t="s">
        <v>60</v>
      </c>
      <c r="F27">
        <v>133</v>
      </c>
    </row>
    <row r="28" spans="1:6" x14ac:dyDescent="0.25">
      <c r="A28" s="12">
        <v>140</v>
      </c>
      <c r="B28" s="13" t="s">
        <v>51</v>
      </c>
      <c r="C28" s="13" t="s">
        <v>52</v>
      </c>
      <c r="D28" s="13" t="s">
        <v>131</v>
      </c>
      <c r="E28" s="13" t="s">
        <v>61</v>
      </c>
      <c r="F28">
        <v>140</v>
      </c>
    </row>
    <row r="29" spans="1:6" x14ac:dyDescent="0.25">
      <c r="A29" s="12">
        <v>141</v>
      </c>
      <c r="B29" s="13" t="s">
        <v>51</v>
      </c>
      <c r="C29" s="13" t="s">
        <v>52</v>
      </c>
      <c r="D29" s="13" t="s">
        <v>132</v>
      </c>
      <c r="E29" s="13" t="s">
        <v>62</v>
      </c>
      <c r="F29">
        <v>141</v>
      </c>
    </row>
    <row r="30" spans="1:6" x14ac:dyDescent="0.25">
      <c r="A30" s="12">
        <v>142</v>
      </c>
      <c r="B30" s="13" t="s">
        <v>51</v>
      </c>
      <c r="C30" s="13" t="s">
        <v>52</v>
      </c>
      <c r="D30" s="13" t="s">
        <v>132</v>
      </c>
      <c r="E30" s="13" t="s">
        <v>63</v>
      </c>
      <c r="F30">
        <v>142</v>
      </c>
    </row>
    <row r="31" spans="1:6" x14ac:dyDescent="0.25">
      <c r="A31" s="12">
        <v>143</v>
      </c>
      <c r="B31" s="13" t="s">
        <v>51</v>
      </c>
      <c r="C31" s="13" t="s">
        <v>52</v>
      </c>
      <c r="D31" s="13" t="s">
        <v>132</v>
      </c>
      <c r="E31" s="13" t="s">
        <v>64</v>
      </c>
      <c r="F31">
        <v>143</v>
      </c>
    </row>
    <row r="32" spans="1:6" x14ac:dyDescent="0.25">
      <c r="A32" s="12">
        <v>145</v>
      </c>
      <c r="B32" s="13" t="s">
        <v>51</v>
      </c>
      <c r="C32" s="13" t="s">
        <v>52</v>
      </c>
      <c r="D32" s="13" t="s">
        <v>132</v>
      </c>
      <c r="E32" s="13" t="s">
        <v>65</v>
      </c>
      <c r="F32">
        <v>145</v>
      </c>
    </row>
    <row r="33" spans="1:6" x14ac:dyDescent="0.25">
      <c r="A33" s="12">
        <v>150</v>
      </c>
      <c r="B33" s="13" t="s">
        <v>51</v>
      </c>
      <c r="C33" s="13" t="s">
        <v>52</v>
      </c>
      <c r="D33" s="13" t="s">
        <v>133</v>
      </c>
      <c r="E33" s="13" t="s">
        <v>66</v>
      </c>
      <c r="F33">
        <v>150</v>
      </c>
    </row>
    <row r="34" spans="1:6" x14ac:dyDescent="0.25">
      <c r="A34" s="12">
        <v>151</v>
      </c>
      <c r="B34" s="13" t="s">
        <v>51</v>
      </c>
      <c r="C34" s="13" t="s">
        <v>52</v>
      </c>
      <c r="D34" s="13" t="s">
        <v>133</v>
      </c>
      <c r="E34" s="13" t="s">
        <v>67</v>
      </c>
      <c r="F34">
        <v>151</v>
      </c>
    </row>
    <row r="35" spans="1:6" x14ac:dyDescent="0.25">
      <c r="A35" s="12">
        <v>153</v>
      </c>
      <c r="B35" s="13" t="s">
        <v>51</v>
      </c>
      <c r="C35" s="13" t="s">
        <v>52</v>
      </c>
      <c r="D35" s="13" t="s">
        <v>133</v>
      </c>
      <c r="E35" s="13" t="s">
        <v>68</v>
      </c>
      <c r="F35">
        <v>153</v>
      </c>
    </row>
    <row r="36" spans="1:6" x14ac:dyDescent="0.25">
      <c r="A36" s="12">
        <v>159</v>
      </c>
      <c r="B36" s="13" t="s">
        <v>51</v>
      </c>
      <c r="C36" s="13" t="s">
        <v>52</v>
      </c>
      <c r="D36" s="13" t="s">
        <v>133</v>
      </c>
      <c r="E36" s="13" t="s">
        <v>69</v>
      </c>
      <c r="F36">
        <v>159</v>
      </c>
    </row>
    <row r="37" spans="1:6" x14ac:dyDescent="0.25">
      <c r="A37" s="12">
        <v>161</v>
      </c>
      <c r="B37" s="13" t="s">
        <v>51</v>
      </c>
      <c r="C37" s="13" t="s">
        <v>52</v>
      </c>
      <c r="D37" s="13" t="s">
        <v>134</v>
      </c>
      <c r="E37" s="13" t="s">
        <v>70</v>
      </c>
      <c r="F37">
        <v>161</v>
      </c>
    </row>
    <row r="38" spans="1:6" x14ac:dyDescent="0.25">
      <c r="A38" s="12">
        <v>162</v>
      </c>
      <c r="B38" s="13" t="s">
        <v>51</v>
      </c>
      <c r="C38" s="13" t="s">
        <v>52</v>
      </c>
      <c r="D38" s="13" t="s">
        <v>134</v>
      </c>
      <c r="E38" s="13" t="s">
        <v>71</v>
      </c>
      <c r="F38">
        <v>162</v>
      </c>
    </row>
    <row r="39" spans="1:6" x14ac:dyDescent="0.25">
      <c r="A39" s="12">
        <v>163</v>
      </c>
      <c r="B39" s="13" t="s">
        <v>51</v>
      </c>
      <c r="C39" s="13" t="s">
        <v>52</v>
      </c>
      <c r="D39" s="13" t="s">
        <v>134</v>
      </c>
      <c r="E39" s="13" t="s">
        <v>72</v>
      </c>
      <c r="F39">
        <v>163</v>
      </c>
    </row>
    <row r="40" spans="1:6" x14ac:dyDescent="0.25">
      <c r="A40" s="12">
        <v>164</v>
      </c>
      <c r="B40" s="13" t="s">
        <v>51</v>
      </c>
      <c r="C40" s="13" t="s">
        <v>52</v>
      </c>
      <c r="D40" s="13" t="s">
        <v>134</v>
      </c>
      <c r="E40" s="13" t="s">
        <v>73</v>
      </c>
      <c r="F40">
        <v>164</v>
      </c>
    </row>
    <row r="41" spans="1:6" x14ac:dyDescent="0.25">
      <c r="A41" s="12">
        <v>221</v>
      </c>
      <c r="B41" s="13" t="s">
        <v>18</v>
      </c>
      <c r="C41" s="13" t="s">
        <v>74</v>
      </c>
      <c r="D41" s="13" t="s">
        <v>121</v>
      </c>
      <c r="E41" s="13" t="s">
        <v>75</v>
      </c>
      <c r="F41">
        <v>221</v>
      </c>
    </row>
    <row r="42" spans="1:6" x14ac:dyDescent="0.25">
      <c r="A42" s="12">
        <v>223</v>
      </c>
      <c r="B42" s="13" t="s">
        <v>18</v>
      </c>
      <c r="C42" s="13" t="s">
        <v>19</v>
      </c>
      <c r="D42" s="13" t="s">
        <v>122</v>
      </c>
      <c r="E42" s="13" t="s">
        <v>75</v>
      </c>
      <c r="F42">
        <v>223</v>
      </c>
    </row>
    <row r="43" spans="1:6" x14ac:dyDescent="0.25">
      <c r="A43" s="12">
        <v>230</v>
      </c>
      <c r="B43" s="13" t="s">
        <v>18</v>
      </c>
      <c r="C43" s="13" t="s">
        <v>52</v>
      </c>
      <c r="D43" s="13" t="s">
        <v>125</v>
      </c>
      <c r="E43" s="13" t="s">
        <v>76</v>
      </c>
      <c r="F43">
        <v>230</v>
      </c>
    </row>
    <row r="44" spans="1:6" x14ac:dyDescent="0.25">
      <c r="A44" s="12">
        <v>232</v>
      </c>
      <c r="B44" s="13" t="s">
        <v>18</v>
      </c>
      <c r="C44" s="13" t="s">
        <v>52</v>
      </c>
      <c r="D44" s="13" t="s">
        <v>125</v>
      </c>
      <c r="E44" s="13" t="s">
        <v>77</v>
      </c>
      <c r="F44">
        <v>232</v>
      </c>
    </row>
    <row r="45" spans="1:6" x14ac:dyDescent="0.25">
      <c r="A45" s="12">
        <v>237</v>
      </c>
      <c r="B45" s="13" t="s">
        <v>18</v>
      </c>
      <c r="C45" s="13" t="s">
        <v>52</v>
      </c>
      <c r="D45" s="13" t="s">
        <v>125</v>
      </c>
      <c r="E45" s="13" t="s">
        <v>78</v>
      </c>
      <c r="F45">
        <v>237</v>
      </c>
    </row>
    <row r="46" spans="1:6" x14ac:dyDescent="0.25">
      <c r="A46" s="12">
        <v>238</v>
      </c>
      <c r="B46" s="13" t="s">
        <v>18</v>
      </c>
      <c r="C46" s="13" t="s">
        <v>52</v>
      </c>
      <c r="D46" s="13" t="s">
        <v>125</v>
      </c>
      <c r="E46" s="13" t="s">
        <v>79</v>
      </c>
      <c r="F46">
        <v>238</v>
      </c>
    </row>
    <row r="47" spans="1:6" x14ac:dyDescent="0.25">
      <c r="A47" s="12">
        <v>239</v>
      </c>
      <c r="B47" s="13" t="s">
        <v>18</v>
      </c>
      <c r="C47" s="13" t="s">
        <v>19</v>
      </c>
      <c r="D47" s="13" t="s">
        <v>123</v>
      </c>
      <c r="E47" s="13" t="s">
        <v>79</v>
      </c>
      <c r="F47">
        <v>239</v>
      </c>
    </row>
    <row r="48" spans="1:6" x14ac:dyDescent="0.25">
      <c r="A48" s="12">
        <v>244</v>
      </c>
      <c r="B48" s="13" t="s">
        <v>18</v>
      </c>
      <c r="C48" s="13" t="s">
        <v>52</v>
      </c>
      <c r="D48" s="13" t="s">
        <v>126</v>
      </c>
      <c r="E48" s="13" t="s">
        <v>81</v>
      </c>
      <c r="F48">
        <v>244</v>
      </c>
    </row>
    <row r="49" spans="1:6" x14ac:dyDescent="0.25">
      <c r="A49" s="12">
        <v>246</v>
      </c>
      <c r="B49" s="13" t="s">
        <v>18</v>
      </c>
      <c r="C49" s="13" t="s">
        <v>19</v>
      </c>
      <c r="D49" s="13" t="s">
        <v>124</v>
      </c>
      <c r="E49" s="13" t="s">
        <v>81</v>
      </c>
      <c r="F49">
        <v>246</v>
      </c>
    </row>
    <row r="50" spans="1:6" x14ac:dyDescent="0.25">
      <c r="A50" s="12">
        <v>247</v>
      </c>
      <c r="B50" s="13" t="s">
        <v>18</v>
      </c>
      <c r="C50" s="13" t="s">
        <v>19</v>
      </c>
      <c r="D50" s="13" t="s">
        <v>124</v>
      </c>
      <c r="E50" s="13" t="s">
        <v>82</v>
      </c>
      <c r="F50">
        <v>247</v>
      </c>
    </row>
    <row r="51" spans="1:6" x14ac:dyDescent="0.25">
      <c r="A51" s="12">
        <v>248</v>
      </c>
      <c r="B51" s="13" t="s">
        <v>18</v>
      </c>
      <c r="C51" s="13" t="s">
        <v>19</v>
      </c>
      <c r="D51" s="13" t="s">
        <v>124</v>
      </c>
      <c r="E51" s="13" t="s">
        <v>83</v>
      </c>
      <c r="F51">
        <v>248</v>
      </c>
    </row>
    <row r="52" spans="1:6" x14ac:dyDescent="0.25">
      <c r="A52" s="12">
        <v>250</v>
      </c>
      <c r="B52" s="13" t="s">
        <v>18</v>
      </c>
      <c r="C52" s="13" t="s">
        <v>19</v>
      </c>
      <c r="D52" s="13" t="s">
        <v>124</v>
      </c>
      <c r="E52" s="13" t="s">
        <v>84</v>
      </c>
      <c r="F52">
        <v>250</v>
      </c>
    </row>
    <row r="53" spans="1:6" x14ac:dyDescent="0.25">
      <c r="A53" s="12">
        <v>251</v>
      </c>
      <c r="B53" s="13" t="s">
        <v>18</v>
      </c>
      <c r="C53" s="13" t="s">
        <v>19</v>
      </c>
      <c r="D53" s="13" t="s">
        <v>124</v>
      </c>
      <c r="E53" s="13" t="s">
        <v>85</v>
      </c>
      <c r="F53">
        <v>251</v>
      </c>
    </row>
    <row r="54" spans="1:6" x14ac:dyDescent="0.25">
      <c r="A54" s="12">
        <v>276</v>
      </c>
      <c r="B54" s="13" t="s">
        <v>51</v>
      </c>
      <c r="C54" s="13" t="s">
        <v>86</v>
      </c>
      <c r="D54" s="13" t="s">
        <v>127</v>
      </c>
      <c r="E54" s="13" t="s">
        <v>75</v>
      </c>
      <c r="F54">
        <v>276</v>
      </c>
    </row>
    <row r="55" spans="1:6" x14ac:dyDescent="0.25">
      <c r="A55" s="12">
        <v>281</v>
      </c>
      <c r="B55" s="13" t="s">
        <v>51</v>
      </c>
      <c r="C55" s="13" t="s">
        <v>87</v>
      </c>
      <c r="D55" s="13" t="s">
        <v>128</v>
      </c>
      <c r="E55" s="13" t="s">
        <v>76</v>
      </c>
      <c r="F55">
        <v>281</v>
      </c>
    </row>
    <row r="56" spans="1:6" x14ac:dyDescent="0.25">
      <c r="A56" s="12">
        <v>282</v>
      </c>
      <c r="B56" s="13" t="s">
        <v>51</v>
      </c>
      <c r="C56" s="13" t="s">
        <v>87</v>
      </c>
      <c r="D56" s="13" t="s">
        <v>128</v>
      </c>
      <c r="E56" s="13" t="s">
        <v>77</v>
      </c>
      <c r="F56">
        <v>282</v>
      </c>
    </row>
    <row r="57" spans="1:6" x14ac:dyDescent="0.25">
      <c r="A57" s="12">
        <v>286</v>
      </c>
      <c r="B57" s="13" t="s">
        <v>51</v>
      </c>
      <c r="C57" s="13" t="s">
        <v>87</v>
      </c>
      <c r="D57" s="13" t="s">
        <v>128</v>
      </c>
      <c r="E57" s="13" t="s">
        <v>88</v>
      </c>
      <c r="F57">
        <v>286</v>
      </c>
    </row>
    <row r="58" spans="1:6" x14ac:dyDescent="0.25">
      <c r="A58" s="12">
        <v>287</v>
      </c>
      <c r="B58" s="13" t="s">
        <v>51</v>
      </c>
      <c r="C58" s="13" t="s">
        <v>87</v>
      </c>
      <c r="D58" s="13" t="s">
        <v>128</v>
      </c>
      <c r="E58" s="13" t="s">
        <v>78</v>
      </c>
      <c r="F58">
        <v>287</v>
      </c>
    </row>
    <row r="59" spans="1:6" x14ac:dyDescent="0.25">
      <c r="A59" s="12">
        <v>288</v>
      </c>
      <c r="B59" s="13" t="s">
        <v>51</v>
      </c>
      <c r="C59" s="13" t="s">
        <v>87</v>
      </c>
      <c r="D59" s="13" t="s">
        <v>129</v>
      </c>
      <c r="E59" s="13" t="s">
        <v>89</v>
      </c>
      <c r="F59">
        <v>288</v>
      </c>
    </row>
    <row r="60" spans="1:6" x14ac:dyDescent="0.25">
      <c r="A60" s="12">
        <v>290</v>
      </c>
      <c r="B60" s="13" t="s">
        <v>51</v>
      </c>
      <c r="C60" s="13" t="s">
        <v>90</v>
      </c>
      <c r="D60" s="13" t="s">
        <v>129</v>
      </c>
      <c r="E60" s="13" t="s">
        <v>79</v>
      </c>
      <c r="F60">
        <v>290</v>
      </c>
    </row>
    <row r="61" spans="1:6" x14ac:dyDescent="0.25">
      <c r="A61" s="12">
        <v>292</v>
      </c>
      <c r="B61" s="13" t="s">
        <v>51</v>
      </c>
      <c r="C61" s="13" t="s">
        <v>86</v>
      </c>
      <c r="D61" s="13" t="s">
        <v>127</v>
      </c>
      <c r="E61" s="13" t="s">
        <v>81</v>
      </c>
      <c r="F61">
        <v>292</v>
      </c>
    </row>
    <row r="62" spans="1:6" x14ac:dyDescent="0.25">
      <c r="A62" s="12">
        <v>304</v>
      </c>
      <c r="B62" s="13" t="s">
        <v>35</v>
      </c>
      <c r="C62" s="13" t="s">
        <v>39</v>
      </c>
      <c r="D62" s="13" t="s">
        <v>139</v>
      </c>
      <c r="E62" s="13" t="s">
        <v>75</v>
      </c>
      <c r="F62">
        <v>304</v>
      </c>
    </row>
    <row r="63" spans="1:6" x14ac:dyDescent="0.25">
      <c r="A63" s="12">
        <v>310</v>
      </c>
      <c r="B63" s="13" t="s">
        <v>35</v>
      </c>
      <c r="C63" s="13" t="s">
        <v>36</v>
      </c>
      <c r="D63" s="13" t="s">
        <v>140</v>
      </c>
      <c r="E63" s="13" t="s">
        <v>79</v>
      </c>
      <c r="F63">
        <v>310</v>
      </c>
    </row>
    <row r="64" spans="1:6" x14ac:dyDescent="0.25">
      <c r="A64" s="12">
        <v>311</v>
      </c>
      <c r="B64" s="13" t="s">
        <v>35</v>
      </c>
      <c r="C64" s="13" t="s">
        <v>39</v>
      </c>
      <c r="D64" s="13" t="s">
        <v>140</v>
      </c>
      <c r="E64" s="13" t="s">
        <v>79</v>
      </c>
      <c r="F64">
        <v>311</v>
      </c>
    </row>
    <row r="65" spans="1:6" x14ac:dyDescent="0.25">
      <c r="A65" s="12">
        <v>315</v>
      </c>
      <c r="B65" s="13" t="s">
        <v>35</v>
      </c>
      <c r="C65" s="13" t="s">
        <v>39</v>
      </c>
      <c r="D65" s="13" t="s">
        <v>139</v>
      </c>
      <c r="E65" s="13" t="s">
        <v>81</v>
      </c>
      <c r="F65">
        <v>315</v>
      </c>
    </row>
    <row r="66" spans="1:6" x14ac:dyDescent="0.25">
      <c r="A66" s="12">
        <v>316</v>
      </c>
      <c r="B66" s="13" t="s">
        <v>35</v>
      </c>
      <c r="C66" s="13" t="s">
        <v>39</v>
      </c>
      <c r="D66" s="13" t="s">
        <v>124</v>
      </c>
      <c r="E66" s="13" t="s">
        <v>91</v>
      </c>
      <c r="F66">
        <v>316</v>
      </c>
    </row>
    <row r="67" spans="1:6" x14ac:dyDescent="0.25">
      <c r="A67" s="12">
        <v>317</v>
      </c>
      <c r="B67" s="13" t="s">
        <v>35</v>
      </c>
      <c r="C67" s="13" t="s">
        <v>39</v>
      </c>
      <c r="D67" s="13" t="s">
        <v>124</v>
      </c>
      <c r="E67" s="13" t="s">
        <v>92</v>
      </c>
      <c r="F67">
        <v>317</v>
      </c>
    </row>
    <row r="68" spans="1:6" x14ac:dyDescent="0.25">
      <c r="A68" s="12">
        <v>318</v>
      </c>
      <c r="B68" s="13" t="s">
        <v>35</v>
      </c>
      <c r="C68" s="13" t="s">
        <v>39</v>
      </c>
      <c r="D68" s="13" t="s">
        <v>124</v>
      </c>
      <c r="E68" s="13" t="s">
        <v>84</v>
      </c>
      <c r="F68">
        <v>318</v>
      </c>
    </row>
    <row r="69" spans="1:6" x14ac:dyDescent="0.25">
      <c r="A69" s="12">
        <v>319</v>
      </c>
      <c r="B69" s="13" t="s">
        <v>35</v>
      </c>
      <c r="C69" s="13" t="s">
        <v>39</v>
      </c>
      <c r="D69" s="13" t="s">
        <v>124</v>
      </c>
      <c r="E69" s="13" t="s">
        <v>85</v>
      </c>
      <c r="F69">
        <v>319</v>
      </c>
    </row>
    <row r="70" spans="1:6" x14ac:dyDescent="0.25">
      <c r="A70" s="12">
        <v>500</v>
      </c>
      <c r="B70" s="13" t="s">
        <v>35</v>
      </c>
      <c r="C70" s="13" t="s">
        <v>39</v>
      </c>
      <c r="D70" s="13" t="s">
        <v>120</v>
      </c>
      <c r="E70" s="13" t="s">
        <v>78</v>
      </c>
      <c r="F70">
        <v>500</v>
      </c>
    </row>
    <row r="71" spans="1:6" x14ac:dyDescent="0.25">
      <c r="A71" s="12">
        <v>501</v>
      </c>
      <c r="B71" s="13" t="s">
        <v>35</v>
      </c>
      <c r="C71" s="13" t="s">
        <v>39</v>
      </c>
      <c r="D71" s="13" t="s">
        <v>120</v>
      </c>
      <c r="E71" s="13" t="s">
        <v>76</v>
      </c>
      <c r="F71">
        <v>501</v>
      </c>
    </row>
    <row r="72" spans="1:6" x14ac:dyDescent="0.25">
      <c r="A72" s="12">
        <v>502</v>
      </c>
      <c r="B72" s="13" t="s">
        <v>35</v>
      </c>
      <c r="C72" s="13" t="s">
        <v>39</v>
      </c>
      <c r="D72" s="13" t="s">
        <v>120</v>
      </c>
      <c r="E72" s="13" t="s">
        <v>77</v>
      </c>
      <c r="F72">
        <v>502</v>
      </c>
    </row>
    <row r="73" spans="1:6" x14ac:dyDescent="0.25">
      <c r="A73" s="12">
        <v>503</v>
      </c>
      <c r="B73" s="13" t="s">
        <v>35</v>
      </c>
      <c r="C73" s="13" t="s">
        <v>39</v>
      </c>
      <c r="D73" s="13" t="s">
        <v>120</v>
      </c>
      <c r="E73" s="13" t="s">
        <v>88</v>
      </c>
      <c r="F73">
        <v>503</v>
      </c>
    </row>
    <row r="74" spans="1:6" x14ac:dyDescent="0.25">
      <c r="A74" s="19">
        <v>504</v>
      </c>
      <c r="B74" s="20" t="s">
        <v>18</v>
      </c>
      <c r="C74" s="20" t="s">
        <v>19</v>
      </c>
      <c r="D74" s="20" t="s">
        <v>120</v>
      </c>
      <c r="E74" s="20" t="s">
        <v>93</v>
      </c>
      <c r="F74">
        <v>504</v>
      </c>
    </row>
    <row r="75" spans="1:6" x14ac:dyDescent="0.25">
      <c r="A75" s="19">
        <v>505</v>
      </c>
      <c r="B75" s="20" t="s">
        <v>18</v>
      </c>
      <c r="C75" s="20" t="s">
        <v>19</v>
      </c>
      <c r="D75" s="20" t="s">
        <v>120</v>
      </c>
      <c r="E75" s="20" t="s">
        <v>94</v>
      </c>
      <c r="F75">
        <v>505</v>
      </c>
    </row>
    <row r="76" spans="1:6" x14ac:dyDescent="0.25">
      <c r="A76" s="62">
        <v>506</v>
      </c>
      <c r="B76" s="63" t="s">
        <v>18</v>
      </c>
      <c r="C76" s="63" t="s">
        <v>19</v>
      </c>
      <c r="D76" s="63" t="s">
        <v>120</v>
      </c>
      <c r="E76" s="63" t="s">
        <v>95</v>
      </c>
      <c r="F76">
        <v>506</v>
      </c>
    </row>
    <row r="77" spans="1:6" x14ac:dyDescent="0.25">
      <c r="A77" s="32"/>
      <c r="B77" s="8"/>
      <c r="C77" s="8"/>
      <c r="D77" s="8"/>
      <c r="E77" s="8"/>
    </row>
    <row r="78" spans="1:6" x14ac:dyDescent="0.25">
      <c r="A78"/>
      <c r="B78"/>
      <c r="C78"/>
      <c r="D78"/>
      <c r="E78"/>
    </row>
    <row r="79" spans="1:6" x14ac:dyDescent="0.25">
      <c r="A79"/>
      <c r="B79"/>
      <c r="C79"/>
      <c r="D79"/>
      <c r="E79"/>
    </row>
    <row r="80" spans="1:6" x14ac:dyDescent="0.25">
      <c r="A80"/>
      <c r="B80"/>
      <c r="C80"/>
      <c r="D80"/>
      <c r="E80"/>
    </row>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99949-EA9B-4EBC-A6DE-9C97AB9FF9A9}">
  <dimension ref="A1:A267"/>
  <sheetViews>
    <sheetView topLeftCell="A3" workbookViewId="0">
      <selection activeCell="A76" sqref="A2:A76"/>
    </sheetView>
  </sheetViews>
  <sheetFormatPr defaultRowHeight="15" x14ac:dyDescent="0.25"/>
  <cols>
    <col min="1" max="1" width="10.140625" style="18" bestFit="1" customWidth="1"/>
  </cols>
  <sheetData>
    <row r="1" spans="1:1" x14ac:dyDescent="0.25">
      <c r="A1" s="5" t="s">
        <v>2</v>
      </c>
    </row>
    <row r="2" spans="1:1" x14ac:dyDescent="0.25">
      <c r="A2" s="9">
        <v>7</v>
      </c>
    </row>
    <row r="3" spans="1:1" x14ac:dyDescent="0.25">
      <c r="A3" s="9">
        <v>8</v>
      </c>
    </row>
    <row r="4" spans="1:1" x14ac:dyDescent="0.25">
      <c r="A4" s="9">
        <v>9</v>
      </c>
    </row>
    <row r="5" spans="1:1" x14ac:dyDescent="0.25">
      <c r="A5" s="9">
        <v>11</v>
      </c>
    </row>
    <row r="6" spans="1:1" x14ac:dyDescent="0.25">
      <c r="A6" s="9">
        <v>12</v>
      </c>
    </row>
    <row r="7" spans="1:1" x14ac:dyDescent="0.25">
      <c r="A7" s="9">
        <v>13</v>
      </c>
    </row>
    <row r="8" spans="1:1" x14ac:dyDescent="0.25">
      <c r="A8" s="10">
        <v>58</v>
      </c>
    </row>
    <row r="9" spans="1:1" x14ac:dyDescent="0.25">
      <c r="A9" s="10">
        <v>59</v>
      </c>
    </row>
    <row r="10" spans="1:1" x14ac:dyDescent="0.25">
      <c r="A10" s="10">
        <v>60</v>
      </c>
    </row>
    <row r="11" spans="1:1" x14ac:dyDescent="0.25">
      <c r="A11" s="10">
        <v>64</v>
      </c>
    </row>
    <row r="12" spans="1:1" x14ac:dyDescent="0.25">
      <c r="A12" s="10">
        <v>65</v>
      </c>
    </row>
    <row r="13" spans="1:1" x14ac:dyDescent="0.25">
      <c r="A13" s="10">
        <v>66</v>
      </c>
    </row>
    <row r="14" spans="1:1" x14ac:dyDescent="0.25">
      <c r="A14" s="10">
        <v>67</v>
      </c>
    </row>
    <row r="15" spans="1:1" x14ac:dyDescent="0.25">
      <c r="A15" s="10">
        <v>68</v>
      </c>
    </row>
    <row r="16" spans="1:1" x14ac:dyDescent="0.25">
      <c r="A16" s="10">
        <v>70</v>
      </c>
    </row>
    <row r="17" spans="1:1" x14ac:dyDescent="0.25">
      <c r="A17" s="10">
        <v>71</v>
      </c>
    </row>
    <row r="18" spans="1:1" x14ac:dyDescent="0.25">
      <c r="A18" s="10">
        <v>84</v>
      </c>
    </row>
    <row r="19" spans="1:1" x14ac:dyDescent="0.25">
      <c r="A19" s="10">
        <v>85</v>
      </c>
    </row>
    <row r="20" spans="1:1" x14ac:dyDescent="0.25">
      <c r="A20" s="12">
        <v>109</v>
      </c>
    </row>
    <row r="21" spans="1:1" x14ac:dyDescent="0.25">
      <c r="A21" s="12">
        <v>111</v>
      </c>
    </row>
    <row r="22" spans="1:1" x14ac:dyDescent="0.25">
      <c r="A22" s="12">
        <v>112</v>
      </c>
    </row>
    <row r="23" spans="1:1" x14ac:dyDescent="0.25">
      <c r="A23" s="12">
        <v>113</v>
      </c>
    </row>
    <row r="24" spans="1:1" x14ac:dyDescent="0.25">
      <c r="A24" s="12">
        <v>114</v>
      </c>
    </row>
    <row r="25" spans="1:1" x14ac:dyDescent="0.25">
      <c r="A25" s="12">
        <v>130</v>
      </c>
    </row>
    <row r="26" spans="1:1" x14ac:dyDescent="0.25">
      <c r="A26" s="12">
        <v>132</v>
      </c>
    </row>
    <row r="27" spans="1:1" x14ac:dyDescent="0.25">
      <c r="A27" s="12">
        <v>133</v>
      </c>
    </row>
    <row r="28" spans="1:1" x14ac:dyDescent="0.25">
      <c r="A28" s="12">
        <v>140</v>
      </c>
    </row>
    <row r="29" spans="1:1" x14ac:dyDescent="0.25">
      <c r="A29" s="12">
        <v>141</v>
      </c>
    </row>
    <row r="30" spans="1:1" x14ac:dyDescent="0.25">
      <c r="A30" s="12">
        <v>142</v>
      </c>
    </row>
    <row r="31" spans="1:1" x14ac:dyDescent="0.25">
      <c r="A31" s="12">
        <v>143</v>
      </c>
    </row>
    <row r="32" spans="1:1" x14ac:dyDescent="0.25">
      <c r="A32" s="12">
        <v>145</v>
      </c>
    </row>
    <row r="33" spans="1:1" x14ac:dyDescent="0.25">
      <c r="A33" s="12">
        <v>150</v>
      </c>
    </row>
    <row r="34" spans="1:1" x14ac:dyDescent="0.25">
      <c r="A34" s="12">
        <v>151</v>
      </c>
    </row>
    <row r="35" spans="1:1" x14ac:dyDescent="0.25">
      <c r="A35" s="12">
        <v>153</v>
      </c>
    </row>
    <row r="36" spans="1:1" x14ac:dyDescent="0.25">
      <c r="A36" s="12">
        <v>159</v>
      </c>
    </row>
    <row r="37" spans="1:1" x14ac:dyDescent="0.25">
      <c r="A37" s="12">
        <v>161</v>
      </c>
    </row>
    <row r="38" spans="1:1" x14ac:dyDescent="0.25">
      <c r="A38" s="12">
        <v>162</v>
      </c>
    </row>
    <row r="39" spans="1:1" x14ac:dyDescent="0.25">
      <c r="A39" s="12">
        <v>163</v>
      </c>
    </row>
    <row r="40" spans="1:1" x14ac:dyDescent="0.25">
      <c r="A40" s="12">
        <v>164</v>
      </c>
    </row>
    <row r="41" spans="1:1" x14ac:dyDescent="0.25">
      <c r="A41" s="12">
        <v>221</v>
      </c>
    </row>
    <row r="42" spans="1:1" x14ac:dyDescent="0.25">
      <c r="A42" s="12">
        <v>223</v>
      </c>
    </row>
    <row r="43" spans="1:1" x14ac:dyDescent="0.25">
      <c r="A43" s="12">
        <v>230</v>
      </c>
    </row>
    <row r="44" spans="1:1" x14ac:dyDescent="0.25">
      <c r="A44" s="12">
        <v>232</v>
      </c>
    </row>
    <row r="45" spans="1:1" x14ac:dyDescent="0.25">
      <c r="A45" s="12">
        <v>237</v>
      </c>
    </row>
    <row r="46" spans="1:1" x14ac:dyDescent="0.25">
      <c r="A46" s="12">
        <v>238</v>
      </c>
    </row>
    <row r="47" spans="1:1" x14ac:dyDescent="0.25">
      <c r="A47" s="12">
        <v>239</v>
      </c>
    </row>
    <row r="48" spans="1:1" x14ac:dyDescent="0.25">
      <c r="A48" s="12">
        <v>244</v>
      </c>
    </row>
    <row r="49" spans="1:1" x14ac:dyDescent="0.25">
      <c r="A49" s="12">
        <v>246</v>
      </c>
    </row>
    <row r="50" spans="1:1" x14ac:dyDescent="0.25">
      <c r="A50" s="12">
        <v>247</v>
      </c>
    </row>
    <row r="51" spans="1:1" x14ac:dyDescent="0.25">
      <c r="A51" s="12">
        <v>248</v>
      </c>
    </row>
    <row r="52" spans="1:1" x14ac:dyDescent="0.25">
      <c r="A52" s="12">
        <v>250</v>
      </c>
    </row>
    <row r="53" spans="1:1" x14ac:dyDescent="0.25">
      <c r="A53" s="12">
        <v>251</v>
      </c>
    </row>
    <row r="54" spans="1:1" x14ac:dyDescent="0.25">
      <c r="A54" s="12">
        <v>276</v>
      </c>
    </row>
    <row r="55" spans="1:1" x14ac:dyDescent="0.25">
      <c r="A55" s="12">
        <v>281</v>
      </c>
    </row>
    <row r="56" spans="1:1" x14ac:dyDescent="0.25">
      <c r="A56" s="12">
        <v>282</v>
      </c>
    </row>
    <row r="57" spans="1:1" x14ac:dyDescent="0.25">
      <c r="A57" s="12">
        <v>286</v>
      </c>
    </row>
    <row r="58" spans="1:1" x14ac:dyDescent="0.25">
      <c r="A58" s="12">
        <v>287</v>
      </c>
    </row>
    <row r="59" spans="1:1" x14ac:dyDescent="0.25">
      <c r="A59" s="12">
        <v>288</v>
      </c>
    </row>
    <row r="60" spans="1:1" x14ac:dyDescent="0.25">
      <c r="A60" s="12">
        <v>290</v>
      </c>
    </row>
    <row r="61" spans="1:1" x14ac:dyDescent="0.25">
      <c r="A61" s="12">
        <v>292</v>
      </c>
    </row>
    <row r="62" spans="1:1" x14ac:dyDescent="0.25">
      <c r="A62" s="12">
        <v>304</v>
      </c>
    </row>
    <row r="63" spans="1:1" x14ac:dyDescent="0.25">
      <c r="A63" s="12">
        <v>310</v>
      </c>
    </row>
    <row r="64" spans="1:1" x14ac:dyDescent="0.25">
      <c r="A64" s="12">
        <v>311</v>
      </c>
    </row>
    <row r="65" spans="1:1" x14ac:dyDescent="0.25">
      <c r="A65" s="12">
        <v>315</v>
      </c>
    </row>
    <row r="66" spans="1:1" x14ac:dyDescent="0.25">
      <c r="A66" s="12">
        <v>316</v>
      </c>
    </row>
    <row r="67" spans="1:1" x14ac:dyDescent="0.25">
      <c r="A67" s="12">
        <v>317</v>
      </c>
    </row>
    <row r="68" spans="1:1" x14ac:dyDescent="0.25">
      <c r="A68" s="12">
        <v>318</v>
      </c>
    </row>
    <row r="69" spans="1:1" x14ac:dyDescent="0.25">
      <c r="A69" s="12">
        <v>319</v>
      </c>
    </row>
    <row r="70" spans="1:1" x14ac:dyDescent="0.25">
      <c r="A70" s="12">
        <v>500</v>
      </c>
    </row>
    <row r="71" spans="1:1" x14ac:dyDescent="0.25">
      <c r="A71" s="12">
        <v>501</v>
      </c>
    </row>
    <row r="72" spans="1:1" x14ac:dyDescent="0.25">
      <c r="A72" s="12">
        <v>502</v>
      </c>
    </row>
    <row r="73" spans="1:1" x14ac:dyDescent="0.25">
      <c r="A73" s="12">
        <v>503</v>
      </c>
    </row>
    <row r="74" spans="1:1" x14ac:dyDescent="0.25">
      <c r="A74" s="9">
        <v>504</v>
      </c>
    </row>
    <row r="75" spans="1:1" x14ac:dyDescent="0.25">
      <c r="A75" s="19">
        <v>505</v>
      </c>
    </row>
    <row r="76" spans="1:1" x14ac:dyDescent="0.25">
      <c r="A76" s="19">
        <v>506</v>
      </c>
    </row>
    <row r="77" spans="1:1" x14ac:dyDescent="0.25">
      <c r="A77" s="45"/>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20CFD-E069-4E9B-B181-9E332FC86395}">
  <dimension ref="A1:E27"/>
  <sheetViews>
    <sheetView workbookViewId="0">
      <selection activeCell="D10" sqref="D10"/>
    </sheetView>
  </sheetViews>
  <sheetFormatPr defaultRowHeight="15" x14ac:dyDescent="0.25"/>
  <cols>
    <col min="1" max="1" width="32.5703125" style="4" customWidth="1"/>
    <col min="2" max="2" width="125.7109375" customWidth="1"/>
  </cols>
  <sheetData>
    <row r="1" spans="1:5" x14ac:dyDescent="0.25">
      <c r="A1" s="4" t="s">
        <v>178</v>
      </c>
    </row>
    <row r="2" spans="1:5" x14ac:dyDescent="0.25">
      <c r="A2" s="1" t="s">
        <v>0</v>
      </c>
      <c r="B2" s="2" t="s">
        <v>1</v>
      </c>
    </row>
    <row r="3" spans="1:5" x14ac:dyDescent="0.25">
      <c r="A3" s="53" t="s">
        <v>2</v>
      </c>
      <c r="B3" s="54" t="s">
        <v>3</v>
      </c>
    </row>
    <row r="4" spans="1:5" x14ac:dyDescent="0.25">
      <c r="A4" s="53" t="s">
        <v>4</v>
      </c>
      <c r="B4" s="54" t="s">
        <v>5</v>
      </c>
    </row>
    <row r="5" spans="1:5" x14ac:dyDescent="0.25">
      <c r="A5" s="53" t="s">
        <v>6</v>
      </c>
      <c r="B5" s="54" t="s">
        <v>7</v>
      </c>
    </row>
    <row r="6" spans="1:5" ht="45" x14ac:dyDescent="0.25">
      <c r="A6" s="53" t="s">
        <v>118</v>
      </c>
      <c r="B6" s="55" t="s">
        <v>151</v>
      </c>
    </row>
    <row r="7" spans="1:5" x14ac:dyDescent="0.25">
      <c r="A7" s="53" t="s">
        <v>8</v>
      </c>
      <c r="B7" s="54" t="s">
        <v>9</v>
      </c>
    </row>
    <row r="8" spans="1:5" x14ac:dyDescent="0.25">
      <c r="A8" s="53" t="s">
        <v>10</v>
      </c>
      <c r="B8" s="54" t="s">
        <v>105</v>
      </c>
    </row>
    <row r="9" spans="1:5" x14ac:dyDescent="0.25">
      <c r="A9" s="53" t="s">
        <v>11</v>
      </c>
      <c r="B9" s="54" t="s">
        <v>106</v>
      </c>
    </row>
    <row r="10" spans="1:5" ht="45" x14ac:dyDescent="0.25">
      <c r="A10" s="56" t="s">
        <v>12</v>
      </c>
      <c r="B10" s="55" t="s">
        <v>13</v>
      </c>
      <c r="D10">
        <f>100*(1.017)^22</f>
        <v>144.89752398774237</v>
      </c>
      <c r="E10" s="3"/>
    </row>
    <row r="11" spans="1:5" x14ac:dyDescent="0.25">
      <c r="A11" s="53" t="s">
        <v>14</v>
      </c>
      <c r="B11" s="54" t="s">
        <v>15</v>
      </c>
    </row>
    <row r="12" spans="1:5" x14ac:dyDescent="0.25">
      <c r="A12" s="53" t="s">
        <v>117</v>
      </c>
      <c r="B12" s="54" t="s">
        <v>108</v>
      </c>
    </row>
    <row r="13" spans="1:5" ht="45" x14ac:dyDescent="0.25">
      <c r="A13" s="53" t="s">
        <v>107</v>
      </c>
      <c r="B13" s="55" t="s">
        <v>104</v>
      </c>
    </row>
    <row r="14" spans="1:5" x14ac:dyDescent="0.25">
      <c r="A14" s="57"/>
      <c r="B14" s="58"/>
    </row>
    <row r="15" spans="1:5" x14ac:dyDescent="0.25">
      <c r="A15" s="58" t="s">
        <v>177</v>
      </c>
      <c r="B15" s="58"/>
    </row>
    <row r="16" spans="1:5" x14ac:dyDescent="0.25">
      <c r="A16" s="57" t="s">
        <v>176</v>
      </c>
      <c r="B16" s="58"/>
    </row>
    <row r="17" spans="1:2" x14ac:dyDescent="0.25">
      <c r="A17" s="57" t="s">
        <v>161</v>
      </c>
      <c r="B17" s="59" t="s">
        <v>163</v>
      </c>
    </row>
    <row r="18" spans="1:2" x14ac:dyDescent="0.25">
      <c r="A18" s="57" t="s">
        <v>162</v>
      </c>
      <c r="B18" s="59" t="s">
        <v>164</v>
      </c>
    </row>
    <row r="19" spans="1:2" x14ac:dyDescent="0.25">
      <c r="A19" s="57"/>
      <c r="B19" s="58"/>
    </row>
    <row r="20" spans="1:2" ht="31.5" customHeight="1" x14ac:dyDescent="0.25">
      <c r="A20" s="68" t="s">
        <v>165</v>
      </c>
      <c r="B20" s="68"/>
    </row>
    <row r="21" spans="1:2" ht="19.5" customHeight="1" x14ac:dyDescent="0.25">
      <c r="A21" s="69" t="s">
        <v>166</v>
      </c>
      <c r="B21" s="69"/>
    </row>
    <row r="22" spans="1:2" x14ac:dyDescent="0.25">
      <c r="A22" s="57" t="s">
        <v>167</v>
      </c>
      <c r="B22" s="58"/>
    </row>
    <row r="23" spans="1:2" x14ac:dyDescent="0.25">
      <c r="A23" s="60" t="s">
        <v>168</v>
      </c>
      <c r="B23" s="58"/>
    </row>
    <row r="24" spans="1:2" x14ac:dyDescent="0.25">
      <c r="A24" s="60" t="s">
        <v>169</v>
      </c>
      <c r="B24" s="58"/>
    </row>
    <row r="25" spans="1:2" x14ac:dyDescent="0.25">
      <c r="A25" s="61" t="s">
        <v>170</v>
      </c>
      <c r="B25" s="58"/>
    </row>
    <row r="26" spans="1:2" x14ac:dyDescent="0.25">
      <c r="A26" s="61" t="s">
        <v>171</v>
      </c>
      <c r="B26" s="58"/>
    </row>
    <row r="27" spans="1:2" x14ac:dyDescent="0.25">
      <c r="A27" s="57"/>
      <c r="B27" s="58"/>
    </row>
  </sheetData>
  <mergeCells count="2">
    <mergeCell ref="A20:B20"/>
    <mergeCell ref="A21:B21"/>
  </mergeCells>
  <hyperlinks>
    <hyperlink ref="B17" r:id="rId1" xr:uid="{007A3B99-E738-490F-8D23-99D5BAF231BA}"/>
    <hyperlink ref="B18" r:id="rId2" xr:uid="{B3EB9732-61D4-4F8E-9149-24E3B1868335}"/>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FD1F4-2284-434D-87D0-57A2449FCFDD}">
  <dimension ref="A1:E33"/>
  <sheetViews>
    <sheetView workbookViewId="0">
      <pane ySplit="1" topLeftCell="A2" activePane="bottomLeft" state="frozen"/>
      <selection pane="bottomLeft" sqref="A1:C33"/>
    </sheetView>
  </sheetViews>
  <sheetFormatPr defaultRowHeight="15" x14ac:dyDescent="0.25"/>
  <cols>
    <col min="1" max="1" width="10.7109375" style="27" customWidth="1"/>
    <col min="2" max="2" width="76.7109375" bestFit="1" customWidth="1"/>
    <col min="3" max="3" width="16.140625" style="27" bestFit="1" customWidth="1"/>
    <col min="4" max="4" width="9.7109375" customWidth="1"/>
    <col min="5" max="5" width="14.140625" bestFit="1" customWidth="1"/>
  </cols>
  <sheetData>
    <row r="1" spans="1:5" ht="30.75" customHeight="1" x14ac:dyDescent="0.25">
      <c r="A1" s="25" t="s">
        <v>117</v>
      </c>
      <c r="B1" s="26" t="s">
        <v>107</v>
      </c>
      <c r="C1" s="26" t="s">
        <v>141</v>
      </c>
    </row>
    <row r="2" spans="1:5" x14ac:dyDescent="0.25">
      <c r="A2" s="27">
        <v>0</v>
      </c>
      <c r="B2" s="23" t="s">
        <v>96</v>
      </c>
    </row>
    <row r="3" spans="1:5" x14ac:dyDescent="0.25">
      <c r="A3" s="27">
        <v>1</v>
      </c>
      <c r="B3" s="23" t="s">
        <v>152</v>
      </c>
      <c r="C3" s="27" t="s">
        <v>142</v>
      </c>
      <c r="E3" s="7" t="s">
        <v>143</v>
      </c>
    </row>
    <row r="4" spans="1:5" x14ac:dyDescent="0.25">
      <c r="A4" s="27">
        <v>2</v>
      </c>
      <c r="B4" s="23" t="s">
        <v>153</v>
      </c>
      <c r="C4" s="27" t="s">
        <v>142</v>
      </c>
      <c r="E4" s="7" t="s">
        <v>144</v>
      </c>
    </row>
    <row r="5" spans="1:5" x14ac:dyDescent="0.25">
      <c r="A5" s="27">
        <v>3</v>
      </c>
      <c r="B5" s="23" t="s">
        <v>154</v>
      </c>
      <c r="C5" s="27" t="s">
        <v>142</v>
      </c>
    </row>
    <row r="6" spans="1:5" x14ac:dyDescent="0.25">
      <c r="A6" s="27">
        <v>4</v>
      </c>
      <c r="B6" s="7" t="s">
        <v>155</v>
      </c>
      <c r="C6" s="27" t="s">
        <v>142</v>
      </c>
    </row>
    <row r="7" spans="1:5" x14ac:dyDescent="0.25">
      <c r="A7" s="27">
        <v>5</v>
      </c>
      <c r="B7" s="23" t="s">
        <v>156</v>
      </c>
      <c r="C7" s="27" t="s">
        <v>142</v>
      </c>
    </row>
    <row r="8" spans="1:5" x14ac:dyDescent="0.25">
      <c r="A8" s="27">
        <v>6</v>
      </c>
      <c r="B8" s="23" t="s">
        <v>157</v>
      </c>
      <c r="C8" s="27" t="s">
        <v>142</v>
      </c>
    </row>
    <row r="9" spans="1:5" x14ac:dyDescent="0.25">
      <c r="A9" s="27">
        <v>7</v>
      </c>
      <c r="B9" s="7" t="s">
        <v>158</v>
      </c>
      <c r="C9" s="27" t="s">
        <v>142</v>
      </c>
    </row>
    <row r="10" spans="1:5" x14ac:dyDescent="0.25">
      <c r="A10" s="27">
        <v>8</v>
      </c>
      <c r="B10" s="7" t="s">
        <v>159</v>
      </c>
      <c r="C10" s="27" t="s">
        <v>142</v>
      </c>
    </row>
    <row r="11" spans="1:5" x14ac:dyDescent="0.25">
      <c r="A11" s="27">
        <v>9</v>
      </c>
      <c r="B11" t="s">
        <v>98</v>
      </c>
    </row>
    <row r="12" spans="1:5" x14ac:dyDescent="0.25">
      <c r="A12" s="27">
        <v>10</v>
      </c>
      <c r="B12" t="s">
        <v>97</v>
      </c>
    </row>
    <row r="13" spans="1:5" x14ac:dyDescent="0.25">
      <c r="A13" s="27">
        <v>11</v>
      </c>
      <c r="B13" t="s">
        <v>115</v>
      </c>
      <c r="C13" s="27" t="s">
        <v>142</v>
      </c>
    </row>
    <row r="14" spans="1:5" x14ac:dyDescent="0.25">
      <c r="A14" s="27">
        <v>12</v>
      </c>
      <c r="B14" t="s">
        <v>100</v>
      </c>
    </row>
    <row r="15" spans="1:5" x14ac:dyDescent="0.25">
      <c r="A15" s="27">
        <v>13</v>
      </c>
      <c r="B15" t="s">
        <v>101</v>
      </c>
    </row>
    <row r="16" spans="1:5" x14ac:dyDescent="0.25">
      <c r="A16" s="27">
        <v>14</v>
      </c>
      <c r="B16" t="s">
        <v>99</v>
      </c>
    </row>
    <row r="17" spans="1:3" x14ac:dyDescent="0.25">
      <c r="A17" s="27">
        <v>15</v>
      </c>
      <c r="B17" s="24" t="s">
        <v>103</v>
      </c>
    </row>
    <row r="18" spans="1:3" x14ac:dyDescent="0.25">
      <c r="A18" s="27">
        <v>16</v>
      </c>
      <c r="B18" s="24" t="s">
        <v>109</v>
      </c>
      <c r="C18" s="27" t="s">
        <v>142</v>
      </c>
    </row>
    <row r="19" spans="1:3" x14ac:dyDescent="0.25">
      <c r="A19" s="27">
        <v>17</v>
      </c>
      <c r="B19" t="s">
        <v>110</v>
      </c>
    </row>
    <row r="20" spans="1:3" x14ac:dyDescent="0.25">
      <c r="A20" s="27">
        <v>18</v>
      </c>
      <c r="B20" s="24" t="s">
        <v>30</v>
      </c>
      <c r="C20" s="27" t="s">
        <v>142</v>
      </c>
    </row>
    <row r="21" spans="1:3" x14ac:dyDescent="0.25">
      <c r="A21" s="27">
        <v>19</v>
      </c>
      <c r="B21" s="24" t="s">
        <v>116</v>
      </c>
      <c r="C21" s="27" t="s">
        <v>142</v>
      </c>
    </row>
    <row r="22" spans="1:3" x14ac:dyDescent="0.25">
      <c r="A22" s="27">
        <v>20</v>
      </c>
      <c r="B22" s="24" t="s">
        <v>145</v>
      </c>
      <c r="C22" s="27" t="s">
        <v>142</v>
      </c>
    </row>
    <row r="23" spans="1:3" x14ac:dyDescent="0.25">
      <c r="A23" s="27">
        <v>21</v>
      </c>
      <c r="B23" s="24" t="s">
        <v>102</v>
      </c>
      <c r="C23" s="27" t="s">
        <v>142</v>
      </c>
    </row>
    <row r="24" spans="1:3" x14ac:dyDescent="0.25">
      <c r="A24" s="27">
        <v>22</v>
      </c>
      <c r="B24" s="24" t="s">
        <v>111</v>
      </c>
    </row>
    <row r="25" spans="1:3" x14ac:dyDescent="0.25">
      <c r="A25" s="27">
        <v>23</v>
      </c>
      <c r="B25" t="s">
        <v>112</v>
      </c>
    </row>
    <row r="26" spans="1:3" x14ac:dyDescent="0.25">
      <c r="A26" s="27">
        <v>24</v>
      </c>
      <c r="B26" t="s">
        <v>113</v>
      </c>
    </row>
    <row r="27" spans="1:3" x14ac:dyDescent="0.25">
      <c r="A27" s="27">
        <v>25</v>
      </c>
      <c r="B27" t="s">
        <v>114</v>
      </c>
    </row>
    <row r="28" spans="1:3" x14ac:dyDescent="0.25">
      <c r="A28" s="27">
        <v>26</v>
      </c>
      <c r="B28" t="s">
        <v>150</v>
      </c>
    </row>
    <row r="29" spans="1:3" x14ac:dyDescent="0.25">
      <c r="A29" s="27">
        <v>27</v>
      </c>
      <c r="B29" s="24" t="s">
        <v>146</v>
      </c>
    </row>
    <row r="30" spans="1:3" x14ac:dyDescent="0.25">
      <c r="A30" s="27">
        <v>28</v>
      </c>
      <c r="B30" s="24" t="s">
        <v>147</v>
      </c>
    </row>
    <row r="31" spans="1:3" x14ac:dyDescent="0.25">
      <c r="A31" s="27">
        <v>29</v>
      </c>
      <c r="B31" s="24" t="s">
        <v>148</v>
      </c>
      <c r="C31" s="27" t="s">
        <v>142</v>
      </c>
    </row>
    <row r="32" spans="1:3" x14ac:dyDescent="0.25">
      <c r="A32" s="27">
        <v>30</v>
      </c>
      <c r="B32" s="24" t="s">
        <v>25</v>
      </c>
    </row>
    <row r="33" spans="1:2" x14ac:dyDescent="0.25">
      <c r="A33" s="27">
        <v>31</v>
      </c>
      <c r="B33" s="24" t="s">
        <v>149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552D2-165A-41ED-86D9-3CB88EAE6AD2}">
  <dimension ref="A1:C35"/>
  <sheetViews>
    <sheetView workbookViewId="0">
      <selection activeCell="B39" sqref="B39"/>
    </sheetView>
  </sheetViews>
  <sheetFormatPr defaultRowHeight="15" x14ac:dyDescent="0.25"/>
  <cols>
    <col min="1" max="1" width="11" customWidth="1"/>
    <col min="2" max="2" width="62" customWidth="1"/>
    <col min="3" max="3" width="13.7109375" customWidth="1"/>
  </cols>
  <sheetData>
    <row r="1" spans="1:3" x14ac:dyDescent="0.25">
      <c r="A1" t="s">
        <v>175</v>
      </c>
    </row>
    <row r="2" spans="1:3" x14ac:dyDescent="0.25">
      <c r="A2" s="47" t="s">
        <v>172</v>
      </c>
      <c r="B2" s="48" t="s">
        <v>173</v>
      </c>
      <c r="C2" s="48" t="s">
        <v>174</v>
      </c>
    </row>
    <row r="3" spans="1:3" x14ac:dyDescent="0.25">
      <c r="A3" s="49">
        <v>0</v>
      </c>
      <c r="B3" s="50" t="s">
        <v>96</v>
      </c>
      <c r="C3" s="49"/>
    </row>
    <row r="4" spans="1:3" x14ac:dyDescent="0.25">
      <c r="A4" s="49">
        <v>1</v>
      </c>
      <c r="B4" s="50" t="s">
        <v>152</v>
      </c>
      <c r="C4" s="49" t="s">
        <v>142</v>
      </c>
    </row>
    <row r="5" spans="1:3" x14ac:dyDescent="0.25">
      <c r="A5" s="49">
        <v>2</v>
      </c>
      <c r="B5" s="50" t="s">
        <v>153</v>
      </c>
      <c r="C5" s="49" t="s">
        <v>142</v>
      </c>
    </row>
    <row r="6" spans="1:3" x14ac:dyDescent="0.25">
      <c r="A6" s="49">
        <v>3</v>
      </c>
      <c r="B6" s="50" t="s">
        <v>154</v>
      </c>
      <c r="C6" s="49" t="s">
        <v>142</v>
      </c>
    </row>
    <row r="7" spans="1:3" x14ac:dyDescent="0.25">
      <c r="A7" s="49">
        <v>4</v>
      </c>
      <c r="B7" s="51" t="s">
        <v>155</v>
      </c>
      <c r="C7" s="49" t="s">
        <v>142</v>
      </c>
    </row>
    <row r="8" spans="1:3" ht="30" x14ac:dyDescent="0.25">
      <c r="A8" s="49">
        <v>5</v>
      </c>
      <c r="B8" s="50" t="s">
        <v>156</v>
      </c>
      <c r="C8" s="49" t="s">
        <v>142</v>
      </c>
    </row>
    <row r="9" spans="1:3" ht="30" x14ac:dyDescent="0.25">
      <c r="A9" s="49">
        <v>6</v>
      </c>
      <c r="B9" s="50" t="s">
        <v>157</v>
      </c>
      <c r="C9" s="49" t="s">
        <v>142</v>
      </c>
    </row>
    <row r="10" spans="1:3" ht="30" x14ac:dyDescent="0.25">
      <c r="A10" s="49">
        <v>7</v>
      </c>
      <c r="B10" s="51" t="s">
        <v>158</v>
      </c>
      <c r="C10" s="49" t="s">
        <v>142</v>
      </c>
    </row>
    <row r="11" spans="1:3" ht="30" x14ac:dyDescent="0.25">
      <c r="A11" s="49">
        <v>8</v>
      </c>
      <c r="B11" s="51" t="s">
        <v>159</v>
      </c>
      <c r="C11" s="49" t="s">
        <v>142</v>
      </c>
    </row>
    <row r="12" spans="1:3" x14ac:dyDescent="0.25">
      <c r="A12" s="49">
        <v>9</v>
      </c>
      <c r="B12" s="52" t="s">
        <v>98</v>
      </c>
      <c r="C12" s="49"/>
    </row>
    <row r="13" spans="1:3" x14ac:dyDescent="0.25">
      <c r="A13" s="49">
        <v>10</v>
      </c>
      <c r="B13" s="52" t="s">
        <v>97</v>
      </c>
      <c r="C13" s="49"/>
    </row>
    <row r="14" spans="1:3" x14ac:dyDescent="0.25">
      <c r="A14" s="49">
        <v>11</v>
      </c>
      <c r="B14" s="52" t="s">
        <v>115</v>
      </c>
      <c r="C14" s="49" t="s">
        <v>142</v>
      </c>
    </row>
    <row r="15" spans="1:3" x14ac:dyDescent="0.25">
      <c r="A15" s="49">
        <v>12</v>
      </c>
      <c r="B15" s="52" t="s">
        <v>100</v>
      </c>
      <c r="C15" s="49"/>
    </row>
    <row r="16" spans="1:3" x14ac:dyDescent="0.25">
      <c r="A16" s="49">
        <v>13</v>
      </c>
      <c r="B16" s="52" t="s">
        <v>101</v>
      </c>
      <c r="C16" s="49"/>
    </row>
    <row r="17" spans="1:3" x14ac:dyDescent="0.25">
      <c r="A17" s="49">
        <v>14</v>
      </c>
      <c r="B17" s="52" t="s">
        <v>99</v>
      </c>
      <c r="C17" s="49"/>
    </row>
    <row r="18" spans="1:3" x14ac:dyDescent="0.25">
      <c r="A18" s="49">
        <v>15</v>
      </c>
      <c r="B18" s="52" t="s">
        <v>103</v>
      </c>
      <c r="C18" s="49"/>
    </row>
    <row r="19" spans="1:3" x14ac:dyDescent="0.25">
      <c r="A19" s="49">
        <v>16</v>
      </c>
      <c r="B19" s="52" t="s">
        <v>109</v>
      </c>
      <c r="C19" s="49" t="s">
        <v>142</v>
      </c>
    </row>
    <row r="20" spans="1:3" x14ac:dyDescent="0.25">
      <c r="A20" s="49">
        <v>17</v>
      </c>
      <c r="B20" s="52" t="s">
        <v>110</v>
      </c>
      <c r="C20" s="49"/>
    </row>
    <row r="21" spans="1:3" x14ac:dyDescent="0.25">
      <c r="A21" s="49">
        <v>18</v>
      </c>
      <c r="B21" s="52" t="s">
        <v>30</v>
      </c>
      <c r="C21" s="49" t="s">
        <v>142</v>
      </c>
    </row>
    <row r="22" spans="1:3" x14ac:dyDescent="0.25">
      <c r="A22" s="49">
        <v>19</v>
      </c>
      <c r="B22" s="52" t="s">
        <v>116</v>
      </c>
      <c r="C22" s="49" t="s">
        <v>142</v>
      </c>
    </row>
    <row r="23" spans="1:3" x14ac:dyDescent="0.25">
      <c r="A23" s="49">
        <v>20</v>
      </c>
      <c r="B23" s="52" t="s">
        <v>145</v>
      </c>
      <c r="C23" s="49" t="s">
        <v>142</v>
      </c>
    </row>
    <row r="24" spans="1:3" x14ac:dyDescent="0.25">
      <c r="A24" s="49">
        <v>21</v>
      </c>
      <c r="B24" s="52" t="s">
        <v>102</v>
      </c>
      <c r="C24" s="49" t="s">
        <v>142</v>
      </c>
    </row>
    <row r="25" spans="1:3" x14ac:dyDescent="0.25">
      <c r="A25" s="49">
        <v>22</v>
      </c>
      <c r="B25" s="52" t="s">
        <v>111</v>
      </c>
      <c r="C25" s="49"/>
    </row>
    <row r="26" spans="1:3" x14ac:dyDescent="0.25">
      <c r="A26" s="49">
        <v>23</v>
      </c>
      <c r="B26" s="52" t="s">
        <v>112</v>
      </c>
      <c r="C26" s="49"/>
    </row>
    <row r="27" spans="1:3" x14ac:dyDescent="0.25">
      <c r="A27" s="49">
        <v>24</v>
      </c>
      <c r="B27" s="52" t="s">
        <v>113</v>
      </c>
      <c r="C27" s="49"/>
    </row>
    <row r="28" spans="1:3" x14ac:dyDescent="0.25">
      <c r="A28" s="49">
        <v>25</v>
      </c>
      <c r="B28" s="52" t="s">
        <v>114</v>
      </c>
      <c r="C28" s="49"/>
    </row>
    <row r="29" spans="1:3" x14ac:dyDescent="0.25">
      <c r="A29" s="49">
        <v>26</v>
      </c>
      <c r="B29" s="52" t="s">
        <v>150</v>
      </c>
      <c r="C29" s="49"/>
    </row>
    <row r="30" spans="1:3" x14ac:dyDescent="0.25">
      <c r="A30" s="49">
        <v>27</v>
      </c>
      <c r="B30" s="52" t="s">
        <v>146</v>
      </c>
      <c r="C30" s="49"/>
    </row>
    <row r="31" spans="1:3" x14ac:dyDescent="0.25">
      <c r="A31" s="49">
        <v>28</v>
      </c>
      <c r="B31" s="52" t="s">
        <v>147</v>
      </c>
      <c r="C31" s="49"/>
    </row>
    <row r="32" spans="1:3" ht="30" x14ac:dyDescent="0.25">
      <c r="A32" s="49">
        <v>29</v>
      </c>
      <c r="B32" s="52" t="s">
        <v>148</v>
      </c>
      <c r="C32" s="49" t="s">
        <v>142</v>
      </c>
    </row>
    <row r="33" spans="1:3" x14ac:dyDescent="0.25">
      <c r="A33" s="49">
        <v>30</v>
      </c>
      <c r="B33" s="52" t="s">
        <v>25</v>
      </c>
      <c r="C33" s="49"/>
    </row>
    <row r="34" spans="1:3" x14ac:dyDescent="0.25">
      <c r="A34" s="49">
        <v>31</v>
      </c>
      <c r="B34" s="52" t="s">
        <v>149</v>
      </c>
      <c r="C34" s="49"/>
    </row>
    <row r="35" spans="1:3" x14ac:dyDescent="0.25">
      <c r="B35" s="4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Methods_Summary</vt:lpstr>
      <vt:lpstr>Sheet2</vt:lpstr>
      <vt:lpstr>tab_populations</vt:lpstr>
      <vt:lpstr>Sheet1</vt:lpstr>
      <vt:lpstr>DataDictionary</vt:lpstr>
      <vt:lpstr>CA_Methods_List</vt:lpstr>
      <vt:lpstr>Table of methods</vt:lpstr>
    </vt:vector>
  </TitlesOfParts>
  <Company>Oregon Department of Fish and Wildlife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L Chambers</dc:creator>
  <cp:lastModifiedBy>Brian McGreal</cp:lastModifiedBy>
  <dcterms:created xsi:type="dcterms:W3CDTF">2023-03-16T14:24:09Z</dcterms:created>
  <dcterms:modified xsi:type="dcterms:W3CDTF">2025-09-03T18:05:20Z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9b73270-2993-4076-be47-9c78f42a1e84_Enabled">
    <vt:lpwstr>true</vt:lpwstr>
  </property>
  <property fmtid="{D5CDD505-2E9C-101B-9397-08002B2CF9AE}" pid="3" name="MSIP_Label_09b73270-2993-4076-be47-9c78f42a1e84_SetDate">
    <vt:lpwstr>2023-11-14T15:40:59Z</vt:lpwstr>
  </property>
  <property fmtid="{D5CDD505-2E9C-101B-9397-08002B2CF9AE}" pid="4" name="MSIP_Label_09b73270-2993-4076-be47-9c78f42a1e84_Method">
    <vt:lpwstr>Privileged</vt:lpwstr>
  </property>
  <property fmtid="{D5CDD505-2E9C-101B-9397-08002B2CF9AE}" pid="5" name="MSIP_Label_09b73270-2993-4076-be47-9c78f42a1e84_Name">
    <vt:lpwstr>Level 1 - Published (Items)</vt:lpwstr>
  </property>
  <property fmtid="{D5CDD505-2E9C-101B-9397-08002B2CF9AE}" pid="6" name="MSIP_Label_09b73270-2993-4076-be47-9c78f42a1e84_SiteId">
    <vt:lpwstr>aa3f6932-fa7c-47b4-a0ce-a598cad161cf</vt:lpwstr>
  </property>
  <property fmtid="{D5CDD505-2E9C-101B-9397-08002B2CF9AE}" pid="7" name="MSIP_Label_09b73270-2993-4076-be47-9c78f42a1e84_ActionId">
    <vt:lpwstr>163a7aab-2833-4c68-908b-7de72edae0ad</vt:lpwstr>
  </property>
  <property fmtid="{D5CDD505-2E9C-101B-9397-08002B2CF9AE}" pid="8" name="MSIP_Label_09b73270-2993-4076-be47-9c78f42a1e84_ContentBits">
    <vt:lpwstr>0</vt:lpwstr>
  </property>
</Properties>
</file>