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ENG\A1_MeetS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17" i="1"/>
  <c r="F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C4" i="1"/>
  <c r="C5" i="1"/>
  <c r="C6" i="1"/>
  <c r="C8" i="1"/>
  <c r="C9" i="1"/>
  <c r="C10" i="1"/>
  <c r="C12" i="1"/>
  <c r="C13" i="1"/>
  <c r="C14" i="1"/>
  <c r="C16" i="1"/>
  <c r="C2" i="1"/>
  <c r="B17" i="1"/>
  <c r="A17" i="1"/>
  <c r="C3" i="1" s="1"/>
  <c r="E5" i="1" l="1"/>
  <c r="E3" i="1"/>
  <c r="E13" i="1"/>
  <c r="E2" i="1"/>
  <c r="E16" i="1"/>
  <c r="E12" i="1"/>
  <c r="E8" i="1"/>
  <c r="E4" i="1"/>
  <c r="E14" i="1"/>
  <c r="E10" i="1"/>
  <c r="E6" i="1"/>
  <c r="C15" i="1"/>
  <c r="E15" i="1" s="1"/>
  <c r="C11" i="1"/>
  <c r="E11" i="1" s="1"/>
  <c r="C7" i="1"/>
  <c r="E7" i="1" s="1"/>
  <c r="E9" i="1"/>
  <c r="E17" i="1" l="1"/>
  <c r="B19" i="1" s="1"/>
</calcChain>
</file>

<file path=xl/sharedStrings.xml><?xml version="1.0" encoding="utf-8"?>
<sst xmlns="http://schemas.openxmlformats.org/spreadsheetml/2006/main" count="34" uniqueCount="33">
  <si>
    <t>X</t>
  </si>
  <si>
    <t>Y</t>
  </si>
  <si>
    <t>X-Xmean</t>
  </si>
  <si>
    <t>Y-Ymean</t>
  </si>
  <si>
    <t>(X-Xmean)(Y-Ymean)</t>
  </si>
  <si>
    <t>(X-Xmean)^2</t>
  </si>
  <si>
    <t>m:</t>
  </si>
  <si>
    <t>c: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</si>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</sst>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58573928258969"/>
                  <c:y val="0.13767315543890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15</c:v>
                </c:pt>
                <c:pt idx="1">
                  <c:v>23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24</c:v>
                </c:pt>
                <c:pt idx="11">
                  <c:v>11</c:v>
                </c:pt>
                <c:pt idx="12">
                  <c:v>24</c:v>
                </c:pt>
                <c:pt idx="13">
                  <c:v>16</c:v>
                </c:pt>
                <c:pt idx="14">
                  <c:v>23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49</c:v>
                </c:pt>
                <c:pt idx="1">
                  <c:v>63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61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52</c:v>
                </c:pt>
                <c:pt idx="10">
                  <c:v>62</c:v>
                </c:pt>
                <c:pt idx="11">
                  <c:v>30</c:v>
                </c:pt>
                <c:pt idx="12">
                  <c:v>59</c:v>
                </c:pt>
                <c:pt idx="13">
                  <c:v>49</c:v>
                </c:pt>
                <c:pt idx="14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9033600"/>
        <c:axId val="-2000028896"/>
      </c:scatterChart>
      <c:valAx>
        <c:axId val="-18790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28896"/>
        <c:crosses val="autoZero"/>
        <c:crossBetween val="midCat"/>
      </c:valAx>
      <c:valAx>
        <c:axId val="-20000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0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100012</xdr:rowOff>
    </xdr:from>
    <xdr:to>
      <xdr:col>15</xdr:col>
      <xdr:colOff>342900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5" sqref="C1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20" t="s">
        <v>9</v>
      </c>
      <c r="B3" s="20"/>
    </row>
    <row r="4" spans="1:9" x14ac:dyDescent="0.25">
      <c r="A4" s="17" t="s">
        <v>10</v>
      </c>
      <c r="B4" s="17">
        <v>0.84191970273463368</v>
      </c>
    </row>
    <row r="5" spans="1:9" x14ac:dyDescent="0.25">
      <c r="A5" s="17" t="s">
        <v>11</v>
      </c>
      <c r="B5" s="17">
        <v>0.70882878585277387</v>
      </c>
    </row>
    <row r="6" spans="1:9" x14ac:dyDescent="0.25">
      <c r="A6" s="17" t="s">
        <v>12</v>
      </c>
      <c r="B6" s="17">
        <v>0.68643100014914116</v>
      </c>
    </row>
    <row r="7" spans="1:9" x14ac:dyDescent="0.25">
      <c r="A7" s="17" t="s">
        <v>13</v>
      </c>
      <c r="B7" s="17">
        <v>5.0716483614355488</v>
      </c>
    </row>
    <row r="8" spans="1:9" ht="15.75" thickBot="1" x14ac:dyDescent="0.3">
      <c r="A8" s="18" t="s">
        <v>14</v>
      </c>
      <c r="B8" s="18">
        <v>15</v>
      </c>
    </row>
    <row r="10" spans="1:9" ht="15.75" thickBot="1" x14ac:dyDescent="0.3">
      <c r="A10" t="s">
        <v>15</v>
      </c>
    </row>
    <row r="11" spans="1:9" x14ac:dyDescent="0.25">
      <c r="A11" s="19"/>
      <c r="B11" s="19" t="s">
        <v>20</v>
      </c>
      <c r="C11" s="19" t="s">
        <v>21</v>
      </c>
      <c r="D11" s="19" t="s">
        <v>22</v>
      </c>
      <c r="E11" s="19" t="s">
        <v>23</v>
      </c>
      <c r="F11" s="19" t="s">
        <v>24</v>
      </c>
    </row>
    <row r="12" spans="1:9" x14ac:dyDescent="0.25">
      <c r="A12" s="17" t="s">
        <v>16</v>
      </c>
      <c r="B12" s="17">
        <v>1</v>
      </c>
      <c r="C12" s="17">
        <v>814.01897767332559</v>
      </c>
      <c r="D12" s="17">
        <v>814.01897767332559</v>
      </c>
      <c r="E12" s="17">
        <v>31.647270637909816</v>
      </c>
      <c r="F12" s="17">
        <v>8.2615394603094593E-5</v>
      </c>
    </row>
    <row r="13" spans="1:9" x14ac:dyDescent="0.25">
      <c r="A13" s="17" t="s">
        <v>17</v>
      </c>
      <c r="B13" s="17">
        <v>13</v>
      </c>
      <c r="C13" s="17">
        <v>334.3810223266745</v>
      </c>
      <c r="D13" s="17">
        <v>25.721617102051884</v>
      </c>
      <c r="E13" s="17"/>
      <c r="F13" s="17"/>
    </row>
    <row r="14" spans="1:9" ht="15.75" thickBot="1" x14ac:dyDescent="0.3">
      <c r="A14" s="18" t="s">
        <v>18</v>
      </c>
      <c r="B14" s="18">
        <v>14</v>
      </c>
      <c r="C14" s="18">
        <v>1148.4000000000001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25</v>
      </c>
      <c r="C16" s="19" t="s">
        <v>13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 x14ac:dyDescent="0.25">
      <c r="A17" s="17" t="s">
        <v>19</v>
      </c>
      <c r="B17" s="17">
        <v>19.047297297297305</v>
      </c>
      <c r="C17" s="17">
        <v>6.8374539874196429</v>
      </c>
      <c r="D17" s="17">
        <v>2.7857295028738442</v>
      </c>
      <c r="E17" s="17">
        <v>1.5445819079128552E-2</v>
      </c>
      <c r="F17" s="17">
        <v>4.2758760128693662</v>
      </c>
      <c r="G17" s="17">
        <v>33.818718581725243</v>
      </c>
      <c r="H17" s="17">
        <v>4.2758760128693662</v>
      </c>
      <c r="I17" s="17">
        <v>33.818718581725243</v>
      </c>
    </row>
    <row r="18" spans="1:9" ht="15.75" thickBot="1" x14ac:dyDescent="0.3">
      <c r="A18" s="18" t="s">
        <v>32</v>
      </c>
      <c r="B18" s="18">
        <v>1.8939482961222087</v>
      </c>
      <c r="C18" s="18">
        <v>0.33666656528994665</v>
      </c>
      <c r="D18" s="18">
        <v>5.6255906923548746</v>
      </c>
      <c r="E18" s="18">
        <v>8.2615394603094742E-5</v>
      </c>
      <c r="F18" s="18">
        <v>1.1666244007908237</v>
      </c>
      <c r="G18" s="18">
        <v>2.6212721914535937</v>
      </c>
      <c r="H18" s="18">
        <v>1.1666244007908237</v>
      </c>
      <c r="I18" s="18">
        <v>2.6212721914535937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sqref="A1:B16"/>
    </sheetView>
  </sheetViews>
  <sheetFormatPr defaultRowHeight="15" x14ac:dyDescent="0.25"/>
  <cols>
    <col min="3" max="3" width="12.7109375" bestFit="1" customWidth="1"/>
    <col min="4" max="4" width="14.140625" customWidth="1"/>
    <col min="5" max="5" width="19.85546875" bestFit="1" customWidth="1"/>
    <col min="6" max="6" width="12.42578125" bestFit="1" customWidth="1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12" t="s">
        <v>5</v>
      </c>
      <c r="G1" s="11"/>
    </row>
    <row r="2" spans="1:7" x14ac:dyDescent="0.25">
      <c r="A2" s="3">
        <v>15</v>
      </c>
      <c r="B2" s="3">
        <v>49</v>
      </c>
      <c r="C2" s="3">
        <f>A2-A$17</f>
        <v>-4.9333333333333336</v>
      </c>
      <c r="D2" s="6">
        <f>B2-B$17</f>
        <v>-7.7999999999999972</v>
      </c>
      <c r="E2" s="10">
        <f>C2*D2</f>
        <v>38.47999999999999</v>
      </c>
      <c r="F2" s="9">
        <f>C2*C2</f>
        <v>24.337777777777781</v>
      </c>
    </row>
    <row r="3" spans="1:7" x14ac:dyDescent="0.25">
      <c r="A3" s="1">
        <v>23</v>
      </c>
      <c r="B3" s="1">
        <v>63</v>
      </c>
      <c r="C3" s="1">
        <f t="shared" ref="C3:D16" si="0">A3-A$17</f>
        <v>3.0666666666666664</v>
      </c>
      <c r="D3" s="7">
        <f t="shared" si="0"/>
        <v>6.2000000000000028</v>
      </c>
      <c r="E3" s="10">
        <f t="shared" ref="E3:E16" si="1">C3*D3</f>
        <v>19.013333333333339</v>
      </c>
      <c r="F3" s="8">
        <f t="shared" ref="F3:F15" si="2">C3*C3</f>
        <v>9.4044444444444437</v>
      </c>
    </row>
    <row r="4" spans="1:7" x14ac:dyDescent="0.25">
      <c r="A4" s="1">
        <v>18</v>
      </c>
      <c r="B4" s="1">
        <v>58</v>
      </c>
      <c r="C4" s="1">
        <f t="shared" si="0"/>
        <v>-1.9333333333333336</v>
      </c>
      <c r="D4" s="7">
        <f t="shared" si="0"/>
        <v>1.2000000000000028</v>
      </c>
      <c r="E4" s="10">
        <f t="shared" si="1"/>
        <v>-2.3200000000000056</v>
      </c>
      <c r="F4" s="8">
        <f t="shared" si="2"/>
        <v>3.7377777777777785</v>
      </c>
    </row>
    <row r="5" spans="1:7" x14ac:dyDescent="0.25">
      <c r="A5" s="1">
        <v>23</v>
      </c>
      <c r="B5" s="1">
        <v>60</v>
      </c>
      <c r="C5" s="1">
        <f t="shared" si="0"/>
        <v>3.0666666666666664</v>
      </c>
      <c r="D5" s="7">
        <f t="shared" si="0"/>
        <v>3.2000000000000028</v>
      </c>
      <c r="E5" s="10">
        <f t="shared" si="1"/>
        <v>9.8133333333333415</v>
      </c>
      <c r="F5" s="8">
        <f t="shared" si="2"/>
        <v>9.4044444444444437</v>
      </c>
    </row>
    <row r="6" spans="1:7" x14ac:dyDescent="0.25">
      <c r="A6" s="1">
        <v>24</v>
      </c>
      <c r="B6" s="1">
        <v>58</v>
      </c>
      <c r="C6" s="1">
        <f t="shared" si="0"/>
        <v>4.0666666666666664</v>
      </c>
      <c r="D6" s="7">
        <f t="shared" si="0"/>
        <v>1.2000000000000028</v>
      </c>
      <c r="E6" s="10">
        <f t="shared" si="1"/>
        <v>4.8800000000000114</v>
      </c>
      <c r="F6" s="8">
        <f t="shared" si="2"/>
        <v>16.537777777777777</v>
      </c>
    </row>
    <row r="7" spans="1:7" x14ac:dyDescent="0.25">
      <c r="A7" s="1">
        <v>22</v>
      </c>
      <c r="B7" s="1">
        <v>61</v>
      </c>
      <c r="C7" s="1">
        <f t="shared" si="0"/>
        <v>2.0666666666666664</v>
      </c>
      <c r="D7" s="7">
        <f t="shared" si="0"/>
        <v>4.2000000000000028</v>
      </c>
      <c r="E7" s="10">
        <f t="shared" si="1"/>
        <v>8.680000000000005</v>
      </c>
      <c r="F7" s="8">
        <f t="shared" si="2"/>
        <v>4.27111111111111</v>
      </c>
    </row>
    <row r="8" spans="1:7" x14ac:dyDescent="0.25">
      <c r="A8" s="1">
        <v>22</v>
      </c>
      <c r="B8" s="1">
        <v>60</v>
      </c>
      <c r="C8" s="1">
        <f t="shared" si="0"/>
        <v>2.0666666666666664</v>
      </c>
      <c r="D8" s="7">
        <f t="shared" si="0"/>
        <v>3.2000000000000028</v>
      </c>
      <c r="E8" s="10">
        <f t="shared" si="1"/>
        <v>6.6133333333333386</v>
      </c>
      <c r="F8" s="8">
        <f t="shared" si="2"/>
        <v>4.27111111111111</v>
      </c>
    </row>
    <row r="9" spans="1:7" x14ac:dyDescent="0.25">
      <c r="A9" s="1">
        <v>19</v>
      </c>
      <c r="B9" s="1">
        <v>63</v>
      </c>
      <c r="C9" s="1">
        <f t="shared" si="0"/>
        <v>-0.93333333333333357</v>
      </c>
      <c r="D9" s="7">
        <f t="shared" si="0"/>
        <v>6.2000000000000028</v>
      </c>
      <c r="E9" s="10">
        <f t="shared" si="1"/>
        <v>-5.7866666666666706</v>
      </c>
      <c r="F9" s="8">
        <f t="shared" si="2"/>
        <v>0.8711111111111115</v>
      </c>
    </row>
    <row r="10" spans="1:7" x14ac:dyDescent="0.25">
      <c r="A10" s="1">
        <v>19</v>
      </c>
      <c r="B10" s="1">
        <v>60</v>
      </c>
      <c r="C10" s="1">
        <f t="shared" si="0"/>
        <v>-0.93333333333333357</v>
      </c>
      <c r="D10" s="7">
        <f t="shared" si="0"/>
        <v>3.2000000000000028</v>
      </c>
      <c r="E10" s="10">
        <f t="shared" si="1"/>
        <v>-2.9866666666666699</v>
      </c>
      <c r="F10" s="8">
        <f t="shared" si="2"/>
        <v>0.8711111111111115</v>
      </c>
    </row>
    <row r="11" spans="1:7" x14ac:dyDescent="0.25">
      <c r="A11" s="1">
        <v>16</v>
      </c>
      <c r="B11" s="1">
        <v>52</v>
      </c>
      <c r="C11" s="1">
        <f t="shared" si="0"/>
        <v>-3.9333333333333336</v>
      </c>
      <c r="D11" s="7">
        <f t="shared" si="0"/>
        <v>-4.7999999999999972</v>
      </c>
      <c r="E11" s="10">
        <f t="shared" si="1"/>
        <v>18.879999999999988</v>
      </c>
      <c r="F11" s="8">
        <f t="shared" si="2"/>
        <v>15.471111111111114</v>
      </c>
    </row>
    <row r="12" spans="1:7" x14ac:dyDescent="0.25">
      <c r="A12" s="1">
        <v>24</v>
      </c>
      <c r="B12" s="1">
        <v>62</v>
      </c>
      <c r="C12" s="1">
        <f t="shared" si="0"/>
        <v>4.0666666666666664</v>
      </c>
      <c r="D12" s="7">
        <f t="shared" si="0"/>
        <v>5.2000000000000028</v>
      </c>
      <c r="E12" s="10">
        <f t="shared" si="1"/>
        <v>21.146666666666675</v>
      </c>
      <c r="F12" s="8">
        <f t="shared" si="2"/>
        <v>16.537777777777777</v>
      </c>
    </row>
    <row r="13" spans="1:7" x14ac:dyDescent="0.25">
      <c r="A13" s="1">
        <v>11</v>
      </c>
      <c r="B13" s="1">
        <v>30</v>
      </c>
      <c r="C13" s="1">
        <f t="shared" si="0"/>
        <v>-8.9333333333333336</v>
      </c>
      <c r="D13" s="7">
        <f t="shared" si="0"/>
        <v>-26.799999999999997</v>
      </c>
      <c r="E13" s="10">
        <f t="shared" si="1"/>
        <v>239.41333333333333</v>
      </c>
      <c r="F13" s="8">
        <f t="shared" si="2"/>
        <v>79.804444444444442</v>
      </c>
    </row>
    <row r="14" spans="1:7" x14ac:dyDescent="0.25">
      <c r="A14" s="1">
        <v>24</v>
      </c>
      <c r="B14" s="1">
        <v>59</v>
      </c>
      <c r="C14" s="1">
        <f t="shared" si="0"/>
        <v>4.0666666666666664</v>
      </c>
      <c r="D14" s="7">
        <f t="shared" si="0"/>
        <v>2.2000000000000028</v>
      </c>
      <c r="E14" s="10">
        <f t="shared" si="1"/>
        <v>8.9466666666666779</v>
      </c>
      <c r="F14" s="8">
        <f t="shared" si="2"/>
        <v>16.537777777777777</v>
      </c>
    </row>
    <row r="15" spans="1:7" x14ac:dyDescent="0.25">
      <c r="A15" s="1">
        <v>16</v>
      </c>
      <c r="B15" s="1">
        <v>49</v>
      </c>
      <c r="C15" s="1">
        <f t="shared" si="0"/>
        <v>-3.9333333333333336</v>
      </c>
      <c r="D15" s="7">
        <f t="shared" si="0"/>
        <v>-7.7999999999999972</v>
      </c>
      <c r="E15" s="10">
        <f t="shared" si="1"/>
        <v>30.679999999999989</v>
      </c>
      <c r="F15" s="8">
        <f t="shared" si="2"/>
        <v>15.471111111111114</v>
      </c>
    </row>
    <row r="16" spans="1:7" ht="15.75" thickBot="1" x14ac:dyDescent="0.3">
      <c r="A16" s="5">
        <v>23</v>
      </c>
      <c r="B16" s="5">
        <v>68</v>
      </c>
      <c r="C16" s="5">
        <f t="shared" si="0"/>
        <v>3.0666666666666664</v>
      </c>
      <c r="D16" s="14">
        <f t="shared" si="0"/>
        <v>11.200000000000003</v>
      </c>
      <c r="E16" s="15">
        <f t="shared" si="1"/>
        <v>34.346666666666671</v>
      </c>
      <c r="F16" s="16">
        <f>C16*C16</f>
        <v>9.4044444444444437</v>
      </c>
    </row>
    <row r="17" spans="1:6" x14ac:dyDescent="0.25">
      <c r="A17" s="3">
        <f>AVERAGE(A2:A16)</f>
        <v>19.933333333333334</v>
      </c>
      <c r="B17" s="3">
        <f>AVERAGE(B2:B16)</f>
        <v>56.8</v>
      </c>
      <c r="C17" s="13"/>
      <c r="D17" s="13"/>
      <c r="E17" s="13">
        <f>SUM(E2:E16)</f>
        <v>429.80000000000007</v>
      </c>
      <c r="F17" s="13">
        <f>SUM(F2:F16)</f>
        <v>226.93333333333328</v>
      </c>
    </row>
    <row r="19" spans="1:6" x14ac:dyDescent="0.25">
      <c r="A19" t="s">
        <v>6</v>
      </c>
      <c r="B19">
        <f>E17/F17</f>
        <v>1.8939482961222098</v>
      </c>
    </row>
    <row r="20" spans="1:6" x14ac:dyDescent="0.25">
      <c r="A20" t="s">
        <v>7</v>
      </c>
      <c r="B20">
        <f>B17-(B19*A17)</f>
        <v>19.047297297297284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2025-04-21T04:31:27Z</dcterms:created>
  <dcterms:modified xsi:type="dcterms:W3CDTF">2025-04-23T07:00:00Z</dcterms:modified>
</cp:coreProperties>
</file>