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45A6F774-FF15-410C-B21B-0BC1EA25B277}" xr6:coauthVersionLast="47" xr6:coauthVersionMax="47" xr10:uidLastSave="{00000000-0000-0000-0000-000000000000}"/>
  <bookViews>
    <workbookView xWindow="38280" yWindow="-120" windowWidth="29040" windowHeight="16440" activeTab="3" xr2:uid="{00000000-000D-0000-FFFF-FFFF00000000}"/>
  </bookViews>
  <sheets>
    <sheet name="лекция 1" sheetId="1" r:id="rId1"/>
    <sheet name="семинар 1.1" sheetId="2" r:id="rId2"/>
    <sheet name="семинар 1.2" sheetId="3" r:id="rId3"/>
    <sheet name="Домашнее задание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N4" i="4" s="1"/>
  <c r="H5" i="4"/>
  <c r="N5" i="4" s="1"/>
  <c r="H6" i="4"/>
  <c r="N6" i="4" s="1"/>
  <c r="H7" i="4"/>
  <c r="N7" i="4" s="1"/>
  <c r="H8" i="4"/>
  <c r="N8" i="4" s="1"/>
  <c r="H9" i="4"/>
  <c r="N9" i="4" s="1"/>
  <c r="H10" i="4"/>
  <c r="N10" i="4" s="1"/>
  <c r="H11" i="4"/>
  <c r="N11" i="4" s="1"/>
  <c r="H12" i="4"/>
  <c r="N12" i="4" s="1"/>
  <c r="H3" i="4"/>
  <c r="N3" i="4" s="1"/>
  <c r="I4" i="4"/>
  <c r="I5" i="4"/>
  <c r="I6" i="4"/>
  <c r="I7" i="4"/>
  <c r="I8" i="4"/>
  <c r="I9" i="4"/>
  <c r="I10" i="4"/>
  <c r="I11" i="4"/>
  <c r="I12" i="4"/>
  <c r="I3" i="4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3" i="4"/>
  <c r="E3" i="4" s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</calcChain>
</file>

<file path=xl/sharedStrings.xml><?xml version="1.0" encoding="utf-8"?>
<sst xmlns="http://schemas.openxmlformats.org/spreadsheetml/2006/main" count="364" uniqueCount="220">
  <si>
    <t>ФИО</t>
  </si>
  <si>
    <t>Иванов Иван Иванович</t>
  </si>
  <si>
    <t>Петров Пётр Петрович</t>
  </si>
  <si>
    <t>Васильев Василий Васильевич</t>
  </si>
  <si>
    <t>Тел 1</t>
  </si>
  <si>
    <t>Адрес</t>
  </si>
  <si>
    <t xml:space="preserve">День рождения </t>
  </si>
  <si>
    <t>Статус</t>
  </si>
  <si>
    <t>Коммент</t>
  </si>
  <si>
    <t>Москва</t>
  </si>
  <si>
    <t>Питер</t>
  </si>
  <si>
    <t>Самара</t>
  </si>
  <si>
    <t>женат</t>
  </si>
  <si>
    <t>не женат</t>
  </si>
  <si>
    <t>личный</t>
  </si>
  <si>
    <t>рабочий</t>
  </si>
  <si>
    <t>домашний</t>
  </si>
  <si>
    <t xml:space="preserve">личный </t>
  </si>
  <si>
    <t>Саратов</t>
  </si>
  <si>
    <t>ID</t>
  </si>
  <si>
    <t>Full name</t>
  </si>
  <si>
    <t>Class</t>
  </si>
  <si>
    <t>State</t>
  </si>
  <si>
    <t>Students</t>
  </si>
  <si>
    <t>Rows</t>
  </si>
  <si>
    <t>Side</t>
  </si>
  <si>
    <t>Left</t>
  </si>
  <si>
    <t>Right</t>
  </si>
  <si>
    <t>D</t>
  </si>
  <si>
    <t>Year of birth</t>
  </si>
  <si>
    <t>Grade</t>
  </si>
  <si>
    <t>Sasha</t>
  </si>
  <si>
    <t>Masha</t>
  </si>
  <si>
    <t>Ivan</t>
  </si>
  <si>
    <t>Gena</t>
  </si>
  <si>
    <t>Maksim</t>
  </si>
  <si>
    <t>Desk number</t>
  </si>
  <si>
    <t>Marks</t>
  </si>
  <si>
    <t>Description</t>
  </si>
  <si>
    <t>C</t>
  </si>
  <si>
    <t>Excellent</t>
  </si>
  <si>
    <t>Very goog</t>
  </si>
  <si>
    <t>Mark</t>
  </si>
  <si>
    <t>A</t>
  </si>
  <si>
    <t>B</t>
  </si>
  <si>
    <t>Good</t>
  </si>
  <si>
    <t>Bad</t>
  </si>
  <si>
    <t>Adress</t>
  </si>
  <si>
    <t>Street 1</t>
  </si>
  <si>
    <t>Street 2</t>
  </si>
  <si>
    <t>Phone number</t>
  </si>
  <si>
    <t>Student</t>
  </si>
  <si>
    <t>Teacher</t>
  </si>
  <si>
    <t xml:space="preserve">Aleksandrov Vladimir </t>
  </si>
  <si>
    <t>Antonova Mariya</t>
  </si>
  <si>
    <t>Vasilyev Ivan</t>
  </si>
  <si>
    <t>Parent</t>
  </si>
  <si>
    <t>Home location</t>
  </si>
  <si>
    <t>School location</t>
  </si>
  <si>
    <t>Street 0</t>
  </si>
  <si>
    <t>Work number</t>
  </si>
  <si>
    <t>-</t>
  </si>
  <si>
    <t>Cabinet</t>
  </si>
  <si>
    <t>Cabinet number</t>
  </si>
  <si>
    <t>Petrov Vasily</t>
  </si>
  <si>
    <t>Andronov Pavel</t>
  </si>
  <si>
    <t>Zolotaya Kceniya</t>
  </si>
  <si>
    <t>FULL_NAME</t>
  </si>
  <si>
    <t>AGE</t>
  </si>
  <si>
    <t>POSITION</t>
  </si>
  <si>
    <t>SALARY</t>
  </si>
  <si>
    <t>WORK_EXPERIENCE</t>
  </si>
  <si>
    <t>PHONE_NUMBER</t>
  </si>
  <si>
    <t>CABINET</t>
  </si>
  <si>
    <t>STUFF</t>
  </si>
  <si>
    <t>Angie Kelly</t>
  </si>
  <si>
    <t>Kenny Owens</t>
  </si>
  <si>
    <t>Adelyn Bauer</t>
  </si>
  <si>
    <t>Demarcus Schwartz</t>
  </si>
  <si>
    <t>Sarai Beard</t>
  </si>
  <si>
    <t>Diya Graves</t>
  </si>
  <si>
    <t>Mareli Joyce</t>
  </si>
  <si>
    <t>Lilah Serrano</t>
  </si>
  <si>
    <t>Terrence Lynn</t>
  </si>
  <si>
    <t>Maximo Humphrey</t>
  </si>
  <si>
    <t>Lizbeth Wang</t>
  </si>
  <si>
    <t>Yair Cortez</t>
  </si>
  <si>
    <t>Colton Perry</t>
  </si>
  <si>
    <t>Brett Hudson</t>
  </si>
  <si>
    <t>Regina Clay</t>
  </si>
  <si>
    <t>Paisley Sharp</t>
  </si>
  <si>
    <t>Dario Kirk</t>
  </si>
  <si>
    <t>Kai Weaver</t>
  </si>
  <si>
    <t>Gage Ballard</t>
  </si>
  <si>
    <t>Nasir Bolton</t>
  </si>
  <si>
    <t>Marely Vaughn</t>
  </si>
  <si>
    <t>Julie Duarte</t>
  </si>
  <si>
    <t>Annabella Miranda</t>
  </si>
  <si>
    <t>Ann Gill</t>
  </si>
  <si>
    <t>Kimora Cabrera</t>
  </si>
  <si>
    <t>Stella Robles</t>
  </si>
  <si>
    <t>Ciara Fernandez</t>
  </si>
  <si>
    <t>Jocelyn Andersen</t>
  </si>
  <si>
    <t>Dale Mccann</t>
  </si>
  <si>
    <t>Antoine Hahn</t>
  </si>
  <si>
    <t>lead engineer</t>
  </si>
  <si>
    <t>mechanic</t>
  </si>
  <si>
    <t>operator</t>
  </si>
  <si>
    <t>master</t>
  </si>
  <si>
    <t>smm manager</t>
  </si>
  <si>
    <t>manager</t>
  </si>
  <si>
    <t>lead manager</t>
  </si>
  <si>
    <t>General director</t>
  </si>
  <si>
    <t>Executiv director</t>
  </si>
  <si>
    <t>security</t>
  </si>
  <si>
    <t>chief engineer</t>
  </si>
  <si>
    <t>department head</t>
  </si>
  <si>
    <t>PERSONAL_NUMBER</t>
  </si>
  <si>
    <t>WORK_NUMBER</t>
  </si>
  <si>
    <t>PHONE_NUMBER_ID</t>
  </si>
  <si>
    <t>CABINET_ID</t>
  </si>
  <si>
    <t>CABINET_NUMBER</t>
  </si>
  <si>
    <t>WORK_ADDRESS</t>
  </si>
  <si>
    <t>PERSONAL_ADDRESS</t>
  </si>
  <si>
    <t>ADDRESS_ID</t>
  </si>
  <si>
    <t>3741 Schmeler Flats, Suite 328, 68202, Lake Drew, South Carolina, United States</t>
  </si>
  <si>
    <t>84311 Jedidiah Throughway, Apt. 422, 00271-2098, Gerdaville, Alabama, United States</t>
  </si>
  <si>
    <t>0327 Melissa Estate, Suite 869, 64528, New Reese, Connecticut, United States</t>
  </si>
  <si>
    <t>458 Braun Greens, Suite 803, 89748-0639, Aronville, Arkansas, United States</t>
  </si>
  <si>
    <t>1456 Mariela Corner, Suite 780, 48402, Laynechester, Idaho, United States</t>
  </si>
  <si>
    <t>58568 Robbie Landing, Apt. 085, 74126-1617, Fredland, California, United States</t>
  </si>
  <si>
    <t>397 Mills Mills, Apt. 247, 58086, North Lulu, Kentucky, United States</t>
  </si>
  <si>
    <t>337 Oberbrunner Mountains, Suite 672, 64389-0179, South Einoberg, Vermont, United States</t>
  </si>
  <si>
    <t>234 O'Keefe Glen, Suite 165, 67899, Sonyafort, Missouri, United States</t>
  </si>
  <si>
    <t>5980 Langworth Unions, Suite 849, 18994-5664, Courtneymouth, Ohio, United States</t>
  </si>
  <si>
    <t>1158 Bart Village, Suite 996, 46195-0187, Norrishaven, South Carolina, United States</t>
  </si>
  <si>
    <t>001 Dach Island, Apt. 381, 91037, Aldafurt, North Carolina, United States</t>
  </si>
  <si>
    <t>724 Darrin Way, Suite 550, 82619, Andychester, Vermont, United States</t>
  </si>
  <si>
    <t>2406 Denesik Divide, Apt. 332, 99008-8910, West Ryannmouth, Washington, United States</t>
  </si>
  <si>
    <t>83702 Bahringer Creek, Suite 647, 71167-6059, East Jailynmouth, Texas, United States</t>
  </si>
  <si>
    <t>010 Odessa Mills, Apt. 558, 59583, West Sheridanmouth, South Carolina, United States</t>
  </si>
  <si>
    <t>18977 Monahan Courts, Apt. 051, 40964, Reicherttown, Delaware, United States</t>
  </si>
  <si>
    <t>1090 Jones Grove, Apt. 764, 91442-9282, New Theodora, Arkansas, United States</t>
  </si>
  <si>
    <t>9256 Swaniawski Point, Suite 358, 69981-8329, Pagacmouth, Wyoming, United States</t>
  </si>
  <si>
    <t>378 Ernser Vista, Apt. 964, 70491-4767, Kuphalmouth, California, United States</t>
  </si>
  <si>
    <t>75010 Amira Union, Apt. 139, 33904-2527, North Lornaville, New York, United States</t>
  </si>
  <si>
    <t>4251 Myrtice Circle, Suite 343, 44047, West Tad, Washington, United States</t>
  </si>
  <si>
    <t>18880 Nels Trafficway, Apt. 333, 39175-8539, Krisside, Vermont, United States</t>
  </si>
  <si>
    <t>85926 Hunter Wells, Suite 490, 23483-5721, New Lilliana, Maryland, United States</t>
  </si>
  <si>
    <t>3886 Jan Centers, Apt. 429, 09848-5348, Torpburgh, Mississippi, United States</t>
  </si>
  <si>
    <t>016 McGlynn Junctions, Suite 833, 38951, Lake Wade, Florida, United States</t>
  </si>
  <si>
    <t>06322 Ernesto Hill, Apt. 559, 58578-9207, Rippintown, Wyoming, United States</t>
  </si>
  <si>
    <t>3733 Gleason Camp, Apt. 144, 86778, Zulaville, New Mexico, United States</t>
  </si>
  <si>
    <t>2662 Malinda Estate, Apt. 737, 30418-6547, Quitzonfort, North Dakota, United States</t>
  </si>
  <si>
    <t>42332 Daniel Divide, Apt. 900, 05437, New Ivah, South Dakota, United States</t>
  </si>
  <si>
    <t>Catawba, North Carolina(NC)</t>
  </si>
  <si>
    <t>EMAIL</t>
  </si>
  <si>
    <t>theresia.borer@gmail.com</t>
  </si>
  <si>
    <t>marielle63@yahoo.com</t>
  </si>
  <si>
    <t>santos41@yahoo.com</t>
  </si>
  <si>
    <t>keaton26@gmail.com</t>
  </si>
  <si>
    <t>anna_sawayn@gmail.com</t>
  </si>
  <si>
    <t>brianne_tromp@yahoo.com</t>
  </si>
  <si>
    <t>rolando_hansen@hotmail.com</t>
  </si>
  <si>
    <t>ignatius.pfeffer32@hotmail.com</t>
  </si>
  <si>
    <t>loraine_abbott54@gmail.com</t>
  </si>
  <si>
    <t>nadia87@gmail.com</t>
  </si>
  <si>
    <t>marcelle75@gmail.com</t>
  </si>
  <si>
    <t>izabella27@gmail.com</t>
  </si>
  <si>
    <t>ramona_fahey86@yahoo.com</t>
  </si>
  <si>
    <t>edwardo15@yahoo.com</t>
  </si>
  <si>
    <t>willy.bergnaum@gmail.com</t>
  </si>
  <si>
    <t>aylin_bosco@hotmail.com</t>
  </si>
  <si>
    <t>eric85@yahoo.com</t>
  </si>
  <si>
    <t>maegan80@gmail.com</t>
  </si>
  <si>
    <t>vince_funk56@hotmail.com</t>
  </si>
  <si>
    <t>brendan.mayer26@gmail.com</t>
  </si>
  <si>
    <t>carli18@yahoo.com</t>
  </si>
  <si>
    <t>baron84@hotmail.com</t>
  </si>
  <si>
    <t>ethelyn_crooks41@yahoo.com</t>
  </si>
  <si>
    <t>yvette96@yahoo.com</t>
  </si>
  <si>
    <t>junius_ohara@gmail.com</t>
  </si>
  <si>
    <t>arno29@yahoo.com</t>
  </si>
  <si>
    <t>vince_keebler34@yahoo.com</t>
  </si>
  <si>
    <t>dee.senger@yahoo.com</t>
  </si>
  <si>
    <t>antonina_lowe@hotmail.com</t>
  </si>
  <si>
    <t>katelyn82@yahoo.com</t>
  </si>
  <si>
    <t>ROUTE_NAME</t>
  </si>
  <si>
    <t>ROUTES</t>
  </si>
  <si>
    <t>BUS_NUMBER</t>
  </si>
  <si>
    <t>BUSES</t>
  </si>
  <si>
    <t>LENGTH_IN_MINUTES</t>
  </si>
  <si>
    <t>ROUTE_LENGTH_KM</t>
  </si>
  <si>
    <t>ON_ROUTE</t>
  </si>
  <si>
    <t>Great Route</t>
  </si>
  <si>
    <t>Hazelnut Avenue</t>
  </si>
  <si>
    <t>Senna Way</t>
  </si>
  <si>
    <t>Grove Street</t>
  </si>
  <si>
    <t>Lowland Way</t>
  </si>
  <si>
    <t>Blossom Street</t>
  </si>
  <si>
    <t>Dawn Lane</t>
  </si>
  <si>
    <t>Auburn Way</t>
  </si>
  <si>
    <t>Vine Avenue</t>
  </si>
  <si>
    <t>Windmill Row</t>
  </si>
  <si>
    <t>DRIVERS</t>
  </si>
  <si>
    <t>STATE</t>
  </si>
  <si>
    <t>ON_BUS</t>
  </si>
  <si>
    <t>Alejandra Cochran</t>
  </si>
  <si>
    <t>Hayley Mcneil</t>
  </si>
  <si>
    <t>Nicolas Branch</t>
  </si>
  <si>
    <t>Antony Carey</t>
  </si>
  <si>
    <t>Asa Cline</t>
  </si>
  <si>
    <t>Ashlynn Buck</t>
  </si>
  <si>
    <t>Aisha Morse</t>
  </si>
  <si>
    <t>Karson Valdez</t>
  </si>
  <si>
    <t>Giselle Horton</t>
  </si>
  <si>
    <t>Alijah Romero</t>
  </si>
  <si>
    <t>driver</t>
  </si>
  <si>
    <t>second_driver</t>
  </si>
  <si>
    <t>Все данные в таблицах сгенерированы случайным образом через онлай генераторы или программный функционал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</si>
</sst>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2" borderId="0" xfId="0" applyFont="1" applyFill="1" applyAlignment="1">
      <alignment vertical="center"/>
    </xf>
  </cellXfs>
  <cellStyles count="1">
    <cellStyle name="Обычный" xfId="0" builtinId="0"/>
  </cellStyles>
  <dxfs count="5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124103</xdr:colOff>
      <xdr:row>1</xdr:row>
      <xdr:rowOff>114300</xdr:rowOff>
    </xdr:from>
    <xdr:to>
      <xdr:col>25</xdr:col>
      <xdr:colOff>257531</xdr:colOff>
      <xdr:row>27</xdr:row>
      <xdr:rowOff>92075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392EE4-48A0-4D2C-883D-51FBB611DD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39" t="15567" r="41060" b="10873"/>
        <a:stretch/>
      </xdr:blipFill>
      <xdr:spPr>
        <a:xfrm>
          <a:off x="12116078" y="295275"/>
          <a:ext cx="5616653" cy="4683125"/>
        </a:xfrm>
        <a:prstGeom prst="rect">
          <a:avLst/>
        </a:prstGeom>
      </xdr:spPr>
    </xdr:pic>
    <xdr:clientData/>
  </xdr:twoCellAnchor>
  <xdr:twoCellAnchor>
    <xdr:from>
      <xdr:col>6</xdr:col>
      <xdr:colOff>600075</xdr:colOff>
      <xdr:row>6</xdr:row>
      <xdr:rowOff>104775</xdr:rowOff>
    </xdr:from>
    <xdr:to>
      <xdr:col>8</xdr:col>
      <xdr:colOff>142875</xdr:colOff>
      <xdr:row>8</xdr:row>
      <xdr:rowOff>95250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533B826D-1A0F-4030-B4D0-7AE1F66C2021}"/>
            </a:ext>
          </a:extLst>
        </xdr:cNvPr>
        <xdr:cNvCxnSpPr/>
      </xdr:nvCxnSpPr>
      <xdr:spPr>
        <a:xfrm flipV="1">
          <a:off x="4829175" y="1914525"/>
          <a:ext cx="7620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273050</xdr:colOff>
      <xdr:row>27</xdr:row>
      <xdr:rowOff>26149</xdr:rowOff>
    </xdr:from>
    <xdr:to>
      <xdr:col>23</xdr:col>
      <xdr:colOff>589186</xdr:colOff>
      <xdr:row>49</xdr:row>
      <xdr:rowOff>154678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E0AC07B-702F-477B-A26A-C6B249010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450" y="4912474"/>
          <a:ext cx="6316886" cy="4157604"/>
        </a:xfrm>
        <a:prstGeom prst="rect">
          <a:avLst/>
        </a:prstGeom>
      </xdr:spPr>
    </xdr:pic>
    <xdr:clientData/>
  </xdr:twoCellAnchor>
  <xdr:twoCellAnchor editAs="oneCell">
    <xdr:from>
      <xdr:col>18</xdr:col>
      <xdr:colOff>50111</xdr:colOff>
      <xdr:row>45</xdr:row>
      <xdr:rowOff>66675</xdr:rowOff>
    </xdr:from>
    <xdr:to>
      <xdr:col>24</xdr:col>
      <xdr:colOff>392535</xdr:colOff>
      <xdr:row>61</xdr:row>
      <xdr:rowOff>173233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CE3380F-0D03-4C6F-A28B-2CB512225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42261" y="8258175"/>
          <a:ext cx="4000024" cy="30021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539750</xdr:colOff>
      <xdr:row>21</xdr:row>
      <xdr:rowOff>64174</xdr:rowOff>
    </xdr:from>
    <xdr:to>
      <xdr:col>15</xdr:col>
      <xdr:colOff>249081</xdr:colOff>
      <xdr:row>33</xdr:row>
      <xdr:rowOff>66080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771B5C-35B0-454B-A62F-1BFBF7A48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3931324"/>
          <a:ext cx="6370481" cy="22117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609591</xdr:colOff>
      <xdr:row>13</xdr:row>
      <xdr:rowOff>114300</xdr:rowOff>
    </xdr:from>
    <xdr:to>
      <xdr:col>16</xdr:col>
      <xdr:colOff>2546</xdr:colOff>
      <xdr:row>33</xdr:row>
      <xdr:rowOff>44450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0771DFF-C951-480F-A63A-D99C7EFC7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91466" y="2466975"/>
          <a:ext cx="7155830" cy="35496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50CE1A-E4C0-4E29-8D6F-6581FE420CEA}" name="Таблица1" displayName="Таблица1" ref="B3:J33" totalsRowShown="0" headerRowDxfId="52" dataDxfId="50" headerRowBorderDxfId="51" tableBorderDxfId="49" totalsRowBorderDxfId="48">
  <autoFilter ref="B3:J33" xr:uid="{7050CE1A-E4C0-4E29-8D6F-6581FE420CEA}"/>
  <tableColumns count="9">
    <tableColumn id="1" xr3:uid="{2BF55837-F152-47CC-8648-530FF882D9C5}" name="ID" dataDxfId="47"/>
    <tableColumn id="2" xr3:uid="{3C77D80A-1311-4D89-AC0C-D67736A6F19D}" name="FULL_NAME" dataDxfId="46"/>
    <tableColumn id="3" xr3:uid="{07C4E451-6BED-4B3D-8FC7-4C45B02F7C44}" name="AGE" dataDxfId="45">
      <calculatedColumnFormula>RANDBETWEEN(20,70)</calculatedColumnFormula>
    </tableColumn>
    <tableColumn id="4" xr3:uid="{D4223E69-CADA-443B-A35D-ECDE8AC95C1D}" name="POSITION" dataDxfId="44"/>
    <tableColumn id="5" xr3:uid="{7A27709D-67AB-4216-A9DB-9B50E5FEA543}" name="WORK_EXPERIENCE" dataDxfId="43">
      <calculatedColumnFormula>RANDBETWEEN(1,20)&amp;" years"</calculatedColumnFormula>
    </tableColumn>
    <tableColumn id="6" xr3:uid="{8178AC86-CAC0-4B83-A508-4D11C035BC4F}" name="SALARY" dataDxfId="42">
      <calculatedColumnFormula>RANDBETWEEN(500, 5000)&amp;" $"</calculatedColumnFormula>
    </tableColumn>
    <tableColumn id="7" xr3:uid="{E1241454-713F-447F-AB6D-B9158855F079}" name="PHONE_NUMBER_ID" dataDxfId="41"/>
    <tableColumn id="8" xr3:uid="{5E3BFC04-625D-4113-A55F-8434B6FBE434}" name="CABINET_ID" dataDxfId="40"/>
    <tableColumn id="9" xr3:uid="{2EBDA6BD-0D23-4642-8191-957CB3547458}" name="ADDRESS_ID" dataDxfId="3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521677-D4B2-4829-BB2A-820070307D1C}" name="Таблица3" displayName="Таблица3" ref="M3:P33" totalsRowShown="0" headerRowDxfId="38" dataDxfId="36" headerRowBorderDxfId="37" tableBorderDxfId="35" totalsRowBorderDxfId="34">
  <autoFilter ref="M3:P33" xr:uid="{04521677-D4B2-4829-BB2A-820070307D1C}"/>
  <tableColumns count="4">
    <tableColumn id="1" xr3:uid="{AD955369-EC04-4C60-8DF3-544AD4097FC9}" name="ID" dataDxfId="33"/>
    <tableColumn id="2" xr3:uid="{DE9F11D4-AA53-497A-A9D5-EF22D8B4484E}" name="PERSONAL_NUMBER" dataDxfId="32"/>
    <tableColumn id="3" xr3:uid="{B2D2084F-ED80-4941-9BA8-675392B6DE98}" name="WORK_NUMBER" dataDxfId="31"/>
    <tableColumn id="4" xr3:uid="{31FF4CD0-079C-4262-A65B-5190DFEADD0A}" name="EMAIL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32C704-D213-4002-9677-70F588DF0919}" name="Таблица35" displayName="Таблица35" ref="S3:T33" totalsRowShown="0" headerRowDxfId="29" dataDxfId="27" headerRowBorderDxfId="28" tableBorderDxfId="26" totalsRowBorderDxfId="25">
  <autoFilter ref="S3:T33" xr:uid="{B632C704-D213-4002-9677-70F588DF0919}"/>
  <tableColumns count="2">
    <tableColumn id="1" xr3:uid="{2F7649FD-698B-4E80-8D06-5FABE0F101FF}" name="ID" dataDxfId="24"/>
    <tableColumn id="2" xr3:uid="{3494CFAF-2933-42D0-94BF-207883F4A0BA}" name="CABINET_NUMBER" dataDxfId="23">
      <calculatedColumnFormula>RANDBETWEEN(1,50)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F55180-2AE9-4757-974F-AB3811211E8B}" name="Таблица36" displayName="Таблица36" ref="W3:Y33" totalsRowShown="0" headerRowDxfId="22" dataDxfId="20" headerRowBorderDxfId="21" tableBorderDxfId="19" totalsRowBorderDxfId="18">
  <autoFilter ref="W3:Y33" xr:uid="{F3F55180-2AE9-4757-974F-AB3811211E8B}"/>
  <tableColumns count="3">
    <tableColumn id="1" xr3:uid="{E2FF2EE2-9196-4776-BCC5-21096A0A5322}" name="ID" dataDxfId="17"/>
    <tableColumn id="2" xr3:uid="{6B9E5EA0-37A9-4753-88EE-9F8C4C344E3A}" name="PERSONAL_ADDRESS" dataDxfId="16"/>
    <tableColumn id="3" xr3:uid="{9BB21155-B721-4773-A868-5C3CEE3EC1C6}" name="WORK_ADDRESS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185A3D-15EC-4F24-BA94-977969158881}" name="Таблица2" displayName="Таблица2" ref="B2:E12" totalsRowShown="0" headerRowDxfId="9" dataDxfId="10">
  <autoFilter ref="B2:E12" xr:uid="{A4185A3D-15EC-4F24-BA94-977969158881}"/>
  <tableColumns count="4">
    <tableColumn id="1" xr3:uid="{4696A90D-4A7F-4EC9-90FB-1D67A882C0D5}" name="ID" dataDxfId="14"/>
    <tableColumn id="2" xr3:uid="{0A8D33CF-FFE4-412A-B051-1DB8EEFD629D}" name="ROUTE_NAME" dataDxfId="13"/>
    <tableColumn id="3" xr3:uid="{C5342DED-6829-4985-B525-6E1497175EC1}" name="ROUTE_LENGTH_KM" dataDxfId="12">
      <calculatedColumnFormula>RANDBETWEEN(2,8)</calculatedColumnFormula>
    </tableColumn>
    <tableColumn id="4" xr3:uid="{6D769562-E6B1-490D-ACFB-5DAE2E3F2342}" name="LENGTH_IN_MINUTES" dataDxfId="11">
      <calculatedColumnFormula>D3*5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5738EB-3BEE-4A87-B892-12BDF04C24F8}" name="Таблица6" displayName="Таблица6" ref="H2:I12" totalsRowShown="0" headerRowDxfId="5" dataDxfId="6">
  <autoFilter ref="H2:I12" xr:uid="{9C5738EB-3BEE-4A87-B892-12BDF04C24F8}"/>
  <tableColumns count="2">
    <tableColumn id="1" xr3:uid="{8AB57162-43D5-451C-9372-AFC6AE0CABCC}" name="BUS_NUMBER" dataDxfId="8">
      <calculatedColumnFormula>RANDBETWEEN(1,100)</calculatedColumnFormula>
    </tableColumn>
    <tableColumn id="2" xr3:uid="{0D4EDDE4-235A-4F7A-A9D1-357A317564AA}" name="ON_ROUTE" dataDxfId="7">
      <calculatedColumnFormula>RANDBETWEEN(1,10)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A207DE-2972-44FB-BCF9-62AD58C86470}" name="Таблица7" displayName="Таблица7" ref="L2:N12" totalsRowShown="0" headerRowDxfId="0" dataDxfId="1">
  <autoFilter ref="L2:N12" xr:uid="{D5A207DE-2972-44FB-BCF9-62AD58C86470}"/>
  <tableColumns count="3">
    <tableColumn id="1" xr3:uid="{017C7EAB-E4AB-45D8-B605-79A242B214A7}" name="FULL_NAME" dataDxfId="4"/>
    <tableColumn id="2" xr3:uid="{5113AC47-D0DE-4C61-B06E-3C004BC47B8F}" name="STATE" dataDxfId="3"/>
    <tableColumn id="3" xr3:uid="{85D2200D-236B-49C2-8650-846520B781F3}" name="ON_BUS" dataDxfId="2">
      <calculatedColumnFormula>H3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K43"/>
  <sheetViews>
    <sheetView topLeftCell="A7" workbookViewId="0">
      <selection activeCell="F30" sqref="F30"/>
    </sheetView>
  </sheetViews>
  <sheetFormatPr defaultRowHeight="14.5" x14ac:dyDescent="0.35"/>
  <cols>
    <col min="1" max="4" width="8.7265625" style="1"/>
    <col min="5" max="5" width="29.90625" style="1" customWidth="1"/>
    <col min="6" max="6" width="12.54296875" style="1" customWidth="1"/>
    <col min="7" max="7" width="16.1796875" style="1" customWidth="1"/>
    <col min="8" max="8" width="27.08984375" style="1" bestFit="1" customWidth="1"/>
    <col min="9" max="9" width="15.26953125" style="1" bestFit="1" customWidth="1"/>
    <col min="10" max="10" width="16.54296875" style="1" customWidth="1"/>
    <col min="11" max="11" width="11.36328125" style="1" customWidth="1"/>
    <col min="12" max="16384" width="8.7265625" style="1"/>
  </cols>
  <sheetData>
    <row r="4" spans="5:10" s="2" customFormat="1" x14ac:dyDescent="0.35">
      <c r="E4" s="2" t="s">
        <v>0</v>
      </c>
      <c r="F4" s="2" t="s">
        <v>4</v>
      </c>
      <c r="G4" s="2" t="s">
        <v>8</v>
      </c>
      <c r="H4" s="2" t="s">
        <v>5</v>
      </c>
      <c r="I4" s="2" t="s">
        <v>6</v>
      </c>
      <c r="J4" s="2" t="s">
        <v>7</v>
      </c>
    </row>
    <row r="5" spans="5:10" x14ac:dyDescent="0.35">
      <c r="E5" s="1" t="s">
        <v>1</v>
      </c>
      <c r="F5" s="1">
        <v>321</v>
      </c>
      <c r="G5" s="1" t="s">
        <v>14</v>
      </c>
      <c r="H5" s="1" t="s">
        <v>9</v>
      </c>
      <c r="I5" s="1">
        <v>123</v>
      </c>
      <c r="J5" s="1" t="s">
        <v>12</v>
      </c>
    </row>
    <row r="6" spans="5:10" x14ac:dyDescent="0.35">
      <c r="E6" s="1" t="s">
        <v>1</v>
      </c>
      <c r="F6" s="1">
        <v>321</v>
      </c>
      <c r="G6" s="1" t="s">
        <v>15</v>
      </c>
      <c r="H6" s="1" t="s">
        <v>9</v>
      </c>
      <c r="I6" s="1">
        <v>123</v>
      </c>
      <c r="J6" s="1" t="s">
        <v>12</v>
      </c>
    </row>
    <row r="7" spans="5:10" x14ac:dyDescent="0.35">
      <c r="E7" s="1" t="s">
        <v>1</v>
      </c>
      <c r="F7" s="1">
        <v>321</v>
      </c>
      <c r="G7" s="1" t="s">
        <v>16</v>
      </c>
      <c r="H7" s="1" t="s">
        <v>9</v>
      </c>
      <c r="I7" s="1">
        <v>123</v>
      </c>
      <c r="J7" s="1" t="s">
        <v>12</v>
      </c>
    </row>
    <row r="8" spans="5:10" x14ac:dyDescent="0.35">
      <c r="E8" s="1" t="s">
        <v>2</v>
      </c>
      <c r="F8" s="1">
        <v>654</v>
      </c>
      <c r="G8" s="1" t="s">
        <v>17</v>
      </c>
      <c r="H8" s="1" t="s">
        <v>11</v>
      </c>
      <c r="I8" s="1">
        <v>456</v>
      </c>
      <c r="J8" s="1" t="s">
        <v>12</v>
      </c>
    </row>
    <row r="9" spans="5:10" x14ac:dyDescent="0.35">
      <c r="E9" s="1" t="s">
        <v>3</v>
      </c>
      <c r="F9" s="1">
        <v>789</v>
      </c>
      <c r="G9" s="1" t="s">
        <v>15</v>
      </c>
      <c r="H9" s="1" t="s">
        <v>18</v>
      </c>
      <c r="I9" s="1">
        <v>456</v>
      </c>
      <c r="J9" s="1" t="s">
        <v>13</v>
      </c>
    </row>
    <row r="15" spans="5:10" x14ac:dyDescent="0.35">
      <c r="E15" s="2" t="s">
        <v>0</v>
      </c>
      <c r="F15" s="2" t="s">
        <v>4</v>
      </c>
      <c r="G15" s="2" t="s">
        <v>8</v>
      </c>
    </row>
    <row r="16" spans="5:10" x14ac:dyDescent="0.35">
      <c r="E16" s="1" t="s">
        <v>1</v>
      </c>
      <c r="F16" s="1">
        <v>321</v>
      </c>
      <c r="G16" s="1" t="s">
        <v>14</v>
      </c>
    </row>
    <row r="17" spans="4:11" x14ac:dyDescent="0.35">
      <c r="E17" s="1" t="s">
        <v>1</v>
      </c>
      <c r="F17" s="1">
        <v>321</v>
      </c>
      <c r="G17" s="1" t="s">
        <v>15</v>
      </c>
    </row>
    <row r="18" spans="4:11" x14ac:dyDescent="0.35">
      <c r="E18" s="1" t="s">
        <v>1</v>
      </c>
      <c r="F18" s="1">
        <v>454</v>
      </c>
      <c r="G18" s="1" t="s">
        <v>16</v>
      </c>
    </row>
    <row r="19" spans="4:11" x14ac:dyDescent="0.35">
      <c r="E19" s="1" t="s">
        <v>2</v>
      </c>
      <c r="F19" s="1">
        <v>654</v>
      </c>
      <c r="G19" s="1" t="s">
        <v>17</v>
      </c>
    </row>
    <row r="20" spans="4:11" x14ac:dyDescent="0.35">
      <c r="E20" s="1" t="s">
        <v>3</v>
      </c>
      <c r="F20" s="1">
        <v>789</v>
      </c>
      <c r="G20" s="1" t="s">
        <v>15</v>
      </c>
    </row>
    <row r="23" spans="4:11" x14ac:dyDescent="0.35">
      <c r="H23" s="2" t="s">
        <v>0</v>
      </c>
      <c r="I23" s="2" t="s">
        <v>5</v>
      </c>
      <c r="J23" s="2" t="s">
        <v>6</v>
      </c>
      <c r="K23" s="2" t="s">
        <v>7</v>
      </c>
    </row>
    <row r="24" spans="4:11" x14ac:dyDescent="0.35">
      <c r="H24" s="1" t="s">
        <v>1</v>
      </c>
      <c r="I24" s="1" t="s">
        <v>9</v>
      </c>
      <c r="J24" s="1">
        <v>123</v>
      </c>
      <c r="K24" s="1" t="s">
        <v>12</v>
      </c>
    </row>
    <row r="25" spans="4:11" x14ac:dyDescent="0.35">
      <c r="H25" s="1" t="s">
        <v>1</v>
      </c>
      <c r="I25" s="1" t="s">
        <v>10</v>
      </c>
      <c r="J25" s="1">
        <v>332</v>
      </c>
      <c r="K25" s="1" t="s">
        <v>12</v>
      </c>
    </row>
    <row r="26" spans="4:11" x14ac:dyDescent="0.35">
      <c r="H26" s="1" t="s">
        <v>2</v>
      </c>
      <c r="I26" s="1" t="s">
        <v>11</v>
      </c>
      <c r="J26" s="1">
        <v>456</v>
      </c>
      <c r="K26" s="1" t="s">
        <v>12</v>
      </c>
    </row>
    <row r="27" spans="4:11" x14ac:dyDescent="0.35">
      <c r="H27" s="1" t="s">
        <v>3</v>
      </c>
      <c r="I27" s="1" t="s">
        <v>18</v>
      </c>
      <c r="J27" s="1">
        <v>987</v>
      </c>
      <c r="K27" s="1" t="s">
        <v>13</v>
      </c>
    </row>
    <row r="31" spans="4:11" x14ac:dyDescent="0.35">
      <c r="D31" s="1" t="s">
        <v>19</v>
      </c>
      <c r="E31" s="2" t="s">
        <v>0</v>
      </c>
      <c r="F31" s="2" t="s">
        <v>4</v>
      </c>
      <c r="G31" s="2" t="s">
        <v>8</v>
      </c>
    </row>
    <row r="32" spans="4:11" x14ac:dyDescent="0.35">
      <c r="D32" s="1">
        <v>1</v>
      </c>
      <c r="E32" s="1" t="s">
        <v>1</v>
      </c>
      <c r="F32" s="1">
        <v>321</v>
      </c>
      <c r="G32" s="1" t="s">
        <v>14</v>
      </c>
    </row>
    <row r="33" spans="4:11" x14ac:dyDescent="0.35">
      <c r="D33" s="1">
        <v>1</v>
      </c>
      <c r="E33" s="1" t="s">
        <v>1</v>
      </c>
      <c r="F33" s="1">
        <v>321</v>
      </c>
      <c r="G33" s="1" t="s">
        <v>15</v>
      </c>
    </row>
    <row r="34" spans="4:11" x14ac:dyDescent="0.35">
      <c r="D34" s="1">
        <v>2</v>
      </c>
      <c r="E34" s="1" t="s">
        <v>1</v>
      </c>
      <c r="F34" s="1">
        <v>454</v>
      </c>
      <c r="G34" s="1" t="s">
        <v>16</v>
      </c>
    </row>
    <row r="35" spans="4:11" x14ac:dyDescent="0.35">
      <c r="D35" s="1">
        <v>3</v>
      </c>
      <c r="E35" s="1" t="s">
        <v>2</v>
      </c>
      <c r="F35" s="1">
        <v>654</v>
      </c>
      <c r="G35" s="1" t="s">
        <v>17</v>
      </c>
    </row>
    <row r="36" spans="4:11" x14ac:dyDescent="0.35">
      <c r="D36" s="1">
        <v>4</v>
      </c>
      <c r="E36" s="1" t="s">
        <v>3</v>
      </c>
      <c r="F36" s="1">
        <v>789</v>
      </c>
      <c r="G36" s="1" t="s">
        <v>15</v>
      </c>
    </row>
    <row r="39" spans="4:11" x14ac:dyDescent="0.35">
      <c r="H39" s="1" t="s">
        <v>19</v>
      </c>
      <c r="I39" s="2" t="s">
        <v>5</v>
      </c>
      <c r="J39" s="2" t="s">
        <v>6</v>
      </c>
      <c r="K39" s="2" t="s">
        <v>7</v>
      </c>
    </row>
    <row r="40" spans="4:11" x14ac:dyDescent="0.35">
      <c r="H40" s="1">
        <v>1</v>
      </c>
      <c r="I40" s="1" t="s">
        <v>9</v>
      </c>
      <c r="J40" s="1">
        <v>123</v>
      </c>
      <c r="K40" s="1" t="s">
        <v>12</v>
      </c>
    </row>
    <row r="41" spans="4:11" x14ac:dyDescent="0.35">
      <c r="H41" s="1">
        <v>2</v>
      </c>
      <c r="I41" s="1" t="s">
        <v>10</v>
      </c>
      <c r="J41" s="1">
        <v>332</v>
      </c>
      <c r="K41" s="1" t="s">
        <v>12</v>
      </c>
    </row>
    <row r="42" spans="4:11" x14ac:dyDescent="0.35">
      <c r="H42" s="1">
        <v>3</v>
      </c>
      <c r="I42" s="1" t="s">
        <v>11</v>
      </c>
      <c r="J42" s="1">
        <v>456</v>
      </c>
      <c r="K42" s="1" t="s">
        <v>12</v>
      </c>
    </row>
    <row r="43" spans="4:11" x14ac:dyDescent="0.35">
      <c r="H43" s="1">
        <v>4</v>
      </c>
      <c r="I43" s="1" t="s">
        <v>18</v>
      </c>
      <c r="J43" s="1">
        <v>987</v>
      </c>
      <c r="K43" s="1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E269-376E-49EE-93E4-474F52ED1847}">
  <dimension ref="B3:P53"/>
  <sheetViews>
    <sheetView workbookViewId="0">
      <selection activeCell="H26" sqref="H26"/>
    </sheetView>
  </sheetViews>
  <sheetFormatPr defaultRowHeight="14.5" x14ac:dyDescent="0.35"/>
  <cols>
    <col min="2" max="3" width="8.7265625" style="1"/>
    <col min="4" max="4" width="19.08984375" style="1" customWidth="1"/>
    <col min="5" max="6" width="11.453125" style="1" customWidth="1"/>
    <col min="7" max="10" width="8.7265625" style="1"/>
    <col min="11" max="11" width="19.36328125" style="1" customWidth="1"/>
    <col min="12" max="13" width="8.7265625" style="1"/>
    <col min="14" max="14" width="9.54296875" style="1" customWidth="1"/>
    <col min="15" max="15" width="16.08984375" style="1" customWidth="1"/>
    <col min="16" max="16" width="8.7265625" style="1"/>
  </cols>
  <sheetData>
    <row r="3" spans="2:16" s="4" customFormat="1" x14ac:dyDescent="0.35">
      <c r="B3" s="5" t="s">
        <v>23</v>
      </c>
      <c r="C3" s="5"/>
      <c r="D3" s="5"/>
      <c r="E3" s="5"/>
      <c r="F3" s="5"/>
      <c r="G3" s="5"/>
      <c r="H3" s="5"/>
      <c r="I3" s="5" t="s">
        <v>37</v>
      </c>
      <c r="J3" s="5"/>
      <c r="K3" s="5"/>
      <c r="L3" s="5" t="s">
        <v>21</v>
      </c>
      <c r="M3" s="5"/>
      <c r="N3" s="5"/>
      <c r="O3" s="5"/>
      <c r="P3" s="5"/>
    </row>
    <row r="4" spans="2:16" s="4" customFormat="1" x14ac:dyDescent="0.35">
      <c r="B4" s="2"/>
      <c r="C4" s="7" t="s">
        <v>19</v>
      </c>
      <c r="D4" s="7" t="s">
        <v>20</v>
      </c>
      <c r="E4" s="7" t="s">
        <v>29</v>
      </c>
      <c r="F4" s="7" t="s">
        <v>30</v>
      </c>
      <c r="G4" s="7" t="s">
        <v>22</v>
      </c>
      <c r="H4" s="9"/>
      <c r="I4" s="7" t="s">
        <v>19</v>
      </c>
      <c r="J4" s="7" t="s">
        <v>42</v>
      </c>
      <c r="K4" s="7" t="s">
        <v>38</v>
      </c>
      <c r="L4" s="2"/>
      <c r="M4" s="7" t="s">
        <v>19</v>
      </c>
      <c r="N4" s="7" t="s">
        <v>24</v>
      </c>
      <c r="O4" s="7" t="s">
        <v>36</v>
      </c>
      <c r="P4" s="7" t="s">
        <v>25</v>
      </c>
    </row>
    <row r="5" spans="2:16" x14ac:dyDescent="0.35">
      <c r="C5" s="8">
        <v>1</v>
      </c>
      <c r="D5" s="8" t="s">
        <v>32</v>
      </c>
      <c r="E5" s="8">
        <v>2008</v>
      </c>
      <c r="F5" s="8">
        <v>9</v>
      </c>
      <c r="G5" s="8">
        <v>1</v>
      </c>
      <c r="H5" s="10"/>
      <c r="I5" s="8">
        <v>1</v>
      </c>
      <c r="J5" s="8" t="s">
        <v>43</v>
      </c>
      <c r="K5" s="11" t="s">
        <v>40</v>
      </c>
      <c r="M5" s="8">
        <v>1</v>
      </c>
      <c r="N5" s="8">
        <v>1</v>
      </c>
      <c r="O5" s="8">
        <v>5</v>
      </c>
      <c r="P5" s="8" t="s">
        <v>26</v>
      </c>
    </row>
    <row r="6" spans="2:16" x14ac:dyDescent="0.35">
      <c r="C6" s="8">
        <v>2</v>
      </c>
      <c r="D6" s="8" t="s">
        <v>31</v>
      </c>
      <c r="E6" s="8">
        <v>2008</v>
      </c>
      <c r="F6" s="8">
        <v>9</v>
      </c>
      <c r="G6" s="8">
        <v>4</v>
      </c>
      <c r="H6" s="10"/>
      <c r="I6" s="8">
        <v>2</v>
      </c>
      <c r="J6" s="8" t="s">
        <v>44</v>
      </c>
      <c r="K6" s="11" t="s">
        <v>41</v>
      </c>
      <c r="M6" s="8">
        <v>2</v>
      </c>
      <c r="N6" s="8">
        <v>2</v>
      </c>
      <c r="O6" s="8">
        <v>3</v>
      </c>
      <c r="P6" s="8" t="s">
        <v>27</v>
      </c>
    </row>
    <row r="7" spans="2:16" x14ac:dyDescent="0.35">
      <c r="C7" s="8">
        <v>3</v>
      </c>
      <c r="D7" s="8" t="s">
        <v>33</v>
      </c>
      <c r="E7" s="8">
        <v>2008</v>
      </c>
      <c r="F7" s="8">
        <v>9</v>
      </c>
      <c r="G7" s="8">
        <v>2</v>
      </c>
      <c r="H7" s="10"/>
      <c r="I7" s="8">
        <v>3</v>
      </c>
      <c r="J7" s="8" t="s">
        <v>39</v>
      </c>
      <c r="K7" s="11" t="s">
        <v>45</v>
      </c>
      <c r="M7" s="8">
        <v>3</v>
      </c>
      <c r="N7" s="8">
        <v>3</v>
      </c>
      <c r="O7" s="8">
        <v>4</v>
      </c>
      <c r="P7" s="8" t="s">
        <v>27</v>
      </c>
    </row>
    <row r="8" spans="2:16" x14ac:dyDescent="0.35">
      <c r="C8" s="8">
        <v>4</v>
      </c>
      <c r="D8" s="8" t="s">
        <v>34</v>
      </c>
      <c r="E8" s="8">
        <v>2008</v>
      </c>
      <c r="F8" s="8">
        <v>9</v>
      </c>
      <c r="G8" s="8">
        <v>1</v>
      </c>
      <c r="H8" s="10"/>
      <c r="I8" s="8">
        <v>4</v>
      </c>
      <c r="J8" s="8" t="s">
        <v>28</v>
      </c>
      <c r="K8" s="11" t="s">
        <v>46</v>
      </c>
      <c r="M8" s="8">
        <v>4</v>
      </c>
      <c r="N8" s="8">
        <v>2</v>
      </c>
      <c r="O8" s="8">
        <v>2</v>
      </c>
      <c r="P8" s="8" t="s">
        <v>26</v>
      </c>
    </row>
    <row r="9" spans="2:16" x14ac:dyDescent="0.35">
      <c r="C9" s="8">
        <v>5</v>
      </c>
      <c r="D9" s="8" t="s">
        <v>35</v>
      </c>
      <c r="E9" s="8">
        <v>2008</v>
      </c>
      <c r="F9" s="8">
        <v>9</v>
      </c>
      <c r="G9" s="8">
        <v>3</v>
      </c>
      <c r="H9" s="10"/>
      <c r="I9"/>
      <c r="J9"/>
      <c r="K9"/>
      <c r="M9" s="8">
        <v>5</v>
      </c>
      <c r="N9" s="8">
        <v>3</v>
      </c>
      <c r="O9" s="8">
        <v>3</v>
      </c>
      <c r="P9" s="8" t="s">
        <v>26</v>
      </c>
    </row>
    <row r="12" spans="2:16" x14ac:dyDescent="0.35">
      <c r="K12" s="2"/>
    </row>
    <row r="13" spans="2:16" x14ac:dyDescent="0.35">
      <c r="K13" s="6"/>
    </row>
    <row r="32" spans="3:16" x14ac:dyDescent="0.35">
      <c r="C32" s="5" t="s">
        <v>23</v>
      </c>
      <c r="D32" s="5"/>
      <c r="E32" s="5"/>
      <c r="F32" s="5"/>
      <c r="G32" s="5"/>
      <c r="H32" s="5" t="s">
        <v>47</v>
      </c>
      <c r="I32" s="12"/>
      <c r="J32" s="5"/>
      <c r="K32" s="5"/>
      <c r="L32"/>
      <c r="P32"/>
    </row>
    <row r="33" spans="2:16" x14ac:dyDescent="0.35">
      <c r="B33" s="2"/>
      <c r="C33" s="7" t="s">
        <v>19</v>
      </c>
      <c r="D33" s="7" t="s">
        <v>20</v>
      </c>
      <c r="E33" s="7" t="s">
        <v>29</v>
      </c>
      <c r="F33" s="7" t="s">
        <v>22</v>
      </c>
      <c r="G33" s="9"/>
      <c r="H33" s="7" t="s">
        <v>19</v>
      </c>
      <c r="I33" s="33" t="s">
        <v>57</v>
      </c>
      <c r="J33" s="33"/>
      <c r="K33" s="7" t="s">
        <v>58</v>
      </c>
      <c r="L33"/>
      <c r="P33"/>
    </row>
    <row r="34" spans="2:16" x14ac:dyDescent="0.35">
      <c r="C34" s="8">
        <v>1</v>
      </c>
      <c r="D34" s="8" t="s">
        <v>54</v>
      </c>
      <c r="E34" s="8">
        <v>2008</v>
      </c>
      <c r="F34" s="8" t="s">
        <v>51</v>
      </c>
      <c r="G34" s="10"/>
      <c r="H34" s="8">
        <v>2</v>
      </c>
      <c r="I34" s="33" t="s">
        <v>48</v>
      </c>
      <c r="J34" s="33"/>
      <c r="K34" s="7" t="s">
        <v>59</v>
      </c>
      <c r="L34"/>
      <c r="P34"/>
    </row>
    <row r="35" spans="2:16" x14ac:dyDescent="0.35">
      <c r="C35" s="8">
        <v>2</v>
      </c>
      <c r="D35" s="8" t="s">
        <v>53</v>
      </c>
      <c r="E35" s="8">
        <v>1981</v>
      </c>
      <c r="F35" s="8" t="s">
        <v>52</v>
      </c>
      <c r="G35" s="10"/>
      <c r="H35" s="8">
        <v>1</v>
      </c>
      <c r="I35" s="33" t="s">
        <v>49</v>
      </c>
      <c r="J35" s="33"/>
      <c r="K35" s="7" t="s">
        <v>59</v>
      </c>
      <c r="L35"/>
      <c r="P35"/>
    </row>
    <row r="36" spans="2:16" x14ac:dyDescent="0.35">
      <c r="C36" s="8">
        <v>3</v>
      </c>
      <c r="D36" s="8" t="s">
        <v>55</v>
      </c>
      <c r="E36" s="8">
        <v>1996</v>
      </c>
      <c r="F36" s="8" t="s">
        <v>56</v>
      </c>
      <c r="G36" s="10"/>
      <c r="H36" s="8">
        <v>3</v>
      </c>
      <c r="I36" s="33" t="s">
        <v>49</v>
      </c>
      <c r="J36" s="33"/>
      <c r="K36" s="7" t="s">
        <v>59</v>
      </c>
      <c r="L36"/>
      <c r="P36"/>
    </row>
    <row r="37" spans="2:16" x14ac:dyDescent="0.35">
      <c r="C37" s="8">
        <v>4</v>
      </c>
      <c r="D37" s="8" t="s">
        <v>64</v>
      </c>
      <c r="E37" s="8">
        <v>1992</v>
      </c>
      <c r="F37" s="8" t="s">
        <v>56</v>
      </c>
      <c r="G37" s="10"/>
      <c r="H37"/>
      <c r="I37"/>
      <c r="J37"/>
      <c r="L37"/>
      <c r="M37"/>
      <c r="N37"/>
      <c r="O37"/>
      <c r="P37"/>
    </row>
    <row r="38" spans="2:16" x14ac:dyDescent="0.35">
      <c r="C38" s="8">
        <v>5</v>
      </c>
      <c r="D38" s="8" t="s">
        <v>65</v>
      </c>
      <c r="E38" s="8">
        <v>1970</v>
      </c>
      <c r="F38" s="8" t="s">
        <v>52</v>
      </c>
      <c r="G38" s="10"/>
      <c r="H38"/>
      <c r="I38"/>
      <c r="J38"/>
      <c r="L38"/>
      <c r="M38"/>
      <c r="N38"/>
      <c r="O38"/>
      <c r="P38"/>
    </row>
    <row r="39" spans="2:16" x14ac:dyDescent="0.35">
      <c r="C39" s="8">
        <v>6</v>
      </c>
      <c r="D39" s="8" t="s">
        <v>66</v>
      </c>
      <c r="E39" s="8">
        <v>1996</v>
      </c>
      <c r="F39" s="8" t="s">
        <v>51</v>
      </c>
    </row>
    <row r="41" spans="2:16" ht="18" customHeight="1" x14ac:dyDescent="0.35"/>
    <row r="42" spans="2:16" x14ac:dyDescent="0.35">
      <c r="H42" s="34" t="s">
        <v>50</v>
      </c>
      <c r="I42" s="34"/>
      <c r="J42" s="3"/>
      <c r="K42" s="3"/>
      <c r="L42"/>
    </row>
    <row r="43" spans="2:16" x14ac:dyDescent="0.35">
      <c r="H43" s="7" t="s">
        <v>19</v>
      </c>
      <c r="I43" s="33" t="s">
        <v>50</v>
      </c>
      <c r="J43" s="33"/>
      <c r="K43" s="7" t="s">
        <v>60</v>
      </c>
      <c r="L43"/>
    </row>
    <row r="44" spans="2:16" x14ac:dyDescent="0.35">
      <c r="H44" s="8">
        <v>3</v>
      </c>
      <c r="I44" s="33">
        <v>123</v>
      </c>
      <c r="J44" s="33"/>
      <c r="K44" s="7" t="s">
        <v>61</v>
      </c>
      <c r="L44"/>
    </row>
    <row r="45" spans="2:16" x14ac:dyDescent="0.35">
      <c r="H45" s="8">
        <v>2</v>
      </c>
      <c r="I45" s="33">
        <v>456</v>
      </c>
      <c r="J45" s="33"/>
      <c r="K45" s="7">
        <v>555</v>
      </c>
      <c r="L45"/>
    </row>
    <row r="46" spans="2:16" x14ac:dyDescent="0.35">
      <c r="H46" s="8">
        <v>1</v>
      </c>
      <c r="I46" s="33">
        <v>321</v>
      </c>
      <c r="J46" s="33"/>
      <c r="K46" s="7">
        <v>888</v>
      </c>
      <c r="L46"/>
    </row>
    <row r="47" spans="2:16" x14ac:dyDescent="0.35">
      <c r="K47"/>
      <c r="L47"/>
    </row>
    <row r="48" spans="2:16" x14ac:dyDescent="0.35">
      <c r="K48"/>
      <c r="L48"/>
    </row>
    <row r="49" spans="8:12" x14ac:dyDescent="0.35">
      <c r="H49" s="13" t="s">
        <v>62</v>
      </c>
      <c r="I49" s="13"/>
      <c r="J49" s="3"/>
      <c r="K49"/>
      <c r="L49"/>
    </row>
    <row r="50" spans="8:12" x14ac:dyDescent="0.35">
      <c r="H50" s="7" t="s">
        <v>19</v>
      </c>
      <c r="I50" s="35" t="s">
        <v>63</v>
      </c>
      <c r="J50" s="36"/>
      <c r="K50"/>
      <c r="L50"/>
    </row>
    <row r="51" spans="8:12" x14ac:dyDescent="0.35">
      <c r="H51" s="8">
        <v>3</v>
      </c>
      <c r="I51" s="35"/>
      <c r="J51" s="36"/>
      <c r="K51"/>
    </row>
    <row r="52" spans="8:12" x14ac:dyDescent="0.35">
      <c r="H52" s="8">
        <v>2</v>
      </c>
      <c r="I52" s="35"/>
      <c r="J52" s="36"/>
      <c r="K52"/>
    </row>
    <row r="53" spans="8:12" x14ac:dyDescent="0.35">
      <c r="H53" s="8">
        <v>1</v>
      </c>
      <c r="I53" s="35"/>
      <c r="J53" s="36"/>
      <c r="K53"/>
    </row>
  </sheetData>
  <mergeCells count="13">
    <mergeCell ref="I51:J51"/>
    <mergeCell ref="I52:J52"/>
    <mergeCell ref="I53:J53"/>
    <mergeCell ref="I50:J50"/>
    <mergeCell ref="I45:J45"/>
    <mergeCell ref="I43:J43"/>
    <mergeCell ref="I44:J44"/>
    <mergeCell ref="I46:J46"/>
    <mergeCell ref="H42:I42"/>
    <mergeCell ref="I33:J33"/>
    <mergeCell ref="I34:J34"/>
    <mergeCell ref="I35:J35"/>
    <mergeCell ref="I36:J36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C481-2B08-4CDE-AC10-D0BDDB331893}">
  <dimension ref="B2:Y33"/>
  <sheetViews>
    <sheetView zoomScaleNormal="100" workbookViewId="0">
      <selection activeCell="G25" sqref="G25"/>
    </sheetView>
  </sheetViews>
  <sheetFormatPr defaultRowHeight="14.5" x14ac:dyDescent="0.35"/>
  <cols>
    <col min="1" max="2" width="8.7265625" style="1"/>
    <col min="3" max="3" width="19.54296875" style="1" customWidth="1"/>
    <col min="4" max="4" width="10.81640625" style="1" customWidth="1"/>
    <col min="5" max="5" width="16.36328125" style="1" customWidth="1"/>
    <col min="6" max="6" width="20.81640625" style="1" customWidth="1"/>
    <col min="7" max="7" width="13.26953125" style="1" customWidth="1"/>
    <col min="8" max="8" width="23" style="1" bestFit="1" customWidth="1"/>
    <col min="9" max="9" width="15.36328125" style="1" bestFit="1" customWidth="1"/>
    <col min="10" max="10" width="14.54296875" style="1" bestFit="1" customWidth="1"/>
    <col min="11" max="12" width="8.7265625" style="1"/>
    <col min="13" max="13" width="10.90625" style="1" customWidth="1"/>
    <col min="14" max="15" width="18.54296875" style="1" customWidth="1"/>
    <col min="16" max="16" width="31.6328125" style="1" customWidth="1"/>
    <col min="17" max="19" width="8.7265625" style="1"/>
    <col min="20" max="20" width="16.26953125" style="1" customWidth="1"/>
    <col min="21" max="22" width="8.7265625" style="1"/>
    <col min="23" max="23" width="10.90625" style="1" customWidth="1"/>
    <col min="24" max="24" width="80.453125" style="1" bestFit="1" customWidth="1"/>
    <col min="25" max="25" width="25.7265625" style="1" customWidth="1"/>
    <col min="26" max="16384" width="8.7265625" style="1"/>
  </cols>
  <sheetData>
    <row r="2" spans="2:25" s="12" customFormat="1" x14ac:dyDescent="0.35">
      <c r="B2" s="5" t="s">
        <v>74</v>
      </c>
      <c r="M2" s="37" t="s">
        <v>72</v>
      </c>
      <c r="N2" s="37"/>
      <c r="O2" s="26"/>
      <c r="P2" s="26"/>
      <c r="S2" s="37" t="s">
        <v>73</v>
      </c>
      <c r="T2" s="37"/>
      <c r="W2" s="37" t="s">
        <v>72</v>
      </c>
      <c r="X2" s="37"/>
      <c r="Y2" s="26"/>
    </row>
    <row r="3" spans="2:25" x14ac:dyDescent="0.35">
      <c r="B3" s="14" t="s">
        <v>19</v>
      </c>
      <c r="C3" s="15" t="s">
        <v>67</v>
      </c>
      <c r="D3" s="15" t="s">
        <v>68</v>
      </c>
      <c r="E3" s="15" t="s">
        <v>69</v>
      </c>
      <c r="F3" s="15" t="s">
        <v>71</v>
      </c>
      <c r="G3" s="15" t="s">
        <v>70</v>
      </c>
      <c r="H3" s="15" t="s">
        <v>119</v>
      </c>
      <c r="I3" s="16" t="s">
        <v>120</v>
      </c>
      <c r="J3" s="16" t="s">
        <v>124</v>
      </c>
      <c r="M3" s="14" t="s">
        <v>19</v>
      </c>
      <c r="N3" s="15" t="s">
        <v>117</v>
      </c>
      <c r="O3" s="16" t="s">
        <v>118</v>
      </c>
      <c r="P3" s="16" t="s">
        <v>156</v>
      </c>
      <c r="S3" s="14" t="s">
        <v>19</v>
      </c>
      <c r="T3" s="16" t="s">
        <v>121</v>
      </c>
      <c r="W3" s="14" t="s">
        <v>19</v>
      </c>
      <c r="X3" s="15" t="s">
        <v>123</v>
      </c>
      <c r="Y3" s="16" t="s">
        <v>122</v>
      </c>
    </row>
    <row r="4" spans="2:25" x14ac:dyDescent="0.35">
      <c r="B4" s="17">
        <v>1</v>
      </c>
      <c r="C4" s="22" t="s">
        <v>75</v>
      </c>
      <c r="D4" s="11">
        <f t="shared" ref="D4:D33" ca="1" si="0">RANDBETWEEN(20,70)</f>
        <v>45</v>
      </c>
      <c r="E4" s="24" t="s">
        <v>105</v>
      </c>
      <c r="F4" s="11" t="str">
        <f t="shared" ref="F4:F33" ca="1" si="1">RANDBETWEEN(1,20)&amp;" years"</f>
        <v>15 years</v>
      </c>
      <c r="G4" s="11" t="str">
        <f ca="1">RANDBETWEEN(500, 5000)&amp;" $"</f>
        <v>3808 $</v>
      </c>
      <c r="H4" s="11">
        <v>1</v>
      </c>
      <c r="I4" s="18">
        <v>1</v>
      </c>
      <c r="J4" s="18">
        <v>1</v>
      </c>
      <c r="M4" s="27">
        <v>1</v>
      </c>
      <c r="N4" s="8">
        <v>46786</v>
      </c>
      <c r="O4" s="28">
        <v>30300</v>
      </c>
      <c r="P4" s="28" t="s">
        <v>157</v>
      </c>
      <c r="S4" s="27">
        <v>1</v>
      </c>
      <c r="T4" s="28">
        <f ca="1">RANDBETWEEN(1,50)</f>
        <v>42</v>
      </c>
      <c r="W4" s="27">
        <v>1</v>
      </c>
      <c r="X4" s="8" t="s">
        <v>125</v>
      </c>
      <c r="Y4" s="28" t="s">
        <v>155</v>
      </c>
    </row>
    <row r="5" spans="2:25" x14ac:dyDescent="0.35">
      <c r="B5" s="17">
        <v>2</v>
      </c>
      <c r="C5" s="22" t="s">
        <v>76</v>
      </c>
      <c r="D5" s="11">
        <f t="shared" ca="1" si="0"/>
        <v>21</v>
      </c>
      <c r="E5" s="24" t="s">
        <v>106</v>
      </c>
      <c r="F5" s="11" t="str">
        <f t="shared" ca="1" si="1"/>
        <v>8 years</v>
      </c>
      <c r="G5" s="11" t="str">
        <f t="shared" ref="G5:G33" ca="1" si="2">RANDBETWEEN(500, 5000)&amp;" $"</f>
        <v>2851 $</v>
      </c>
      <c r="H5" s="11">
        <v>2</v>
      </c>
      <c r="I5" s="18">
        <v>2</v>
      </c>
      <c r="J5" s="18">
        <v>2</v>
      </c>
      <c r="M5" s="27">
        <v>2</v>
      </c>
      <c r="N5" s="8">
        <v>55934</v>
      </c>
      <c r="O5" s="28">
        <v>30301</v>
      </c>
      <c r="P5" s="28" t="s">
        <v>158</v>
      </c>
      <c r="S5" s="27">
        <v>2</v>
      </c>
      <c r="T5" s="28">
        <f t="shared" ref="T5:T33" ca="1" si="3">RANDBETWEEN(1,50)</f>
        <v>30</v>
      </c>
      <c r="W5" s="27">
        <v>2</v>
      </c>
      <c r="X5" s="8" t="s">
        <v>126</v>
      </c>
      <c r="Y5" s="28" t="s">
        <v>155</v>
      </c>
    </row>
    <row r="6" spans="2:25" x14ac:dyDescent="0.35">
      <c r="B6" s="17">
        <v>3</v>
      </c>
      <c r="C6" s="22" t="s">
        <v>77</v>
      </c>
      <c r="D6" s="11">
        <f t="shared" ca="1" si="0"/>
        <v>63</v>
      </c>
      <c r="E6" s="24" t="s">
        <v>107</v>
      </c>
      <c r="F6" s="11" t="str">
        <f t="shared" ca="1" si="1"/>
        <v>12 years</v>
      </c>
      <c r="G6" s="11" t="str">
        <f t="shared" ca="1" si="2"/>
        <v>4880 $</v>
      </c>
      <c r="H6" s="11">
        <v>3</v>
      </c>
      <c r="I6" s="18">
        <v>3</v>
      </c>
      <c r="J6" s="18">
        <v>3</v>
      </c>
      <c r="M6" s="27">
        <v>3</v>
      </c>
      <c r="N6" s="8">
        <v>29171</v>
      </c>
      <c r="O6" s="28">
        <v>30302</v>
      </c>
      <c r="P6" s="28" t="s">
        <v>159</v>
      </c>
      <c r="S6" s="27">
        <v>3</v>
      </c>
      <c r="T6" s="28">
        <f t="shared" ca="1" si="3"/>
        <v>50</v>
      </c>
      <c r="W6" s="27">
        <v>3</v>
      </c>
      <c r="X6" s="8" t="s">
        <v>127</v>
      </c>
      <c r="Y6" s="28" t="s">
        <v>155</v>
      </c>
    </row>
    <row r="7" spans="2:25" x14ac:dyDescent="0.35">
      <c r="B7" s="17">
        <v>4</v>
      </c>
      <c r="C7" s="22" t="s">
        <v>78</v>
      </c>
      <c r="D7" s="11">
        <f t="shared" ca="1" si="0"/>
        <v>67</v>
      </c>
      <c r="E7" s="24" t="s">
        <v>116</v>
      </c>
      <c r="F7" s="11" t="str">
        <f t="shared" ca="1" si="1"/>
        <v>12 years</v>
      </c>
      <c r="G7" s="11" t="str">
        <f t="shared" ca="1" si="2"/>
        <v>4375 $</v>
      </c>
      <c r="H7" s="11">
        <v>4</v>
      </c>
      <c r="I7" s="18">
        <v>4</v>
      </c>
      <c r="J7" s="18">
        <v>4</v>
      </c>
      <c r="M7" s="27">
        <v>4</v>
      </c>
      <c r="N7" s="8">
        <v>64567</v>
      </c>
      <c r="O7" s="28">
        <v>30303</v>
      </c>
      <c r="P7" s="28" t="s">
        <v>160</v>
      </c>
      <c r="S7" s="27">
        <v>4</v>
      </c>
      <c r="T7" s="28">
        <f t="shared" ca="1" si="3"/>
        <v>3</v>
      </c>
      <c r="W7" s="27">
        <v>4</v>
      </c>
      <c r="X7" s="8" t="s">
        <v>128</v>
      </c>
      <c r="Y7" s="28" t="s">
        <v>155</v>
      </c>
    </row>
    <row r="8" spans="2:25" x14ac:dyDescent="0.35">
      <c r="B8" s="17">
        <v>5</v>
      </c>
      <c r="C8" s="22" t="s">
        <v>79</v>
      </c>
      <c r="D8" s="11">
        <f t="shared" ca="1" si="0"/>
        <v>59</v>
      </c>
      <c r="E8" s="24" t="s">
        <v>105</v>
      </c>
      <c r="F8" s="11" t="str">
        <f t="shared" ca="1" si="1"/>
        <v>5 years</v>
      </c>
      <c r="G8" s="11" t="str">
        <f t="shared" ca="1" si="2"/>
        <v>3617 $</v>
      </c>
      <c r="H8" s="11">
        <v>5</v>
      </c>
      <c r="I8" s="18">
        <v>5</v>
      </c>
      <c r="J8" s="18">
        <v>5</v>
      </c>
      <c r="M8" s="27">
        <v>5</v>
      </c>
      <c r="N8" s="8">
        <v>73629</v>
      </c>
      <c r="O8" s="28">
        <v>30304</v>
      </c>
      <c r="P8" s="28" t="s">
        <v>161</v>
      </c>
      <c r="S8" s="27">
        <v>5</v>
      </c>
      <c r="T8" s="28">
        <f t="shared" ca="1" si="3"/>
        <v>13</v>
      </c>
      <c r="W8" s="27">
        <v>5</v>
      </c>
      <c r="X8" s="8" t="s">
        <v>129</v>
      </c>
      <c r="Y8" s="28" t="s">
        <v>155</v>
      </c>
    </row>
    <row r="9" spans="2:25" x14ac:dyDescent="0.35">
      <c r="B9" s="17">
        <v>6</v>
      </c>
      <c r="C9" s="22" t="s">
        <v>80</v>
      </c>
      <c r="D9" s="11">
        <f t="shared" ca="1" si="0"/>
        <v>57</v>
      </c>
      <c r="E9" s="24" t="s">
        <v>107</v>
      </c>
      <c r="F9" s="11" t="str">
        <f t="shared" ca="1" si="1"/>
        <v>13 years</v>
      </c>
      <c r="G9" s="11" t="str">
        <f t="shared" ca="1" si="2"/>
        <v>2225 $</v>
      </c>
      <c r="H9" s="11">
        <v>6</v>
      </c>
      <c r="I9" s="18">
        <v>6</v>
      </c>
      <c r="J9" s="18">
        <v>6</v>
      </c>
      <c r="M9" s="27">
        <v>6</v>
      </c>
      <c r="N9" s="8">
        <v>15196</v>
      </c>
      <c r="O9" s="28">
        <v>30305</v>
      </c>
      <c r="P9" s="28" t="s">
        <v>162</v>
      </c>
      <c r="S9" s="27">
        <v>6</v>
      </c>
      <c r="T9" s="28">
        <f t="shared" ca="1" si="3"/>
        <v>28</v>
      </c>
      <c r="W9" s="27">
        <v>6</v>
      </c>
      <c r="X9" s="8" t="s">
        <v>130</v>
      </c>
      <c r="Y9" s="28" t="s">
        <v>155</v>
      </c>
    </row>
    <row r="10" spans="2:25" x14ac:dyDescent="0.35">
      <c r="B10" s="17">
        <v>7</v>
      </c>
      <c r="C10" s="22" t="s">
        <v>81</v>
      </c>
      <c r="D10" s="11">
        <f t="shared" ca="1" si="0"/>
        <v>58</v>
      </c>
      <c r="E10" s="24" t="s">
        <v>108</v>
      </c>
      <c r="F10" s="11" t="str">
        <f t="shared" ca="1" si="1"/>
        <v>8 years</v>
      </c>
      <c r="G10" s="11" t="str">
        <f t="shared" ca="1" si="2"/>
        <v>2265 $</v>
      </c>
      <c r="H10" s="11">
        <v>7</v>
      </c>
      <c r="I10" s="18">
        <v>7</v>
      </c>
      <c r="J10" s="18">
        <v>7</v>
      </c>
      <c r="M10" s="27">
        <v>7</v>
      </c>
      <c r="N10" s="8">
        <v>47405</v>
      </c>
      <c r="O10" s="28">
        <v>30306</v>
      </c>
      <c r="P10" s="28" t="s">
        <v>163</v>
      </c>
      <c r="S10" s="27">
        <v>7</v>
      </c>
      <c r="T10" s="28">
        <f t="shared" ca="1" si="3"/>
        <v>20</v>
      </c>
      <c r="W10" s="27">
        <v>7</v>
      </c>
      <c r="X10" s="8" t="s">
        <v>131</v>
      </c>
      <c r="Y10" s="28" t="s">
        <v>155</v>
      </c>
    </row>
    <row r="11" spans="2:25" x14ac:dyDescent="0.35">
      <c r="B11" s="17">
        <v>8</v>
      </c>
      <c r="C11" s="22" t="s">
        <v>82</v>
      </c>
      <c r="D11" s="11">
        <f t="shared" ca="1" si="0"/>
        <v>57</v>
      </c>
      <c r="E11" s="24" t="s">
        <v>109</v>
      </c>
      <c r="F11" s="11" t="str">
        <f t="shared" ca="1" si="1"/>
        <v>5 years</v>
      </c>
      <c r="G11" s="11" t="str">
        <f t="shared" ca="1" si="2"/>
        <v>2760 $</v>
      </c>
      <c r="H11" s="11">
        <v>8</v>
      </c>
      <c r="I11" s="18">
        <v>8</v>
      </c>
      <c r="J11" s="18">
        <v>8</v>
      </c>
      <c r="M11" s="27">
        <v>8</v>
      </c>
      <c r="N11" s="8">
        <v>2560</v>
      </c>
      <c r="O11" s="28">
        <v>30307</v>
      </c>
      <c r="P11" s="28" t="s">
        <v>164</v>
      </c>
      <c r="S11" s="27">
        <v>8</v>
      </c>
      <c r="T11" s="28">
        <f t="shared" ca="1" si="3"/>
        <v>11</v>
      </c>
      <c r="W11" s="27">
        <v>8</v>
      </c>
      <c r="X11" s="8" t="s">
        <v>132</v>
      </c>
      <c r="Y11" s="28" t="s">
        <v>155</v>
      </c>
    </row>
    <row r="12" spans="2:25" x14ac:dyDescent="0.35">
      <c r="B12" s="17">
        <v>9</v>
      </c>
      <c r="C12" s="22" t="s">
        <v>83</v>
      </c>
      <c r="D12" s="11">
        <f t="shared" ca="1" si="0"/>
        <v>36</v>
      </c>
      <c r="E12" s="24" t="s">
        <v>110</v>
      </c>
      <c r="F12" s="11" t="str">
        <f t="shared" ca="1" si="1"/>
        <v>2 years</v>
      </c>
      <c r="G12" s="11" t="str">
        <f t="shared" ca="1" si="2"/>
        <v>4979 $</v>
      </c>
      <c r="H12" s="11">
        <v>9</v>
      </c>
      <c r="I12" s="18">
        <v>9</v>
      </c>
      <c r="J12" s="18">
        <v>9</v>
      </c>
      <c r="M12" s="27">
        <v>9</v>
      </c>
      <c r="N12" s="8">
        <v>68485</v>
      </c>
      <c r="O12" s="28">
        <v>30308</v>
      </c>
      <c r="P12" s="28" t="s">
        <v>165</v>
      </c>
      <c r="S12" s="27">
        <v>9</v>
      </c>
      <c r="T12" s="28">
        <f t="shared" ca="1" si="3"/>
        <v>47</v>
      </c>
      <c r="W12" s="27">
        <v>9</v>
      </c>
      <c r="X12" s="8" t="s">
        <v>133</v>
      </c>
      <c r="Y12" s="28" t="s">
        <v>155</v>
      </c>
    </row>
    <row r="13" spans="2:25" x14ac:dyDescent="0.35">
      <c r="B13" s="17">
        <v>10</v>
      </c>
      <c r="C13" s="22" t="s">
        <v>84</v>
      </c>
      <c r="D13" s="11">
        <f t="shared" ca="1" si="0"/>
        <v>24</v>
      </c>
      <c r="E13" s="24" t="s">
        <v>111</v>
      </c>
      <c r="F13" s="11" t="str">
        <f t="shared" ca="1" si="1"/>
        <v>12 years</v>
      </c>
      <c r="G13" s="11" t="str">
        <f t="shared" ca="1" si="2"/>
        <v>1247 $</v>
      </c>
      <c r="H13" s="11">
        <v>10</v>
      </c>
      <c r="I13" s="18">
        <v>10</v>
      </c>
      <c r="J13" s="18">
        <v>10</v>
      </c>
      <c r="M13" s="27">
        <v>10</v>
      </c>
      <c r="N13" s="8">
        <v>17644</v>
      </c>
      <c r="O13" s="28">
        <v>30309</v>
      </c>
      <c r="P13" s="28" t="s">
        <v>166</v>
      </c>
      <c r="S13" s="27">
        <v>10</v>
      </c>
      <c r="T13" s="28">
        <f t="shared" ca="1" si="3"/>
        <v>4</v>
      </c>
      <c r="W13" s="27">
        <v>10</v>
      </c>
      <c r="X13" s="8" t="s">
        <v>134</v>
      </c>
      <c r="Y13" s="28" t="s">
        <v>155</v>
      </c>
    </row>
    <row r="14" spans="2:25" x14ac:dyDescent="0.35">
      <c r="B14" s="17">
        <v>11</v>
      </c>
      <c r="C14" s="22" t="s">
        <v>85</v>
      </c>
      <c r="D14" s="11">
        <f t="shared" ca="1" si="0"/>
        <v>57</v>
      </c>
      <c r="E14" s="24" t="s">
        <v>112</v>
      </c>
      <c r="F14" s="11" t="str">
        <f t="shared" ca="1" si="1"/>
        <v>17 years</v>
      </c>
      <c r="G14" s="11" t="str">
        <f t="shared" ca="1" si="2"/>
        <v>2565 $</v>
      </c>
      <c r="H14" s="11">
        <v>11</v>
      </c>
      <c r="I14" s="18">
        <v>11</v>
      </c>
      <c r="J14" s="18">
        <v>11</v>
      </c>
      <c r="M14" s="27">
        <v>11</v>
      </c>
      <c r="N14" s="8">
        <v>81789</v>
      </c>
      <c r="O14" s="28">
        <v>30310</v>
      </c>
      <c r="P14" s="28" t="s">
        <v>167</v>
      </c>
      <c r="S14" s="27">
        <v>11</v>
      </c>
      <c r="T14" s="28">
        <f t="shared" ca="1" si="3"/>
        <v>43</v>
      </c>
      <c r="W14" s="27">
        <v>11</v>
      </c>
      <c r="X14" s="8" t="s">
        <v>135</v>
      </c>
      <c r="Y14" s="28" t="s">
        <v>155</v>
      </c>
    </row>
    <row r="15" spans="2:25" x14ac:dyDescent="0.35">
      <c r="B15" s="17">
        <v>12</v>
      </c>
      <c r="C15" s="22" t="s">
        <v>86</v>
      </c>
      <c r="D15" s="11">
        <f t="shared" ca="1" si="0"/>
        <v>37</v>
      </c>
      <c r="E15" s="24" t="s">
        <v>113</v>
      </c>
      <c r="F15" s="11" t="str">
        <f t="shared" ca="1" si="1"/>
        <v>14 years</v>
      </c>
      <c r="G15" s="11" t="str">
        <f t="shared" ca="1" si="2"/>
        <v>4028 $</v>
      </c>
      <c r="H15" s="11">
        <v>12</v>
      </c>
      <c r="I15" s="18">
        <v>12</v>
      </c>
      <c r="J15" s="18">
        <v>12</v>
      </c>
      <c r="M15" s="27">
        <v>12</v>
      </c>
      <c r="N15" s="8">
        <v>72917</v>
      </c>
      <c r="O15" s="28">
        <v>30311</v>
      </c>
      <c r="P15" s="28" t="s">
        <v>168</v>
      </c>
      <c r="S15" s="27">
        <v>12</v>
      </c>
      <c r="T15" s="28">
        <f t="shared" ca="1" si="3"/>
        <v>22</v>
      </c>
      <c r="W15" s="27">
        <v>12</v>
      </c>
      <c r="X15" s="8" t="s">
        <v>136</v>
      </c>
      <c r="Y15" s="28" t="s">
        <v>155</v>
      </c>
    </row>
    <row r="16" spans="2:25" x14ac:dyDescent="0.35">
      <c r="B16" s="17">
        <v>13</v>
      </c>
      <c r="C16" s="22" t="s">
        <v>87</v>
      </c>
      <c r="D16" s="11">
        <f t="shared" ca="1" si="0"/>
        <v>70</v>
      </c>
      <c r="E16" s="24" t="s">
        <v>114</v>
      </c>
      <c r="F16" s="11" t="str">
        <f t="shared" ca="1" si="1"/>
        <v>7 years</v>
      </c>
      <c r="G16" s="11" t="str">
        <f t="shared" ca="1" si="2"/>
        <v>2204 $</v>
      </c>
      <c r="H16" s="11">
        <v>13</v>
      </c>
      <c r="I16" s="18">
        <v>13</v>
      </c>
      <c r="J16" s="18">
        <v>13</v>
      </c>
      <c r="M16" s="27">
        <v>13</v>
      </c>
      <c r="N16" s="8">
        <v>41782</v>
      </c>
      <c r="O16" s="28">
        <v>30312</v>
      </c>
      <c r="P16" s="28" t="s">
        <v>169</v>
      </c>
      <c r="S16" s="27">
        <v>13</v>
      </c>
      <c r="T16" s="28">
        <f t="shared" ca="1" si="3"/>
        <v>40</v>
      </c>
      <c r="W16" s="27">
        <v>13</v>
      </c>
      <c r="X16" s="8" t="s">
        <v>137</v>
      </c>
      <c r="Y16" s="28" t="s">
        <v>155</v>
      </c>
    </row>
    <row r="17" spans="2:25" x14ac:dyDescent="0.35">
      <c r="B17" s="17">
        <v>14</v>
      </c>
      <c r="C17" s="22" t="s">
        <v>88</v>
      </c>
      <c r="D17" s="11">
        <f t="shared" ca="1" si="0"/>
        <v>35</v>
      </c>
      <c r="E17" s="24" t="s">
        <v>114</v>
      </c>
      <c r="F17" s="11" t="str">
        <f t="shared" ca="1" si="1"/>
        <v>7 years</v>
      </c>
      <c r="G17" s="11" t="str">
        <f t="shared" ca="1" si="2"/>
        <v>927 $</v>
      </c>
      <c r="H17" s="11">
        <v>14</v>
      </c>
      <c r="I17" s="18">
        <v>14</v>
      </c>
      <c r="J17" s="18">
        <v>14</v>
      </c>
      <c r="M17" s="27">
        <v>14</v>
      </c>
      <c r="N17" s="8">
        <v>69574</v>
      </c>
      <c r="O17" s="28">
        <v>30313</v>
      </c>
      <c r="P17" s="28" t="s">
        <v>170</v>
      </c>
      <c r="S17" s="27">
        <v>14</v>
      </c>
      <c r="T17" s="28">
        <f t="shared" ca="1" si="3"/>
        <v>43</v>
      </c>
      <c r="W17" s="27">
        <v>14</v>
      </c>
      <c r="X17" s="8" t="s">
        <v>138</v>
      </c>
      <c r="Y17" s="28" t="s">
        <v>155</v>
      </c>
    </row>
    <row r="18" spans="2:25" x14ac:dyDescent="0.35">
      <c r="B18" s="17">
        <v>15</v>
      </c>
      <c r="C18" s="22" t="s">
        <v>89</v>
      </c>
      <c r="D18" s="11">
        <f t="shared" ca="1" si="0"/>
        <v>20</v>
      </c>
      <c r="E18" s="24" t="s">
        <v>114</v>
      </c>
      <c r="F18" s="11" t="str">
        <f t="shared" ca="1" si="1"/>
        <v>4 years</v>
      </c>
      <c r="G18" s="11" t="str">
        <f t="shared" ca="1" si="2"/>
        <v>1776 $</v>
      </c>
      <c r="H18" s="11">
        <v>15</v>
      </c>
      <c r="I18" s="18">
        <v>15</v>
      </c>
      <c r="J18" s="18">
        <v>15</v>
      </c>
      <c r="M18" s="27">
        <v>15</v>
      </c>
      <c r="N18" s="8">
        <v>13895</v>
      </c>
      <c r="O18" s="28">
        <v>30314</v>
      </c>
      <c r="P18" s="28" t="s">
        <v>171</v>
      </c>
      <c r="S18" s="27">
        <v>15</v>
      </c>
      <c r="T18" s="28">
        <f t="shared" ca="1" si="3"/>
        <v>26</v>
      </c>
      <c r="W18" s="27">
        <v>15</v>
      </c>
      <c r="X18" s="8" t="s">
        <v>139</v>
      </c>
      <c r="Y18" s="28" t="s">
        <v>155</v>
      </c>
    </row>
    <row r="19" spans="2:25" x14ac:dyDescent="0.35">
      <c r="B19" s="17">
        <v>16</v>
      </c>
      <c r="C19" s="22" t="s">
        <v>90</v>
      </c>
      <c r="D19" s="11">
        <f t="shared" ca="1" si="0"/>
        <v>32</v>
      </c>
      <c r="E19" s="24" t="s">
        <v>107</v>
      </c>
      <c r="F19" s="11" t="str">
        <f t="shared" ca="1" si="1"/>
        <v>16 years</v>
      </c>
      <c r="G19" s="11" t="str">
        <f t="shared" ca="1" si="2"/>
        <v>3936 $</v>
      </c>
      <c r="H19" s="11">
        <v>16</v>
      </c>
      <c r="I19" s="18">
        <v>16</v>
      </c>
      <c r="J19" s="18">
        <v>16</v>
      </c>
      <c r="M19" s="27">
        <v>16</v>
      </c>
      <c r="N19" s="8">
        <v>30753</v>
      </c>
      <c r="O19" s="28">
        <v>30315</v>
      </c>
      <c r="P19" s="28" t="s">
        <v>172</v>
      </c>
      <c r="S19" s="27">
        <v>16</v>
      </c>
      <c r="T19" s="28">
        <f t="shared" ca="1" si="3"/>
        <v>16</v>
      </c>
      <c r="W19" s="27">
        <v>16</v>
      </c>
      <c r="X19" s="8" t="s">
        <v>140</v>
      </c>
      <c r="Y19" s="28" t="s">
        <v>155</v>
      </c>
    </row>
    <row r="20" spans="2:25" x14ac:dyDescent="0.35">
      <c r="B20" s="17">
        <v>17</v>
      </c>
      <c r="C20" s="22" t="s">
        <v>91</v>
      </c>
      <c r="D20" s="11">
        <f t="shared" ca="1" si="0"/>
        <v>43</v>
      </c>
      <c r="E20" s="24" t="s">
        <v>105</v>
      </c>
      <c r="F20" s="11" t="str">
        <f t="shared" ca="1" si="1"/>
        <v>14 years</v>
      </c>
      <c r="G20" s="11" t="str">
        <f t="shared" ca="1" si="2"/>
        <v>1905 $</v>
      </c>
      <c r="H20" s="11">
        <v>17</v>
      </c>
      <c r="I20" s="18">
        <v>17</v>
      </c>
      <c r="J20" s="18">
        <v>17</v>
      </c>
      <c r="M20" s="27">
        <v>17</v>
      </c>
      <c r="N20" s="8">
        <v>22749</v>
      </c>
      <c r="O20" s="28">
        <v>30316</v>
      </c>
      <c r="P20" s="28" t="s">
        <v>173</v>
      </c>
      <c r="S20" s="27">
        <v>17</v>
      </c>
      <c r="T20" s="28">
        <f t="shared" ca="1" si="3"/>
        <v>13</v>
      </c>
      <c r="W20" s="27">
        <v>17</v>
      </c>
      <c r="X20" s="8" t="s">
        <v>141</v>
      </c>
      <c r="Y20" s="28" t="s">
        <v>155</v>
      </c>
    </row>
    <row r="21" spans="2:25" x14ac:dyDescent="0.35">
      <c r="B21" s="17">
        <v>18</v>
      </c>
      <c r="C21" s="22" t="s">
        <v>92</v>
      </c>
      <c r="D21" s="11">
        <f t="shared" ca="1" si="0"/>
        <v>46</v>
      </c>
      <c r="E21" s="24" t="s">
        <v>108</v>
      </c>
      <c r="F21" s="11" t="str">
        <f t="shared" ca="1" si="1"/>
        <v>1 years</v>
      </c>
      <c r="G21" s="11" t="str">
        <f t="shared" ca="1" si="2"/>
        <v>2915 $</v>
      </c>
      <c r="H21" s="11">
        <v>18</v>
      </c>
      <c r="I21" s="18">
        <v>18</v>
      </c>
      <c r="J21" s="18">
        <v>18</v>
      </c>
      <c r="M21" s="27">
        <v>18</v>
      </c>
      <c r="N21" s="8">
        <v>56334</v>
      </c>
      <c r="O21" s="28">
        <v>30317</v>
      </c>
      <c r="P21" s="28" t="s">
        <v>174</v>
      </c>
      <c r="S21" s="27">
        <v>18</v>
      </c>
      <c r="T21" s="28">
        <f t="shared" ca="1" si="3"/>
        <v>25</v>
      </c>
      <c r="W21" s="27">
        <v>18</v>
      </c>
      <c r="X21" s="8" t="s">
        <v>142</v>
      </c>
      <c r="Y21" s="28" t="s">
        <v>155</v>
      </c>
    </row>
    <row r="22" spans="2:25" x14ac:dyDescent="0.35">
      <c r="B22" s="17">
        <v>19</v>
      </c>
      <c r="C22" s="22" t="s">
        <v>93</v>
      </c>
      <c r="D22" s="11">
        <f t="shared" ca="1" si="0"/>
        <v>66</v>
      </c>
      <c r="E22" s="24" t="s">
        <v>115</v>
      </c>
      <c r="F22" s="11" t="str">
        <f t="shared" ca="1" si="1"/>
        <v>7 years</v>
      </c>
      <c r="G22" s="11" t="str">
        <f t="shared" ca="1" si="2"/>
        <v>4517 $</v>
      </c>
      <c r="H22" s="11">
        <v>19</v>
      </c>
      <c r="I22" s="18">
        <v>19</v>
      </c>
      <c r="J22" s="18">
        <v>19</v>
      </c>
      <c r="M22" s="27">
        <v>19</v>
      </c>
      <c r="N22" s="8">
        <v>24660</v>
      </c>
      <c r="O22" s="28">
        <v>30318</v>
      </c>
      <c r="P22" s="28" t="s">
        <v>175</v>
      </c>
      <c r="S22" s="27">
        <v>19</v>
      </c>
      <c r="T22" s="28">
        <f t="shared" ca="1" si="3"/>
        <v>35</v>
      </c>
      <c r="W22" s="27">
        <v>19</v>
      </c>
      <c r="X22" s="8" t="s">
        <v>143</v>
      </c>
      <c r="Y22" s="28" t="s">
        <v>155</v>
      </c>
    </row>
    <row r="23" spans="2:25" x14ac:dyDescent="0.35">
      <c r="B23" s="17">
        <v>20</v>
      </c>
      <c r="C23" s="22" t="s">
        <v>94</v>
      </c>
      <c r="D23" s="11">
        <f t="shared" ca="1" si="0"/>
        <v>69</v>
      </c>
      <c r="E23" s="24" t="s">
        <v>116</v>
      </c>
      <c r="F23" s="11" t="str">
        <f t="shared" ca="1" si="1"/>
        <v>11 years</v>
      </c>
      <c r="G23" s="11" t="str">
        <f t="shared" ca="1" si="2"/>
        <v>4647 $</v>
      </c>
      <c r="H23" s="11">
        <v>20</v>
      </c>
      <c r="I23" s="18">
        <v>20</v>
      </c>
      <c r="J23" s="18">
        <v>20</v>
      </c>
      <c r="M23" s="27">
        <v>20</v>
      </c>
      <c r="N23" s="8">
        <v>7632</v>
      </c>
      <c r="O23" s="28">
        <v>30319</v>
      </c>
      <c r="P23" s="28" t="s">
        <v>176</v>
      </c>
      <c r="S23" s="27">
        <v>20</v>
      </c>
      <c r="T23" s="28">
        <f t="shared" ca="1" si="3"/>
        <v>46</v>
      </c>
      <c r="W23" s="27">
        <v>20</v>
      </c>
      <c r="X23" s="8" t="s">
        <v>144</v>
      </c>
      <c r="Y23" s="28" t="s">
        <v>155</v>
      </c>
    </row>
    <row r="24" spans="2:25" x14ac:dyDescent="0.35">
      <c r="B24" s="17">
        <v>21</v>
      </c>
      <c r="C24" s="22" t="s">
        <v>95</v>
      </c>
      <c r="D24" s="11">
        <f t="shared" ca="1" si="0"/>
        <v>59</v>
      </c>
      <c r="E24" s="24" t="s">
        <v>116</v>
      </c>
      <c r="F24" s="11" t="str">
        <f t="shared" ca="1" si="1"/>
        <v>13 years</v>
      </c>
      <c r="G24" s="11" t="str">
        <f t="shared" ca="1" si="2"/>
        <v>4481 $</v>
      </c>
      <c r="H24" s="11">
        <v>21</v>
      </c>
      <c r="I24" s="18">
        <v>21</v>
      </c>
      <c r="J24" s="18">
        <v>21</v>
      </c>
      <c r="M24" s="27">
        <v>21</v>
      </c>
      <c r="N24" s="8">
        <v>47185</v>
      </c>
      <c r="O24" s="28">
        <v>30320</v>
      </c>
      <c r="P24" s="28" t="s">
        <v>177</v>
      </c>
      <c r="S24" s="27">
        <v>21</v>
      </c>
      <c r="T24" s="28">
        <f t="shared" ca="1" si="3"/>
        <v>19</v>
      </c>
      <c r="W24" s="27">
        <v>21</v>
      </c>
      <c r="X24" s="8" t="s">
        <v>145</v>
      </c>
      <c r="Y24" s="28" t="s">
        <v>155</v>
      </c>
    </row>
    <row r="25" spans="2:25" x14ac:dyDescent="0.35">
      <c r="B25" s="17">
        <v>22</v>
      </c>
      <c r="C25" s="22" t="s">
        <v>96</v>
      </c>
      <c r="D25" s="11">
        <f t="shared" ca="1" si="0"/>
        <v>66</v>
      </c>
      <c r="E25" s="24" t="s">
        <v>107</v>
      </c>
      <c r="F25" s="11" t="str">
        <f t="shared" ca="1" si="1"/>
        <v>8 years</v>
      </c>
      <c r="G25" s="11" t="str">
        <f t="shared" ca="1" si="2"/>
        <v>3254 $</v>
      </c>
      <c r="H25" s="11">
        <v>22</v>
      </c>
      <c r="I25" s="18">
        <v>22</v>
      </c>
      <c r="J25" s="18">
        <v>22</v>
      </c>
      <c r="M25" s="27">
        <v>22</v>
      </c>
      <c r="N25" s="8">
        <v>56830</v>
      </c>
      <c r="O25" s="28">
        <v>30321</v>
      </c>
      <c r="P25" s="28" t="s">
        <v>178</v>
      </c>
      <c r="S25" s="27">
        <v>22</v>
      </c>
      <c r="T25" s="28">
        <f t="shared" ca="1" si="3"/>
        <v>37</v>
      </c>
      <c r="W25" s="27">
        <v>22</v>
      </c>
      <c r="X25" s="8" t="s">
        <v>146</v>
      </c>
      <c r="Y25" s="28" t="s">
        <v>155</v>
      </c>
    </row>
    <row r="26" spans="2:25" x14ac:dyDescent="0.35">
      <c r="B26" s="17">
        <v>23</v>
      </c>
      <c r="C26" s="22" t="s">
        <v>97</v>
      </c>
      <c r="D26" s="11">
        <f t="shared" ca="1" si="0"/>
        <v>29</v>
      </c>
      <c r="E26" s="24" t="s">
        <v>108</v>
      </c>
      <c r="F26" s="11" t="str">
        <f t="shared" ca="1" si="1"/>
        <v>15 years</v>
      </c>
      <c r="G26" s="11" t="str">
        <f t="shared" ca="1" si="2"/>
        <v>4776 $</v>
      </c>
      <c r="H26" s="11">
        <v>23</v>
      </c>
      <c r="I26" s="18">
        <v>23</v>
      </c>
      <c r="J26" s="18">
        <v>23</v>
      </c>
      <c r="M26" s="27">
        <v>23</v>
      </c>
      <c r="N26" s="8">
        <v>39844</v>
      </c>
      <c r="O26" s="28">
        <v>30322</v>
      </c>
      <c r="P26" s="28" t="s">
        <v>179</v>
      </c>
      <c r="S26" s="27">
        <v>23</v>
      </c>
      <c r="T26" s="28">
        <f t="shared" ca="1" si="3"/>
        <v>18</v>
      </c>
      <c r="W26" s="27">
        <v>23</v>
      </c>
      <c r="X26" s="8" t="s">
        <v>147</v>
      </c>
      <c r="Y26" s="28" t="s">
        <v>155</v>
      </c>
    </row>
    <row r="27" spans="2:25" x14ac:dyDescent="0.35">
      <c r="B27" s="17">
        <v>24</v>
      </c>
      <c r="C27" s="22" t="s">
        <v>98</v>
      </c>
      <c r="D27" s="11">
        <f t="shared" ca="1" si="0"/>
        <v>37</v>
      </c>
      <c r="E27" s="24" t="s">
        <v>109</v>
      </c>
      <c r="F27" s="11" t="str">
        <f t="shared" ca="1" si="1"/>
        <v>5 years</v>
      </c>
      <c r="G27" s="11" t="str">
        <f t="shared" ca="1" si="2"/>
        <v>3806 $</v>
      </c>
      <c r="H27" s="11">
        <v>24</v>
      </c>
      <c r="I27" s="18">
        <v>24</v>
      </c>
      <c r="J27" s="18">
        <v>24</v>
      </c>
      <c r="M27" s="27">
        <v>24</v>
      </c>
      <c r="N27" s="8">
        <v>80147</v>
      </c>
      <c r="O27" s="28">
        <v>30323</v>
      </c>
      <c r="P27" s="28" t="s">
        <v>180</v>
      </c>
      <c r="S27" s="27">
        <v>24</v>
      </c>
      <c r="T27" s="28">
        <f t="shared" ca="1" si="3"/>
        <v>8</v>
      </c>
      <c r="W27" s="27">
        <v>24</v>
      </c>
      <c r="X27" s="8" t="s">
        <v>148</v>
      </c>
      <c r="Y27" s="28" t="s">
        <v>155</v>
      </c>
    </row>
    <row r="28" spans="2:25" x14ac:dyDescent="0.35">
      <c r="B28" s="17">
        <v>25</v>
      </c>
      <c r="C28" s="22" t="s">
        <v>99</v>
      </c>
      <c r="D28" s="11">
        <f t="shared" ca="1" si="0"/>
        <v>46</v>
      </c>
      <c r="E28" s="24" t="s">
        <v>106</v>
      </c>
      <c r="F28" s="11" t="str">
        <f t="shared" ca="1" si="1"/>
        <v>13 years</v>
      </c>
      <c r="G28" s="11" t="str">
        <f t="shared" ca="1" si="2"/>
        <v>1475 $</v>
      </c>
      <c r="H28" s="11">
        <v>25</v>
      </c>
      <c r="I28" s="18">
        <v>25</v>
      </c>
      <c r="J28" s="18">
        <v>25</v>
      </c>
      <c r="M28" s="27">
        <v>25</v>
      </c>
      <c r="N28" s="8">
        <v>32901</v>
      </c>
      <c r="O28" s="28">
        <v>30324</v>
      </c>
      <c r="P28" s="28" t="s">
        <v>181</v>
      </c>
      <c r="S28" s="27">
        <v>25</v>
      </c>
      <c r="T28" s="28">
        <f t="shared" ca="1" si="3"/>
        <v>49</v>
      </c>
      <c r="W28" s="27">
        <v>25</v>
      </c>
      <c r="X28" s="8" t="s">
        <v>149</v>
      </c>
      <c r="Y28" s="28" t="s">
        <v>155</v>
      </c>
    </row>
    <row r="29" spans="2:25" x14ac:dyDescent="0.35">
      <c r="B29" s="17">
        <v>26</v>
      </c>
      <c r="C29" s="22" t="s">
        <v>100</v>
      </c>
      <c r="D29" s="11">
        <f t="shared" ca="1" si="0"/>
        <v>37</v>
      </c>
      <c r="E29" s="24" t="s">
        <v>107</v>
      </c>
      <c r="F29" s="11" t="str">
        <f t="shared" ca="1" si="1"/>
        <v>16 years</v>
      </c>
      <c r="G29" s="11" t="str">
        <f t="shared" ca="1" si="2"/>
        <v>4045 $</v>
      </c>
      <c r="H29" s="11">
        <v>26</v>
      </c>
      <c r="I29" s="18">
        <v>26</v>
      </c>
      <c r="J29" s="18">
        <v>26</v>
      </c>
      <c r="M29" s="27">
        <v>26</v>
      </c>
      <c r="N29" s="8">
        <v>8233</v>
      </c>
      <c r="O29" s="28">
        <v>30325</v>
      </c>
      <c r="P29" s="28" t="s">
        <v>182</v>
      </c>
      <c r="S29" s="27">
        <v>26</v>
      </c>
      <c r="T29" s="28">
        <f t="shared" ca="1" si="3"/>
        <v>41</v>
      </c>
      <c r="W29" s="27">
        <v>26</v>
      </c>
      <c r="X29" s="8" t="s">
        <v>150</v>
      </c>
      <c r="Y29" s="28" t="s">
        <v>155</v>
      </c>
    </row>
    <row r="30" spans="2:25" x14ac:dyDescent="0.35">
      <c r="B30" s="17">
        <v>27</v>
      </c>
      <c r="C30" s="22" t="s">
        <v>101</v>
      </c>
      <c r="D30" s="11">
        <f t="shared" ca="1" si="0"/>
        <v>32</v>
      </c>
      <c r="E30" s="24" t="s">
        <v>116</v>
      </c>
      <c r="F30" s="11" t="str">
        <f t="shared" ca="1" si="1"/>
        <v>14 years</v>
      </c>
      <c r="G30" s="11" t="str">
        <f t="shared" ca="1" si="2"/>
        <v>3304 $</v>
      </c>
      <c r="H30" s="11">
        <v>27</v>
      </c>
      <c r="I30" s="18">
        <v>27</v>
      </c>
      <c r="J30" s="18">
        <v>27</v>
      </c>
      <c r="M30" s="27">
        <v>27</v>
      </c>
      <c r="N30" s="8">
        <v>13756</v>
      </c>
      <c r="O30" s="28">
        <v>30326</v>
      </c>
      <c r="P30" s="28" t="s">
        <v>183</v>
      </c>
      <c r="S30" s="27">
        <v>27</v>
      </c>
      <c r="T30" s="28">
        <f t="shared" ca="1" si="3"/>
        <v>38</v>
      </c>
      <c r="W30" s="27">
        <v>27</v>
      </c>
      <c r="X30" s="8" t="s">
        <v>151</v>
      </c>
      <c r="Y30" s="28" t="s">
        <v>155</v>
      </c>
    </row>
    <row r="31" spans="2:25" x14ac:dyDescent="0.35">
      <c r="B31" s="17">
        <v>28</v>
      </c>
      <c r="C31" s="22" t="s">
        <v>102</v>
      </c>
      <c r="D31" s="11">
        <f t="shared" ca="1" si="0"/>
        <v>60</v>
      </c>
      <c r="E31" s="24" t="s">
        <v>105</v>
      </c>
      <c r="F31" s="11" t="str">
        <f t="shared" ca="1" si="1"/>
        <v>15 years</v>
      </c>
      <c r="G31" s="11" t="str">
        <f t="shared" ca="1" si="2"/>
        <v>3430 $</v>
      </c>
      <c r="H31" s="11">
        <v>28</v>
      </c>
      <c r="I31" s="18">
        <v>28</v>
      </c>
      <c r="J31" s="18">
        <v>28</v>
      </c>
      <c r="M31" s="27">
        <v>28</v>
      </c>
      <c r="N31" s="8">
        <v>72086</v>
      </c>
      <c r="O31" s="28">
        <v>30327</v>
      </c>
      <c r="P31" s="28" t="s">
        <v>184</v>
      </c>
      <c r="S31" s="27">
        <v>28</v>
      </c>
      <c r="T31" s="28">
        <f t="shared" ca="1" si="3"/>
        <v>11</v>
      </c>
      <c r="W31" s="27">
        <v>28</v>
      </c>
      <c r="X31" s="8" t="s">
        <v>152</v>
      </c>
      <c r="Y31" s="28" t="s">
        <v>155</v>
      </c>
    </row>
    <row r="32" spans="2:25" x14ac:dyDescent="0.35">
      <c r="B32" s="17">
        <v>29</v>
      </c>
      <c r="C32" s="22" t="s">
        <v>103</v>
      </c>
      <c r="D32" s="11">
        <f t="shared" ca="1" si="0"/>
        <v>48</v>
      </c>
      <c r="E32" s="24" t="s">
        <v>107</v>
      </c>
      <c r="F32" s="11" t="str">
        <f t="shared" ca="1" si="1"/>
        <v>4 years</v>
      </c>
      <c r="G32" s="11" t="str">
        <f t="shared" ca="1" si="2"/>
        <v>808 $</v>
      </c>
      <c r="H32" s="11">
        <v>29</v>
      </c>
      <c r="I32" s="18">
        <v>29</v>
      </c>
      <c r="J32" s="18">
        <v>29</v>
      </c>
      <c r="M32" s="27">
        <v>29</v>
      </c>
      <c r="N32" s="8">
        <v>94865</v>
      </c>
      <c r="O32" s="28">
        <v>30328</v>
      </c>
      <c r="P32" s="28" t="s">
        <v>185</v>
      </c>
      <c r="S32" s="27">
        <v>29</v>
      </c>
      <c r="T32" s="28">
        <f t="shared" ca="1" si="3"/>
        <v>17</v>
      </c>
      <c r="W32" s="27">
        <v>29</v>
      </c>
      <c r="X32" s="8" t="s">
        <v>153</v>
      </c>
      <c r="Y32" s="28" t="s">
        <v>155</v>
      </c>
    </row>
    <row r="33" spans="2:25" x14ac:dyDescent="0.35">
      <c r="B33" s="19">
        <v>30</v>
      </c>
      <c r="C33" s="23" t="s">
        <v>104</v>
      </c>
      <c r="D33" s="20">
        <f t="shared" ca="1" si="0"/>
        <v>69</v>
      </c>
      <c r="E33" s="25" t="s">
        <v>110</v>
      </c>
      <c r="F33" s="20" t="str">
        <f t="shared" ca="1" si="1"/>
        <v>2 years</v>
      </c>
      <c r="G33" s="20" t="str">
        <f t="shared" ca="1" si="2"/>
        <v>1215 $</v>
      </c>
      <c r="H33" s="20">
        <v>30</v>
      </c>
      <c r="I33" s="21">
        <v>30</v>
      </c>
      <c r="J33" s="21">
        <v>30</v>
      </c>
      <c r="M33" s="29">
        <v>30</v>
      </c>
      <c r="N33" s="30">
        <v>31683</v>
      </c>
      <c r="O33" s="31">
        <v>30329</v>
      </c>
      <c r="P33" s="31" t="s">
        <v>186</v>
      </c>
      <c r="S33" s="29">
        <v>30</v>
      </c>
      <c r="T33" s="31">
        <f t="shared" ca="1" si="3"/>
        <v>25</v>
      </c>
      <c r="W33" s="29">
        <v>30</v>
      </c>
      <c r="X33" s="30" t="s">
        <v>154</v>
      </c>
      <c r="Y33" s="28" t="s">
        <v>155</v>
      </c>
    </row>
  </sheetData>
  <mergeCells count="3">
    <mergeCell ref="M2:N2"/>
    <mergeCell ref="S2:T2"/>
    <mergeCell ref="W2:X2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D69E-F975-405F-B240-F7503E811F9F}">
  <dimension ref="B1:N16"/>
  <sheetViews>
    <sheetView tabSelected="1" workbookViewId="0">
      <selection activeCell="E23" sqref="E23"/>
    </sheetView>
  </sheetViews>
  <sheetFormatPr defaultRowHeight="14.5" x14ac:dyDescent="0.35"/>
  <cols>
    <col min="1" max="1" width="8.7265625" style="32"/>
    <col min="2" max="2" width="9" style="32" customWidth="1"/>
    <col min="3" max="3" width="26.36328125" style="32" customWidth="1"/>
    <col min="4" max="4" width="20.08984375" style="32" customWidth="1"/>
    <col min="5" max="5" width="21.26953125" style="32" customWidth="1"/>
    <col min="7" max="7" width="11.54296875" style="32" customWidth="1"/>
    <col min="8" max="8" width="16.1796875" style="32" customWidth="1"/>
    <col min="9" max="9" width="13.6328125" style="32" customWidth="1"/>
    <col min="10" max="11" width="10.6328125" style="32" customWidth="1"/>
    <col min="12" max="12" width="17.453125" style="32" customWidth="1"/>
    <col min="13" max="13" width="13.54296875" style="32" customWidth="1"/>
    <col min="14" max="14" width="11.6328125" style="32" customWidth="1"/>
    <col min="15" max="16384" width="8.7265625" style="32"/>
  </cols>
  <sheetData>
    <row r="1" spans="2:14" x14ac:dyDescent="0.35">
      <c r="B1" s="41" t="s">
        <v>188</v>
      </c>
      <c r="C1" s="41"/>
      <c r="D1" s="41"/>
      <c r="E1" s="41"/>
      <c r="F1" s="4"/>
      <c r="G1" s="38"/>
      <c r="H1" s="41" t="s">
        <v>190</v>
      </c>
      <c r="I1" s="41"/>
      <c r="J1" s="38"/>
      <c r="K1" s="38"/>
      <c r="L1" s="41" t="s">
        <v>204</v>
      </c>
      <c r="M1" s="41"/>
      <c r="N1" s="41"/>
    </row>
    <row r="2" spans="2:14" x14ac:dyDescent="0.35">
      <c r="B2" s="38" t="s">
        <v>19</v>
      </c>
      <c r="C2" s="38" t="s">
        <v>187</v>
      </c>
      <c r="D2" s="38" t="s">
        <v>192</v>
      </c>
      <c r="E2" s="38" t="s">
        <v>191</v>
      </c>
      <c r="H2" s="38" t="s">
        <v>189</v>
      </c>
      <c r="I2" s="38" t="s">
        <v>193</v>
      </c>
      <c r="J2" s="38"/>
      <c r="K2" s="38"/>
      <c r="L2" s="38" t="s">
        <v>67</v>
      </c>
      <c r="M2" s="38" t="s">
        <v>205</v>
      </c>
      <c r="N2" s="38" t="s">
        <v>206</v>
      </c>
    </row>
    <row r="3" spans="2:14" x14ac:dyDescent="0.35">
      <c r="B3" s="32">
        <v>1</v>
      </c>
      <c r="C3" s="32" t="s">
        <v>194</v>
      </c>
      <c r="D3" s="32">
        <f ca="1">RANDBETWEEN(2,8)</f>
        <v>8</v>
      </c>
      <c r="E3" s="32">
        <f ca="1">D3*5</f>
        <v>40</v>
      </c>
      <c r="H3" s="32">
        <f ca="1">RANDBETWEEN(1,100)</f>
        <v>23</v>
      </c>
      <c r="I3" s="32">
        <f ca="1">RANDBETWEEN(1,10)</f>
        <v>10</v>
      </c>
      <c r="L3" s="32" t="s">
        <v>207</v>
      </c>
      <c r="M3" s="32" t="s">
        <v>217</v>
      </c>
      <c r="N3" s="32">
        <f ca="1">H3</f>
        <v>23</v>
      </c>
    </row>
    <row r="4" spans="2:14" x14ac:dyDescent="0.35">
      <c r="B4" s="32">
        <v>2</v>
      </c>
      <c r="C4" s="32" t="s">
        <v>195</v>
      </c>
      <c r="D4" s="32">
        <f t="shared" ref="D4:D12" ca="1" si="0">RANDBETWEEN(2,8)</f>
        <v>4</v>
      </c>
      <c r="E4" s="32">
        <f t="shared" ref="E4:E12" ca="1" si="1">D4*5</f>
        <v>20</v>
      </c>
      <c r="H4" s="32">
        <f t="shared" ref="H4:H12" ca="1" si="2">RANDBETWEEN(1,100)</f>
        <v>39</v>
      </c>
      <c r="I4" s="32">
        <f t="shared" ref="I4:I12" ca="1" si="3">RANDBETWEEN(1,10)</f>
        <v>4</v>
      </c>
      <c r="L4" s="32" t="s">
        <v>208</v>
      </c>
      <c r="M4" s="32" t="s">
        <v>218</v>
      </c>
      <c r="N4" s="32">
        <f t="shared" ref="N4:N12" ca="1" si="4">H4</f>
        <v>39</v>
      </c>
    </row>
    <row r="5" spans="2:14" x14ac:dyDescent="0.35">
      <c r="B5" s="32">
        <v>3</v>
      </c>
      <c r="C5" s="32" t="s">
        <v>196</v>
      </c>
      <c r="D5" s="32">
        <f t="shared" ca="1" si="0"/>
        <v>4</v>
      </c>
      <c r="E5" s="32">
        <f t="shared" ca="1" si="1"/>
        <v>20</v>
      </c>
      <c r="H5" s="32">
        <f t="shared" ca="1" si="2"/>
        <v>82</v>
      </c>
      <c r="I5" s="32">
        <f t="shared" ca="1" si="3"/>
        <v>2</v>
      </c>
      <c r="L5" s="32" t="s">
        <v>209</v>
      </c>
      <c r="M5" s="32" t="s">
        <v>217</v>
      </c>
      <c r="N5" s="32">
        <f t="shared" ca="1" si="4"/>
        <v>82</v>
      </c>
    </row>
    <row r="6" spans="2:14" x14ac:dyDescent="0.35">
      <c r="B6" s="32">
        <v>4</v>
      </c>
      <c r="C6" s="32" t="s">
        <v>197</v>
      </c>
      <c r="D6" s="32">
        <f t="shared" ca="1" si="0"/>
        <v>6</v>
      </c>
      <c r="E6" s="32">
        <f t="shared" ca="1" si="1"/>
        <v>30</v>
      </c>
      <c r="H6" s="32">
        <f t="shared" ca="1" si="2"/>
        <v>55</v>
      </c>
      <c r="I6" s="32">
        <f t="shared" ca="1" si="3"/>
        <v>10</v>
      </c>
      <c r="L6" s="32" t="s">
        <v>210</v>
      </c>
      <c r="M6" s="32" t="s">
        <v>218</v>
      </c>
      <c r="N6" s="32">
        <f t="shared" ca="1" si="4"/>
        <v>55</v>
      </c>
    </row>
    <row r="7" spans="2:14" x14ac:dyDescent="0.35">
      <c r="B7" s="32">
        <v>5</v>
      </c>
      <c r="C7" s="32" t="s">
        <v>198</v>
      </c>
      <c r="D7" s="32">
        <f t="shared" ca="1" si="0"/>
        <v>2</v>
      </c>
      <c r="E7" s="32">
        <f t="shared" ca="1" si="1"/>
        <v>10</v>
      </c>
      <c r="H7" s="32">
        <f t="shared" ca="1" si="2"/>
        <v>3</v>
      </c>
      <c r="I7" s="32">
        <f t="shared" ca="1" si="3"/>
        <v>7</v>
      </c>
      <c r="L7" s="32" t="s">
        <v>211</v>
      </c>
      <c r="M7" s="32" t="s">
        <v>217</v>
      </c>
      <c r="N7" s="32">
        <f t="shared" ca="1" si="4"/>
        <v>3</v>
      </c>
    </row>
    <row r="8" spans="2:14" x14ac:dyDescent="0.35">
      <c r="B8" s="32">
        <v>6</v>
      </c>
      <c r="C8" s="32" t="s">
        <v>199</v>
      </c>
      <c r="D8" s="32">
        <f t="shared" ca="1" si="0"/>
        <v>7</v>
      </c>
      <c r="E8" s="32">
        <f t="shared" ca="1" si="1"/>
        <v>35</v>
      </c>
      <c r="H8" s="32">
        <f t="shared" ca="1" si="2"/>
        <v>61</v>
      </c>
      <c r="I8" s="32">
        <f t="shared" ca="1" si="3"/>
        <v>9</v>
      </c>
      <c r="L8" s="32" t="s">
        <v>212</v>
      </c>
      <c r="M8" s="32" t="s">
        <v>218</v>
      </c>
      <c r="N8" s="32">
        <f t="shared" ca="1" si="4"/>
        <v>61</v>
      </c>
    </row>
    <row r="9" spans="2:14" x14ac:dyDescent="0.35">
      <c r="B9" s="32">
        <v>7</v>
      </c>
      <c r="C9" s="32" t="s">
        <v>200</v>
      </c>
      <c r="D9" s="32">
        <f t="shared" ca="1" si="0"/>
        <v>8</v>
      </c>
      <c r="E9" s="32">
        <f t="shared" ca="1" si="1"/>
        <v>40</v>
      </c>
      <c r="H9" s="32">
        <f t="shared" ca="1" si="2"/>
        <v>93</v>
      </c>
      <c r="I9" s="32">
        <f t="shared" ca="1" si="3"/>
        <v>4</v>
      </c>
      <c r="L9" s="32" t="s">
        <v>213</v>
      </c>
      <c r="M9" s="32" t="s">
        <v>217</v>
      </c>
      <c r="N9" s="32">
        <f t="shared" ca="1" si="4"/>
        <v>93</v>
      </c>
    </row>
    <row r="10" spans="2:14" x14ac:dyDescent="0.35">
      <c r="B10" s="32">
        <v>8</v>
      </c>
      <c r="C10" s="32" t="s">
        <v>201</v>
      </c>
      <c r="D10" s="32">
        <f t="shared" ca="1" si="0"/>
        <v>8</v>
      </c>
      <c r="E10" s="32">
        <f t="shared" ca="1" si="1"/>
        <v>40</v>
      </c>
      <c r="H10" s="32">
        <f t="shared" ca="1" si="2"/>
        <v>60</v>
      </c>
      <c r="I10" s="32">
        <f t="shared" ca="1" si="3"/>
        <v>4</v>
      </c>
      <c r="L10" s="32" t="s">
        <v>214</v>
      </c>
      <c r="M10" s="32" t="s">
        <v>218</v>
      </c>
      <c r="N10" s="32">
        <f t="shared" ca="1" si="4"/>
        <v>60</v>
      </c>
    </row>
    <row r="11" spans="2:14" x14ac:dyDescent="0.35">
      <c r="B11" s="32">
        <v>9</v>
      </c>
      <c r="C11" s="32" t="s">
        <v>202</v>
      </c>
      <c r="D11" s="32">
        <f t="shared" ca="1" si="0"/>
        <v>4</v>
      </c>
      <c r="E11" s="32">
        <f t="shared" ca="1" si="1"/>
        <v>20</v>
      </c>
      <c r="H11" s="32">
        <f t="shared" ca="1" si="2"/>
        <v>48</v>
      </c>
      <c r="I11" s="32">
        <f t="shared" ca="1" si="3"/>
        <v>10</v>
      </c>
      <c r="L11" s="32" t="s">
        <v>215</v>
      </c>
      <c r="M11" s="32" t="s">
        <v>217</v>
      </c>
      <c r="N11" s="32">
        <f t="shared" ca="1" si="4"/>
        <v>48</v>
      </c>
    </row>
    <row r="12" spans="2:14" x14ac:dyDescent="0.35">
      <c r="B12" s="32">
        <v>10</v>
      </c>
      <c r="C12" s="32" t="s">
        <v>203</v>
      </c>
      <c r="D12" s="32">
        <f t="shared" ca="1" si="0"/>
        <v>4</v>
      </c>
      <c r="E12" s="32">
        <f t="shared" ca="1" si="1"/>
        <v>20</v>
      </c>
      <c r="H12" s="32">
        <f t="shared" ca="1" si="2"/>
        <v>50</v>
      </c>
      <c r="I12" s="32">
        <f t="shared" ca="1" si="3"/>
        <v>8</v>
      </c>
      <c r="L12" s="32" t="s">
        <v>216</v>
      </c>
      <c r="M12" s="32" t="s">
        <v>218</v>
      </c>
      <c r="N12" s="32">
        <f t="shared" ca="1" si="4"/>
        <v>50</v>
      </c>
    </row>
    <row r="16" spans="2:14" x14ac:dyDescent="0.35">
      <c r="B16" s="39" t="s">
        <v>219</v>
      </c>
      <c r="D16" s="39"/>
      <c r="E16" s="39"/>
      <c r="F16" s="40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лекция 1</vt:lpstr>
      <vt:lpstr>семинар 1.1</vt:lpstr>
      <vt:lpstr>семинар 1.2</vt:lpstr>
      <vt:lpstr>Домашнее 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2015-06-05T18:19:34Z</dcterms:created>
  <dcterms:modified xsi:type="dcterms:W3CDTF">2023-02-05T06:46:45Z</dcterms:modified>
</cp:coreProperties>
</file>