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excel_basics\seminars\sem6 v2\"/>
    </mc:Choice>
  </mc:AlternateContent>
  <xr:revisionPtr revIDLastSave="0" documentId="13_ncr:1_{189D4127-4598-40EA-85BF-428C2DC64F17}" xr6:coauthVersionLast="47" xr6:coauthVersionMax="47" xr10:uidLastSave="{00000000-0000-0000-0000-000000000000}"/>
  <bookViews>
    <workbookView xWindow="-120" yWindow="-120" windowWidth="29040" windowHeight="15720" activeTab="1" xr2:uid="{F66099A6-2A11-4B1B-92C4-0977C82A7404}"/>
  </bookViews>
  <sheets>
    <sheet name="Структура сценария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G20" i="1" s="1"/>
  <c r="F21" i="1"/>
  <c r="F22" i="1" s="1"/>
  <c r="F23" i="1" s="1"/>
  <c r="F24" i="1" s="1"/>
  <c r="F25" i="1" s="1"/>
  <c r="F26" i="1" s="1"/>
  <c r="F27" i="1" s="1"/>
  <c r="F28" i="1" s="1"/>
  <c r="F29" i="1" s="1"/>
  <c r="F30" i="1" s="1"/>
  <c r="B19" i="1"/>
  <c r="B18" i="1"/>
  <c r="H20" i="1" s="1"/>
  <c r="F6" i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F5" i="1"/>
</calcChain>
</file>

<file path=xl/sharedStrings.xml><?xml version="1.0" encoding="utf-8"?>
<sst xmlns="http://schemas.openxmlformats.org/spreadsheetml/2006/main" count="38" uniqueCount="31">
  <si>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</si>
  <si>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</si>
  <si>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</si>
  <si>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</si>
  <si>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</si>
  <si>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</si>
  <si>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</si>
  <si>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</si>
  <si>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</si>
  <si>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</si>
  <si>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</si>
  <si>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</si>
  <si>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</si>
  <si>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</si>
  <si>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</si>
  <si>
    <t>$B$8</t>
  </si>
  <si>
    <t>$B$10</t>
  </si>
  <si>
    <t>$B$13</t>
  </si>
  <si>
    <t>$B$15</t>
  </si>
  <si>
    <t>$B$18</t>
  </si>
  <si>
    <t>оптимистичный</t>
  </si>
  <si>
    <t>Автор: mirsoat , 12/20/2023</t>
  </si>
  <si>
    <t>писсимистичный</t>
  </si>
  <si>
    <t>средний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</si>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</sst>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\ &quot;₽&quot;"/>
    <numFmt numFmtId="165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44" fontId="3" fillId="0" borderId="0" applyFont="0" applyFill="0" applyBorder="0" applyAlignment="0" applyProtection="0"/>
  </cellStyleXfs>
  <cellXfs count="6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164" fontId="2" fillId="3" borderId="18" xfId="2" applyNumberFormat="1" applyBorder="1"/>
    <xf numFmtId="165" fontId="0" fillId="0" borderId="11" xfId="3" applyNumberFormat="1" applyFont="1" applyBorder="1"/>
    <xf numFmtId="165" fontId="0" fillId="0" borderId="13" xfId="0" applyNumberFormat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20" xfId="0" applyNumberFormat="1" applyFill="1" applyBorder="1" applyAlignment="1"/>
    <xf numFmtId="0" fontId="4" fillId="13" borderId="17" xfId="0" applyFont="1" applyFill="1" applyBorder="1" applyAlignment="1">
      <alignment horizontal="left"/>
    </xf>
    <xf numFmtId="0" fontId="4" fillId="13" borderId="19" xfId="0" applyFont="1" applyFill="1" applyBorder="1" applyAlignment="1">
      <alignment horizontal="left"/>
    </xf>
    <xf numFmtId="0" fontId="0" fillId="0" borderId="13" xfId="0" applyFill="1" applyBorder="1" applyAlignment="1"/>
    <xf numFmtId="0" fontId="5" fillId="14" borderId="0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5" fillId="14" borderId="20" xfId="0" applyFont="1" applyFill="1" applyBorder="1" applyAlignment="1">
      <alignment horizontal="left"/>
    </xf>
    <xf numFmtId="0" fontId="7" fillId="13" borderId="19" xfId="0" applyFont="1" applyFill="1" applyBorder="1" applyAlignment="1">
      <alignment horizontal="right"/>
    </xf>
    <xf numFmtId="0" fontId="7" fillId="13" borderId="17" xfId="0" applyFont="1" applyFill="1" applyBorder="1" applyAlignment="1">
      <alignment horizontal="right"/>
    </xf>
    <xf numFmtId="164" fontId="0" fillId="15" borderId="0" xfId="0" applyNumberFormat="1" applyFill="1" applyBorder="1" applyAlignment="1"/>
    <xf numFmtId="10" fontId="0" fillId="15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4">
    <cellStyle name="Вывод" xfId="1" builtinId="21"/>
    <cellStyle name="Денежный" xfId="3" builtinId="4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857249</xdr:colOff>
      <xdr:row>1</xdr:row>
      <xdr:rowOff>119796</xdr:rowOff>
    </xdr:from>
    <xdr:to>
      <xdr:col>12</xdr:col>
      <xdr:colOff>494325</xdr:colOff>
      <xdr:row>17</xdr:row>
      <xdr:rowOff>85064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CF86FF9-54F6-4F9C-A6CF-8DBC098C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10296"/>
          <a:ext cx="4542451" cy="3060893"/>
        </a:xfrm>
        <a:prstGeom prst="rect">
          <a:avLst/>
        </a:prstGeom>
      </xdr:spPr>
    </xdr:pic>
    <xdr:clientData/>
  </xdr:twoCellAnchor>
  <xdr:twoCellAnchor editAs="oneCell">
    <xdr:from>
      <xdr:col>7</xdr:col>
      <xdr:colOff>890587</xdr:colOff>
      <xdr:row>20</xdr:row>
      <xdr:rowOff>114300</xdr:rowOff>
    </xdr:from>
    <xdr:to>
      <xdr:col>12</xdr:col>
      <xdr:colOff>602772</xdr:colOff>
      <xdr:row>35</xdr:row>
      <xdr:rowOff>176212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24F8676-499F-439A-938D-5B8337EA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7737" y="4029075"/>
          <a:ext cx="4617560" cy="292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8AAA-DBEC-42DD-8119-22F52DA5FED2}">
  <sheetPr>
    <outlinePr summaryBelow="0"/>
  </sheetPr>
  <dimension ref="B1:G14"/>
  <sheetViews>
    <sheetView showGridLines="0" workbookViewId="0">
      <selection activeCell="J14" sqref="J14"/>
    </sheetView>
  </sheetViews>
  <sheetFormatPr defaultRowHeight="15" outlineLevelRow="1" outlineLevelCol="1" x14ac:dyDescent="0.25"/>
  <cols>
    <col min="3" max="3" width="6.140625" bestFit="1" customWidth="1"/>
    <col min="4" max="7" width="16.140625" bestFit="1" customWidth="1" outlineLevel="1"/>
  </cols>
  <sheetData>
    <row r="1" spans="2:7" ht="15.75" thickBot="1" x14ac:dyDescent="0.3"/>
    <row r="2" spans="2:7" ht="15.75" x14ac:dyDescent="0.25">
      <c r="B2" s="43" t="s">
        <v>24</v>
      </c>
      <c r="C2" s="43"/>
      <c r="D2" s="48"/>
      <c r="E2" s="48"/>
      <c r="F2" s="48"/>
      <c r="G2" s="48"/>
    </row>
    <row r="3" spans="2:7" ht="15.75" collapsed="1" x14ac:dyDescent="0.25">
      <c r="B3" s="42"/>
      <c r="C3" s="42"/>
      <c r="D3" s="49" t="s">
        <v>26</v>
      </c>
      <c r="E3" s="49" t="s">
        <v>20</v>
      </c>
      <c r="F3" s="49" t="s">
        <v>22</v>
      </c>
      <c r="G3" s="49" t="s">
        <v>23</v>
      </c>
    </row>
    <row r="4" spans="2:7" ht="22.5" hidden="1" outlineLevel="1" x14ac:dyDescent="0.25">
      <c r="B4" s="45"/>
      <c r="C4" s="45"/>
      <c r="D4" s="38"/>
      <c r="E4" s="52" t="s">
        <v>21</v>
      </c>
      <c r="F4" s="52" t="s">
        <v>21</v>
      </c>
      <c r="G4" s="52" t="s">
        <v>21</v>
      </c>
    </row>
    <row r="5" spans="2:7" x14ac:dyDescent="0.25">
      <c r="B5" s="46" t="s">
        <v>25</v>
      </c>
      <c r="C5" s="46"/>
      <c r="D5" s="44"/>
      <c r="E5" s="44"/>
      <c r="F5" s="44"/>
      <c r="G5" s="44"/>
    </row>
    <row r="6" spans="2:7" outlineLevel="1" x14ac:dyDescent="0.25">
      <c r="B6" s="45"/>
      <c r="C6" s="45" t="s">
        <v>15</v>
      </c>
      <c r="D6" s="39">
        <v>1000</v>
      </c>
      <c r="E6" s="50">
        <v>1000</v>
      </c>
      <c r="F6" s="50">
        <v>400</v>
      </c>
      <c r="G6" s="50">
        <v>700</v>
      </c>
    </row>
    <row r="7" spans="2:7" outlineLevel="1" x14ac:dyDescent="0.25">
      <c r="B7" s="45"/>
      <c r="C7" s="45" t="s">
        <v>16</v>
      </c>
      <c r="D7" s="40">
        <v>0.7</v>
      </c>
      <c r="E7" s="51">
        <v>0.7</v>
      </c>
      <c r="F7" s="51">
        <v>0.3</v>
      </c>
      <c r="G7" s="51">
        <v>0.6</v>
      </c>
    </row>
    <row r="8" spans="2:7" outlineLevel="1" x14ac:dyDescent="0.25">
      <c r="B8" s="45"/>
      <c r="C8" s="45" t="s">
        <v>17</v>
      </c>
      <c r="D8" s="39">
        <v>2000</v>
      </c>
      <c r="E8" s="50">
        <v>2000</v>
      </c>
      <c r="F8" s="50">
        <v>1000</v>
      </c>
      <c r="G8" s="50">
        <v>1600</v>
      </c>
    </row>
    <row r="9" spans="2:7" outlineLevel="1" x14ac:dyDescent="0.25">
      <c r="B9" s="45"/>
      <c r="C9" s="45" t="s">
        <v>18</v>
      </c>
      <c r="D9" s="40">
        <v>0.7</v>
      </c>
      <c r="E9" s="51">
        <v>0.7</v>
      </c>
      <c r="F9" s="51">
        <v>0.3</v>
      </c>
      <c r="G9" s="51">
        <v>0.6</v>
      </c>
    </row>
    <row r="10" spans="2:7" x14ac:dyDescent="0.25">
      <c r="B10" s="46" t="s">
        <v>27</v>
      </c>
      <c r="C10" s="46"/>
      <c r="D10" s="44"/>
      <c r="E10" s="44"/>
      <c r="F10" s="44"/>
      <c r="G10" s="44"/>
    </row>
    <row r="11" spans="2:7" ht="15.75" outlineLevel="1" thickBot="1" x14ac:dyDescent="0.3">
      <c r="B11" s="47"/>
      <c r="C11" s="47" t="s">
        <v>19</v>
      </c>
      <c r="D11" s="41">
        <v>146400</v>
      </c>
      <c r="E11" s="41">
        <v>146400</v>
      </c>
      <c r="F11" s="41">
        <v>5640</v>
      </c>
      <c r="G11" s="41">
        <v>86640</v>
      </c>
    </row>
    <row r="12" spans="2:7" x14ac:dyDescent="0.25">
      <c r="B12" t="s">
        <v>28</v>
      </c>
    </row>
    <row r="13" spans="2:7" x14ac:dyDescent="0.25">
      <c r="B13" t="s">
        <v>29</v>
      </c>
    </row>
    <row r="14" spans="2:7" x14ac:dyDescent="0.25">
      <c r="B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P30"/>
  <sheetViews>
    <sheetView tabSelected="1" zoomScaleNormal="100" workbookViewId="0">
      <selection activeCell="B28" sqref="B28"/>
    </sheetView>
  </sheetViews>
  <sheetFormatPr defaultRowHeight="15" x14ac:dyDescent="0.25"/>
  <cols>
    <col min="1" max="1" width="35.42578125" customWidth="1"/>
    <col min="2" max="2" width="23.85546875" customWidth="1"/>
    <col min="4" max="4" width="11.28515625" customWidth="1"/>
    <col min="5" max="5" width="4" customWidth="1"/>
    <col min="6" max="6" width="16.7109375" customWidth="1"/>
    <col min="7" max="16" width="14.7109375" customWidth="1"/>
  </cols>
  <sheetData>
    <row r="1" spans="1:16" x14ac:dyDescent="0.25">
      <c r="A1" s="7" t="s">
        <v>0</v>
      </c>
      <c r="B1" s="9">
        <v>30</v>
      </c>
    </row>
    <row r="2" spans="1:16" x14ac:dyDescent="0.25">
      <c r="A2" s="8" t="s">
        <v>3</v>
      </c>
      <c r="B2" s="10">
        <v>6</v>
      </c>
    </row>
    <row r="3" spans="1:16" x14ac:dyDescent="0.25">
      <c r="A3" s="7" t="s">
        <v>10</v>
      </c>
      <c r="B3" s="11">
        <v>30000</v>
      </c>
      <c r="E3" s="53" t="s">
        <v>12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5"/>
    </row>
    <row r="4" spans="1:16" ht="15.75" thickBot="1" x14ac:dyDescent="0.3">
      <c r="E4" s="56" t="s">
        <v>11</v>
      </c>
      <c r="F4" s="57"/>
      <c r="G4" s="58" t="s">
        <v>13</v>
      </c>
      <c r="H4" s="59"/>
      <c r="I4" s="59"/>
      <c r="J4" s="59"/>
      <c r="K4" s="59"/>
      <c r="L4" s="59"/>
      <c r="M4" s="59"/>
      <c r="N4" s="59"/>
      <c r="O4" s="59"/>
      <c r="P4" s="60"/>
    </row>
    <row r="5" spans="1:16" ht="16.5" thickTop="1" thickBot="1" x14ac:dyDescent="0.3">
      <c r="E5" s="23"/>
      <c r="F5" s="35">
        <f>B18</f>
        <v>146400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.75" thickTop="1" x14ac:dyDescent="0.25">
      <c r="E6" s="61" t="s">
        <v>14</v>
      </c>
      <c r="F6" s="29">
        <f>0.1</f>
        <v>0.1</v>
      </c>
      <c r="G6" s="1">
        <f t="dataTable" ref="G6:P15" dt2D="1" dtr="1" r1="B10" r2="B15"/>
        <v>-4800</v>
      </c>
      <c r="H6" s="30">
        <v>2400</v>
      </c>
      <c r="I6" s="30">
        <v>9600.0000000000073</v>
      </c>
      <c r="J6" s="30">
        <v>16800</v>
      </c>
      <c r="K6" s="30">
        <v>24000</v>
      </c>
      <c r="L6" s="30">
        <v>31200</v>
      </c>
      <c r="M6" s="30">
        <v>38400</v>
      </c>
      <c r="N6" s="30">
        <v>45600</v>
      </c>
      <c r="O6" s="30">
        <v>52800</v>
      </c>
      <c r="P6" s="2">
        <v>60000</v>
      </c>
    </row>
    <row r="7" spans="1:16" x14ac:dyDescent="0.25">
      <c r="A7" s="64" t="s">
        <v>5</v>
      </c>
      <c r="B7" s="65"/>
      <c r="E7" s="62"/>
      <c r="F7" s="5">
        <f t="shared" ref="F7:F15" si="1">F6+0.1</f>
        <v>0.2</v>
      </c>
      <c r="G7" s="31">
        <v>13200</v>
      </c>
      <c r="H7" s="32">
        <v>20400</v>
      </c>
      <c r="I7" s="32">
        <v>27600</v>
      </c>
      <c r="J7" s="32">
        <v>34800</v>
      </c>
      <c r="K7" s="32">
        <v>42000</v>
      </c>
      <c r="L7" s="32">
        <v>49200</v>
      </c>
      <c r="M7" s="32">
        <v>56400</v>
      </c>
      <c r="N7" s="32">
        <v>63600</v>
      </c>
      <c r="O7" s="32">
        <v>70800</v>
      </c>
      <c r="P7" s="33">
        <v>78000</v>
      </c>
    </row>
    <row r="8" spans="1:16" x14ac:dyDescent="0.25">
      <c r="A8" s="12" t="s">
        <v>1</v>
      </c>
      <c r="B8" s="14">
        <v>1000</v>
      </c>
      <c r="E8" s="62"/>
      <c r="F8" s="5">
        <f t="shared" si="1"/>
        <v>0.30000000000000004</v>
      </c>
      <c r="G8" s="31">
        <v>31200.000000000007</v>
      </c>
      <c r="H8" s="32">
        <v>38400.000000000015</v>
      </c>
      <c r="I8" s="32">
        <v>45600.000000000015</v>
      </c>
      <c r="J8" s="32">
        <v>52800.000000000015</v>
      </c>
      <c r="K8" s="32">
        <v>60000.000000000015</v>
      </c>
      <c r="L8" s="32">
        <v>67200</v>
      </c>
      <c r="M8" s="32">
        <v>74400</v>
      </c>
      <c r="N8" s="32">
        <v>81600</v>
      </c>
      <c r="O8" s="32">
        <v>88800</v>
      </c>
      <c r="P8" s="33">
        <v>96000</v>
      </c>
    </row>
    <row r="9" spans="1:16" x14ac:dyDescent="0.25">
      <c r="A9" s="12" t="s">
        <v>2</v>
      </c>
      <c r="B9" s="15">
        <v>0.4</v>
      </c>
      <c r="E9" s="62"/>
      <c r="F9" s="5">
        <f t="shared" si="1"/>
        <v>0.4</v>
      </c>
      <c r="G9" s="31">
        <v>49200</v>
      </c>
      <c r="H9" s="32">
        <v>56400</v>
      </c>
      <c r="I9" s="32">
        <v>63600</v>
      </c>
      <c r="J9" s="32">
        <v>70800</v>
      </c>
      <c r="K9" s="32">
        <v>78000</v>
      </c>
      <c r="L9" s="32">
        <v>85200</v>
      </c>
      <c r="M9" s="32">
        <v>92400</v>
      </c>
      <c r="N9" s="32">
        <v>99600</v>
      </c>
      <c r="O9" s="32">
        <v>106800</v>
      </c>
      <c r="P9" s="33">
        <v>114000</v>
      </c>
    </row>
    <row r="10" spans="1:16" x14ac:dyDescent="0.25">
      <c r="A10" s="13" t="s">
        <v>4</v>
      </c>
      <c r="B10" s="16">
        <v>0.7</v>
      </c>
      <c r="E10" s="62"/>
      <c r="F10" s="5">
        <f t="shared" si="1"/>
        <v>0.5</v>
      </c>
      <c r="G10" s="31">
        <v>67200</v>
      </c>
      <c r="H10" s="32">
        <v>74400</v>
      </c>
      <c r="I10" s="32">
        <v>81600</v>
      </c>
      <c r="J10" s="32">
        <v>88800</v>
      </c>
      <c r="K10" s="32">
        <v>96000</v>
      </c>
      <c r="L10" s="32">
        <v>103200</v>
      </c>
      <c r="M10" s="32">
        <v>110400</v>
      </c>
      <c r="N10" s="32">
        <v>117600</v>
      </c>
      <c r="O10" s="32">
        <v>124800</v>
      </c>
      <c r="P10" s="33">
        <v>132000</v>
      </c>
    </row>
    <row r="11" spans="1:16" x14ac:dyDescent="0.25">
      <c r="E11" s="62"/>
      <c r="F11" s="5">
        <f t="shared" si="1"/>
        <v>0.6</v>
      </c>
      <c r="G11" s="31">
        <v>85200</v>
      </c>
      <c r="H11" s="32">
        <v>92400</v>
      </c>
      <c r="I11" s="32">
        <v>99600</v>
      </c>
      <c r="J11" s="32">
        <v>106800</v>
      </c>
      <c r="K11" s="32">
        <v>114000</v>
      </c>
      <c r="L11" s="32">
        <v>121200</v>
      </c>
      <c r="M11" s="32">
        <v>128400</v>
      </c>
      <c r="N11" s="32">
        <v>135600</v>
      </c>
      <c r="O11" s="32">
        <v>142800</v>
      </c>
      <c r="P11" s="33">
        <v>150000</v>
      </c>
    </row>
    <row r="12" spans="1:16" x14ac:dyDescent="0.25">
      <c r="A12" s="66" t="s">
        <v>6</v>
      </c>
      <c r="B12" s="67"/>
      <c r="E12" s="62"/>
      <c r="F12" s="5">
        <f t="shared" si="1"/>
        <v>0.7</v>
      </c>
      <c r="G12" s="31">
        <v>103200</v>
      </c>
      <c r="H12" s="32">
        <v>110400</v>
      </c>
      <c r="I12" s="32">
        <v>117600</v>
      </c>
      <c r="J12" s="32">
        <v>124800</v>
      </c>
      <c r="K12" s="32">
        <v>132000</v>
      </c>
      <c r="L12" s="32">
        <v>139200</v>
      </c>
      <c r="M12" s="32">
        <v>146400</v>
      </c>
      <c r="N12" s="32">
        <v>153600</v>
      </c>
      <c r="O12" s="32">
        <v>160800</v>
      </c>
      <c r="P12" s="33">
        <v>168000</v>
      </c>
    </row>
    <row r="13" spans="1:16" x14ac:dyDescent="0.25">
      <c r="A13" s="17" t="s">
        <v>7</v>
      </c>
      <c r="B13" s="19">
        <v>2000</v>
      </c>
      <c r="E13" s="62"/>
      <c r="F13" s="5">
        <f t="shared" si="1"/>
        <v>0.79999999999999993</v>
      </c>
      <c r="G13" s="31">
        <v>121199.99999999997</v>
      </c>
      <c r="H13" s="32">
        <v>128399.99999999997</v>
      </c>
      <c r="I13" s="32">
        <v>135599.99999999997</v>
      </c>
      <c r="J13" s="32">
        <v>142799.99999999997</v>
      </c>
      <c r="K13" s="32">
        <v>149999.99999999997</v>
      </c>
      <c r="L13" s="32">
        <v>157200</v>
      </c>
      <c r="M13" s="32">
        <v>164400</v>
      </c>
      <c r="N13" s="32">
        <v>171600</v>
      </c>
      <c r="O13" s="32">
        <v>178800</v>
      </c>
      <c r="P13" s="33">
        <v>186000</v>
      </c>
    </row>
    <row r="14" spans="1:16" x14ac:dyDescent="0.25">
      <c r="A14" s="17" t="s">
        <v>8</v>
      </c>
      <c r="B14" s="20">
        <v>0.5</v>
      </c>
      <c r="E14" s="62"/>
      <c r="F14" s="5">
        <f t="shared" si="1"/>
        <v>0.89999999999999991</v>
      </c>
      <c r="G14" s="31">
        <v>139199.99999999997</v>
      </c>
      <c r="H14" s="32">
        <v>146399.99999999997</v>
      </c>
      <c r="I14" s="32">
        <v>153599.99999999997</v>
      </c>
      <c r="J14" s="32">
        <v>160800</v>
      </c>
      <c r="K14" s="32">
        <v>168000</v>
      </c>
      <c r="L14" s="32">
        <v>175200</v>
      </c>
      <c r="M14" s="32">
        <v>182400</v>
      </c>
      <c r="N14" s="32">
        <v>189600</v>
      </c>
      <c r="O14" s="32">
        <v>196800</v>
      </c>
      <c r="P14" s="33">
        <v>204000</v>
      </c>
    </row>
    <row r="15" spans="1:16" x14ac:dyDescent="0.25">
      <c r="A15" s="18" t="s">
        <v>9</v>
      </c>
      <c r="B15" s="21">
        <v>0.7</v>
      </c>
      <c r="E15" s="63"/>
      <c r="F15" s="6">
        <f t="shared" si="1"/>
        <v>0.99999999999999989</v>
      </c>
      <c r="G15" s="3">
        <v>157200</v>
      </c>
      <c r="H15" s="34">
        <v>164400</v>
      </c>
      <c r="I15" s="34">
        <v>171600</v>
      </c>
      <c r="J15" s="34">
        <v>178800</v>
      </c>
      <c r="K15" s="34">
        <v>186000</v>
      </c>
      <c r="L15" s="34">
        <v>193200</v>
      </c>
      <c r="M15" s="34">
        <v>200400</v>
      </c>
      <c r="N15" s="34">
        <v>207600</v>
      </c>
      <c r="O15" s="34">
        <v>214800</v>
      </c>
      <c r="P15" s="4">
        <v>222000</v>
      </c>
    </row>
    <row r="17" spans="1:16" ht="15.75" thickBot="1" x14ac:dyDescent="0.3"/>
    <row r="18" spans="1:16" ht="16.5" thickTop="1" thickBot="1" x14ac:dyDescent="0.3">
      <c r="A18" s="22" t="s">
        <v>11</v>
      </c>
      <c r="B18" s="24">
        <f>B1*B2*(B10*B8*B9+B15*B13*B14)-B3</f>
        <v>146400</v>
      </c>
      <c r="E18" s="53" t="s">
        <v>12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5"/>
    </row>
    <row r="19" spans="1:16" ht="16.5" thickTop="1" thickBot="1" x14ac:dyDescent="0.3">
      <c r="B19">
        <f>B1*(B8*B9*B2*B10+B13*B14*B2*B15)-B3</f>
        <v>146400</v>
      </c>
      <c r="E19" s="56" t="s">
        <v>11</v>
      </c>
      <c r="F19" s="57"/>
      <c r="G19" s="58" t="s">
        <v>13</v>
      </c>
      <c r="H19" s="59"/>
      <c r="I19" s="59"/>
      <c r="J19" s="59"/>
      <c r="K19" s="59"/>
      <c r="L19" s="59"/>
      <c r="M19" s="59"/>
      <c r="N19" s="59"/>
      <c r="O19" s="59"/>
      <c r="P19" s="60"/>
    </row>
    <row r="20" spans="1:16" ht="16.5" thickTop="1" thickBot="1" x14ac:dyDescent="0.3">
      <c r="B20">
        <f>B1*(B13*B14*B2*B15)-B3</f>
        <v>96000</v>
      </c>
      <c r="E20" s="23"/>
      <c r="F20" s="35"/>
      <c r="G20" s="36">
        <f>B20</f>
        <v>96000</v>
      </c>
      <c r="H20" s="37">
        <f>B18</f>
        <v>146400</v>
      </c>
      <c r="I20" s="27"/>
      <c r="J20" s="27"/>
      <c r="K20" s="27"/>
      <c r="L20" s="27"/>
      <c r="M20" s="27"/>
      <c r="N20" s="27"/>
      <c r="O20" s="27"/>
      <c r="P20" s="28"/>
    </row>
    <row r="21" spans="1:16" ht="15.75" thickTop="1" x14ac:dyDescent="0.25">
      <c r="E21" s="61" t="s">
        <v>14</v>
      </c>
      <c r="F21" s="29">
        <f>0.1</f>
        <v>0.1</v>
      </c>
      <c r="G21" s="1">
        <f t="dataTable" ref="G21:H30" dt2D="0" dtr="0" r1="B15" ca="1"/>
        <v>-12000</v>
      </c>
      <c r="H21" s="30">
        <v>38400</v>
      </c>
      <c r="I21" s="30"/>
      <c r="J21" s="30"/>
      <c r="K21" s="30"/>
      <c r="L21" s="30"/>
      <c r="M21" s="30"/>
      <c r="N21" s="30"/>
      <c r="O21" s="30"/>
      <c r="P21" s="2"/>
    </row>
    <row r="22" spans="1:16" x14ac:dyDescent="0.25">
      <c r="E22" s="62"/>
      <c r="F22" s="5">
        <f t="shared" ref="F22:F30" si="2">F21+0.1</f>
        <v>0.2</v>
      </c>
      <c r="G22" s="31">
        <v>6000</v>
      </c>
      <c r="H22" s="32">
        <v>56400</v>
      </c>
      <c r="I22" s="32"/>
      <c r="J22" s="32"/>
      <c r="K22" s="32"/>
      <c r="L22" s="32"/>
      <c r="M22" s="32"/>
      <c r="N22" s="32"/>
      <c r="O22" s="32"/>
      <c r="P22" s="33"/>
    </row>
    <row r="23" spans="1:16" x14ac:dyDescent="0.25">
      <c r="E23" s="62"/>
      <c r="F23" s="5">
        <f t="shared" si="2"/>
        <v>0.30000000000000004</v>
      </c>
      <c r="G23" s="31">
        <v>24000.000000000007</v>
      </c>
      <c r="H23" s="32">
        <v>74400</v>
      </c>
      <c r="I23" s="32"/>
      <c r="J23" s="32"/>
      <c r="K23" s="32"/>
      <c r="L23" s="32"/>
      <c r="M23" s="32"/>
      <c r="N23" s="32"/>
      <c r="O23" s="32"/>
      <c r="P23" s="33"/>
    </row>
    <row r="24" spans="1:16" x14ac:dyDescent="0.25">
      <c r="E24" s="62"/>
      <c r="F24" s="5">
        <f t="shared" si="2"/>
        <v>0.4</v>
      </c>
      <c r="G24" s="31">
        <v>42000</v>
      </c>
      <c r="H24" s="32">
        <v>92400</v>
      </c>
      <c r="I24" s="32"/>
      <c r="J24" s="32"/>
      <c r="K24" s="32"/>
      <c r="L24" s="32"/>
      <c r="M24" s="32"/>
      <c r="N24" s="32"/>
      <c r="O24" s="32"/>
      <c r="P24" s="33"/>
    </row>
    <row r="25" spans="1:16" x14ac:dyDescent="0.25">
      <c r="E25" s="62"/>
      <c r="F25" s="5">
        <f t="shared" si="2"/>
        <v>0.5</v>
      </c>
      <c r="G25" s="31">
        <v>60000</v>
      </c>
      <c r="H25" s="32">
        <v>110400</v>
      </c>
      <c r="I25" s="32"/>
      <c r="J25" s="32"/>
      <c r="K25" s="32"/>
      <c r="L25" s="32"/>
      <c r="M25" s="32"/>
      <c r="N25" s="32"/>
      <c r="O25" s="32"/>
      <c r="P25" s="33"/>
    </row>
    <row r="26" spans="1:16" x14ac:dyDescent="0.25">
      <c r="E26" s="62"/>
      <c r="F26" s="5">
        <f t="shared" si="2"/>
        <v>0.6</v>
      </c>
      <c r="G26" s="31">
        <v>78000</v>
      </c>
      <c r="H26" s="32">
        <v>128400</v>
      </c>
      <c r="I26" s="32"/>
      <c r="J26" s="32"/>
      <c r="K26" s="32"/>
      <c r="L26" s="32"/>
      <c r="M26" s="32"/>
      <c r="N26" s="32"/>
      <c r="O26" s="32"/>
      <c r="P26" s="33"/>
    </row>
    <row r="27" spans="1:16" x14ac:dyDescent="0.25">
      <c r="E27" s="62"/>
      <c r="F27" s="5">
        <f t="shared" si="2"/>
        <v>0.7</v>
      </c>
      <c r="G27" s="31">
        <v>96000</v>
      </c>
      <c r="H27" s="32">
        <v>146400</v>
      </c>
      <c r="I27" s="32"/>
      <c r="J27" s="32"/>
      <c r="K27" s="32"/>
      <c r="L27" s="32"/>
      <c r="M27" s="32"/>
      <c r="N27" s="32"/>
      <c r="O27" s="32"/>
      <c r="P27" s="33"/>
    </row>
    <row r="28" spans="1:16" x14ac:dyDescent="0.25">
      <c r="B28" s="25"/>
      <c r="E28" s="62"/>
      <c r="F28" s="5">
        <f t="shared" si="2"/>
        <v>0.79999999999999993</v>
      </c>
      <c r="G28" s="31">
        <v>114000</v>
      </c>
      <c r="H28" s="32">
        <v>164400</v>
      </c>
      <c r="I28" s="32"/>
      <c r="J28" s="32"/>
      <c r="K28" s="32"/>
      <c r="L28" s="32"/>
      <c r="M28" s="32"/>
      <c r="N28" s="32"/>
      <c r="O28" s="32"/>
      <c r="P28" s="33"/>
    </row>
    <row r="29" spans="1:16" x14ac:dyDescent="0.25">
      <c r="B29" s="25"/>
      <c r="E29" s="62"/>
      <c r="F29" s="5">
        <f t="shared" si="2"/>
        <v>0.89999999999999991</v>
      </c>
      <c r="G29" s="31">
        <v>131999.99999999997</v>
      </c>
      <c r="H29" s="32">
        <v>182400</v>
      </c>
      <c r="I29" s="32"/>
      <c r="J29" s="32"/>
      <c r="K29" s="32"/>
      <c r="L29" s="32"/>
      <c r="M29" s="32"/>
      <c r="N29" s="32"/>
      <c r="O29" s="32"/>
      <c r="P29" s="33"/>
    </row>
    <row r="30" spans="1:16" x14ac:dyDescent="0.25">
      <c r="E30" s="63"/>
      <c r="F30" s="6">
        <f t="shared" si="2"/>
        <v>0.99999999999999989</v>
      </c>
      <c r="G30" s="3">
        <v>149999.99999999997</v>
      </c>
      <c r="H30" s="34">
        <v>200400</v>
      </c>
      <c r="I30" s="34"/>
      <c r="J30" s="34"/>
      <c r="K30" s="34"/>
      <c r="L30" s="34"/>
      <c r="M30" s="34"/>
      <c r="N30" s="34"/>
      <c r="O30" s="34"/>
      <c r="P30" s="4"/>
    </row>
  </sheetData>
  <scenarios current="0" show="0" sqref="B18">
    <scenario name="оптимистичный" locked="1" count="4" user="mirsoat" comment="Автор: mirsoat , 12/20/2023">
      <inputCells r="B8" val="1000" numFmtId="164"/>
      <inputCells r="B10" val="0.7" numFmtId="10"/>
      <inputCells r="B13" val="2000" numFmtId="164"/>
      <inputCells r="B15" val="0.7" numFmtId="10"/>
    </scenario>
    <scenario name="писсимистичный" locked="1" count="4" user="mirsoat" comment="Автор: mirsoat , 12/20/2023">
      <inputCells r="B8" val="400" numFmtId="164"/>
      <inputCells r="B10" val="0.3" numFmtId="10"/>
      <inputCells r="B13" val="1000" numFmtId="164"/>
      <inputCells r="B15" val="0.3" numFmtId="10"/>
    </scenario>
    <scenario name="средний" locked="1" count="4" user="mirsoat" comment="Автор: mirsoat , 12/20/2023">
      <inputCells r="B8" val="700" numFmtId="164"/>
      <inputCells r="B10" val="0.6" numFmtId="10"/>
      <inputCells r="B13" val="1600" numFmtId="164"/>
      <inputCells r="B15" val="0.6" numFmtId="10"/>
    </scenario>
  </scenarios>
  <mergeCells count="10">
    <mergeCell ref="G4:P4"/>
    <mergeCell ref="E6:E15"/>
    <mergeCell ref="E3:P3"/>
    <mergeCell ref="E4:F4"/>
    <mergeCell ref="E18:P18"/>
    <mergeCell ref="E19:F19"/>
    <mergeCell ref="G19:P19"/>
    <mergeCell ref="E21:E30"/>
    <mergeCell ref="A7:B7"/>
    <mergeCell ref="A12:B12"/>
  </mergeCells>
  <conditionalFormatting sqref="G5:P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F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:P1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P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F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P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 сценария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mirsoat</cp:lastModifiedBy>
  <dcterms:created xsi:type="dcterms:W3CDTF">2022-08-16T03:23:07Z</dcterms:created>
  <dcterms:modified xsi:type="dcterms:W3CDTF">2023-12-20T04:37:52Z</dcterms:modified>
</cp:coreProperties>
</file>