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5\Примеры\"/>
    </mc:Choice>
  </mc:AlternateContent>
  <xr:revisionPtr revIDLastSave="0" documentId="8_{FA378005-9380-4F27-9C45-C8138D41553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Структура сценария" sheetId="9" r:id="rId1"/>
    <sheet name="Модель" sheetId="2" r:id="rId2"/>
  </sheets>
  <definedNames>
    <definedName name="Hourly_labor_cost">Модель!$B$2</definedName>
    <definedName name="Material_cost">Модель!$B$3</definedName>
    <definedName name="ProductA_Profit">Модель!$B$13</definedName>
    <definedName name="ProductB_Profit">Модель!$C$13</definedName>
    <definedName name="ProductC_Profit">Модель!$D$13</definedName>
    <definedName name="Total_Profit">Модель!$B$15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<sst xmlns="http://schemas.openxmlformats.org/spreadsheetml/2006/main" count="30" uniqueCount="30">
  <si>
    <t>Hourly_labor_cost</t>
  </si>
  <si>
    <t>Material_cost</t>
  </si>
  <si>
    <t>ProductA_Profit</t>
  </si>
  <si>
    <t>ProductB_Profit</t>
  </si>
  <si>
    <t>ProductC_Profit</t>
  </si>
  <si>
    <t>Total_Profit</t>
  </si>
  <si>
    <t>Переменные затрат на ресурсы</t>
  </si>
  <si>
    <t>Почасовая оплата</t>
  </si>
  <si>
    <t>Стоимость ед. материала</t>
  </si>
  <si>
    <t>Изделие A</t>
  </si>
  <si>
    <t>Изделие B</t>
  </si>
  <si>
    <t>Изделие C</t>
  </si>
  <si>
    <t>Нормочас</t>
  </si>
  <si>
    <t>Затраты материалов</t>
  </si>
  <si>
    <t>Затраты производства</t>
  </si>
  <si>
    <t>Цена</t>
  </si>
  <si>
    <t>Доход от изделия</t>
  </si>
  <si>
    <t>Изготовлено изделий</t>
  </si>
  <si>
    <t>Суммарная прибыль</t>
  </si>
  <si>
    <t>Суммарная прибыль по продукту</t>
  </si>
  <si>
    <t>Оптимистический</t>
  </si>
  <si>
    <t>Пессимистический</t>
  </si>
  <si>
    <t>Вероятный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</si>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</sst>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#,##0.00\ &quot;₽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 applyAlignment="1"/>
    <xf numFmtId="0" fontId="0" fillId="0" borderId="4" xfId="0" applyFill="1" applyBorder="1" applyAlignment="1"/>
    <xf numFmtId="0" fontId="4" fillId="2" borderId="0" xfId="0" applyFont="1" applyFill="1" applyBorder="1" applyAlignment="1">
      <alignment horizontal="left"/>
    </xf>
    <xf numFmtId="0" fontId="0" fillId="0" borderId="5" xfId="0" applyBorder="1"/>
    <xf numFmtId="0" fontId="7" fillId="4" borderId="5" xfId="0" applyFont="1" applyFill="1" applyBorder="1"/>
    <xf numFmtId="0" fontId="8" fillId="3" borderId="0" xfId="0" applyFont="1" applyFill="1"/>
    <xf numFmtId="0" fontId="7" fillId="0" borderId="7" xfId="0" applyFont="1" applyBorder="1"/>
    <xf numFmtId="0" fontId="0" fillId="0" borderId="6" xfId="0" applyBorder="1"/>
    <xf numFmtId="0" fontId="7" fillId="4" borderId="5" xfId="0" applyFont="1" applyFill="1" applyBorder="1" applyAlignment="1">
      <alignment horizontal="center"/>
    </xf>
    <xf numFmtId="167" fontId="0" fillId="0" borderId="5" xfId="0" applyNumberFormat="1" applyBorder="1"/>
    <xf numFmtId="167" fontId="0" fillId="0" borderId="5" xfId="1" applyNumberFormat="1" applyFont="1" applyBorder="1"/>
    <xf numFmtId="167" fontId="7" fillId="0" borderId="7" xfId="1" applyNumberFormat="1" applyFont="1" applyBorder="1"/>
    <xf numFmtId="167" fontId="8" fillId="3" borderId="0" xfId="0" applyNumberFormat="1" applyFont="1" applyFill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167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D6B9-2385-458B-8161-801671DEA053}">
  <sheetPr>
    <outlinePr summaryBelow="0"/>
  </sheetPr>
  <dimension ref="B1:G15"/>
  <sheetViews>
    <sheetView showGridLines="0" tabSelected="1" workbookViewId="0">
      <selection activeCell="F24" sqref="F24"/>
    </sheetView>
  </sheetViews>
  <sheetFormatPr defaultRowHeight="15" outlineLevelRow="1" outlineLevelCol="1" x14ac:dyDescent="0.25"/>
  <cols>
    <col min="3" max="3" width="17.28515625" bestFit="1" customWidth="1"/>
    <col min="4" max="7" width="16.140625" bestFit="1" customWidth="1" outlineLevel="1"/>
  </cols>
  <sheetData>
    <row r="1" spans="2:7" ht="15.75" thickBot="1" x14ac:dyDescent="0.3"/>
    <row r="2" spans="2:7" ht="15.75" x14ac:dyDescent="0.25">
      <c r="B2" s="17" t="s">
        <v>23</v>
      </c>
      <c r="C2" s="17"/>
      <c r="D2" s="20"/>
      <c r="E2" s="20"/>
      <c r="F2" s="20"/>
      <c r="G2" s="20"/>
    </row>
    <row r="3" spans="2:7" ht="15.75" collapsed="1" x14ac:dyDescent="0.25">
      <c r="B3" s="16"/>
      <c r="C3" s="16"/>
      <c r="D3" s="21" t="s">
        <v>25</v>
      </c>
      <c r="E3" s="21" t="s">
        <v>20</v>
      </c>
      <c r="F3" s="21" t="s">
        <v>21</v>
      </c>
      <c r="G3" s="21" t="s">
        <v>22</v>
      </c>
    </row>
    <row r="4" spans="2:7" hidden="1" outlineLevel="1" x14ac:dyDescent="0.25">
      <c r="B4" s="3"/>
      <c r="C4" s="3"/>
      <c r="D4" s="1"/>
      <c r="E4" s="23"/>
      <c r="F4" s="23"/>
      <c r="G4" s="23"/>
    </row>
    <row r="5" spans="2:7" x14ac:dyDescent="0.25">
      <c r="B5" s="18" t="s">
        <v>24</v>
      </c>
      <c r="C5" s="18"/>
      <c r="D5" s="2"/>
      <c r="E5" s="2"/>
      <c r="F5" s="2"/>
      <c r="G5" s="2"/>
    </row>
    <row r="6" spans="2:7" outlineLevel="1" x14ac:dyDescent="0.25">
      <c r="B6" s="3"/>
      <c r="C6" s="3" t="s">
        <v>0</v>
      </c>
      <c r="D6" s="14">
        <v>34</v>
      </c>
      <c r="E6" s="22">
        <v>30</v>
      </c>
      <c r="F6" s="22">
        <v>38</v>
      </c>
      <c r="G6" s="22">
        <v>34</v>
      </c>
    </row>
    <row r="7" spans="2:7" outlineLevel="1" x14ac:dyDescent="0.25">
      <c r="B7" s="3"/>
      <c r="C7" s="3" t="s">
        <v>1</v>
      </c>
      <c r="D7" s="14">
        <v>59</v>
      </c>
      <c r="E7" s="22">
        <v>57</v>
      </c>
      <c r="F7" s="22">
        <v>62</v>
      </c>
      <c r="G7" s="22">
        <v>59</v>
      </c>
    </row>
    <row r="8" spans="2:7" x14ac:dyDescent="0.25">
      <c r="B8" s="18" t="s">
        <v>26</v>
      </c>
      <c r="C8" s="18"/>
      <c r="D8" s="2"/>
      <c r="E8" s="2"/>
      <c r="F8" s="2"/>
      <c r="G8" s="2"/>
    </row>
    <row r="9" spans="2:7" outlineLevel="1" x14ac:dyDescent="0.25">
      <c r="B9" s="3"/>
      <c r="C9" s="3" t="s">
        <v>2</v>
      </c>
      <c r="D9" s="14">
        <v>1188</v>
      </c>
      <c r="E9" s="14">
        <v>3348</v>
      </c>
      <c r="F9" s="14">
        <v>-1188</v>
      </c>
      <c r="G9" s="14">
        <v>1188</v>
      </c>
    </row>
    <row r="10" spans="2:7" outlineLevel="1" x14ac:dyDescent="0.25">
      <c r="B10" s="3"/>
      <c r="C10" s="3" t="s">
        <v>3</v>
      </c>
      <c r="D10" s="14">
        <v>5184</v>
      </c>
      <c r="E10" s="14">
        <v>6516</v>
      </c>
      <c r="F10" s="14">
        <v>3690</v>
      </c>
      <c r="G10" s="14">
        <v>5184</v>
      </c>
    </row>
    <row r="11" spans="2:7" outlineLevel="1" x14ac:dyDescent="0.25">
      <c r="B11" s="3"/>
      <c r="C11" s="3" t="s">
        <v>4</v>
      </c>
      <c r="D11" s="14">
        <v>6636</v>
      </c>
      <c r="E11" s="14">
        <v>8124</v>
      </c>
      <c r="F11" s="14">
        <v>4980</v>
      </c>
      <c r="G11" s="14">
        <v>6636</v>
      </c>
    </row>
    <row r="12" spans="2:7" ht="15.75" outlineLevel="1" thickBot="1" x14ac:dyDescent="0.3">
      <c r="B12" s="19"/>
      <c r="C12" s="19" t="s">
        <v>5</v>
      </c>
      <c r="D12" s="15">
        <v>13008</v>
      </c>
      <c r="E12" s="15">
        <v>17988</v>
      </c>
      <c r="F12" s="15">
        <v>7482</v>
      </c>
      <c r="G12" s="15">
        <v>13008</v>
      </c>
    </row>
    <row r="13" spans="2:7" x14ac:dyDescent="0.25">
      <c r="B13" t="s">
        <v>27</v>
      </c>
    </row>
    <row r="14" spans="2:7" x14ac:dyDescent="0.25">
      <c r="B14" t="s">
        <v>28</v>
      </c>
    </row>
    <row r="15" spans="2:7" x14ac:dyDescent="0.25">
      <c r="B1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showGridLines="0" workbookViewId="0">
      <selection activeCell="A6" sqref="A6"/>
    </sheetView>
  </sheetViews>
  <sheetFormatPr defaultRowHeight="15" x14ac:dyDescent="0.25"/>
  <cols>
    <col min="1" max="1" width="34.140625" customWidth="1"/>
    <col min="2" max="2" width="15.28515625" customWidth="1"/>
    <col min="3" max="4" width="11.85546875" customWidth="1"/>
  </cols>
  <sheetData>
    <row r="1" spans="1:4" x14ac:dyDescent="0.25">
      <c r="A1" s="9" t="s">
        <v>6</v>
      </c>
      <c r="B1" s="9"/>
    </row>
    <row r="2" spans="1:4" x14ac:dyDescent="0.25">
      <c r="A2" s="4" t="s">
        <v>7</v>
      </c>
      <c r="B2" s="10">
        <v>34</v>
      </c>
    </row>
    <row r="3" spans="1:4" x14ac:dyDescent="0.25">
      <c r="A3" s="4" t="s">
        <v>8</v>
      </c>
      <c r="B3" s="10">
        <v>59</v>
      </c>
    </row>
    <row r="6" spans="1:4" x14ac:dyDescent="0.25">
      <c r="A6" s="4"/>
      <c r="B6" s="5" t="s">
        <v>9</v>
      </c>
      <c r="C6" s="5" t="s">
        <v>10</v>
      </c>
      <c r="D6" s="5" t="s">
        <v>11</v>
      </c>
    </row>
    <row r="7" spans="1:4" x14ac:dyDescent="0.25">
      <c r="A7" s="4" t="s">
        <v>12</v>
      </c>
      <c r="B7" s="4">
        <v>12</v>
      </c>
      <c r="C7" s="4">
        <v>14</v>
      </c>
      <c r="D7" s="4">
        <v>24</v>
      </c>
    </row>
    <row r="8" spans="1:4" x14ac:dyDescent="0.25">
      <c r="A8" s="4" t="s">
        <v>13</v>
      </c>
      <c r="B8" s="4">
        <v>6</v>
      </c>
      <c r="C8" s="4">
        <v>9</v>
      </c>
      <c r="D8" s="4">
        <v>14</v>
      </c>
    </row>
    <row r="9" spans="1:4" x14ac:dyDescent="0.25">
      <c r="A9" s="4" t="s">
        <v>14</v>
      </c>
      <c r="B9" s="11">
        <f>(Hourly_labor_cost*B7)+(Material_cost*B8)</f>
        <v>762</v>
      </c>
      <c r="C9" s="11">
        <f>(Hourly_labor_cost*C7)+(Material_cost*C8)</f>
        <v>1007</v>
      </c>
      <c r="D9" s="11">
        <f>(Hourly_labor_cost*D7)+(Material_cost*D8)</f>
        <v>1642</v>
      </c>
    </row>
    <row r="10" spans="1:4" x14ac:dyDescent="0.25">
      <c r="A10" s="4" t="s">
        <v>15</v>
      </c>
      <c r="B10" s="11">
        <v>795</v>
      </c>
      <c r="C10" s="11">
        <v>1295</v>
      </c>
      <c r="D10" s="11">
        <v>2195</v>
      </c>
    </row>
    <row r="11" spans="1:4" x14ac:dyDescent="0.25">
      <c r="A11" s="4" t="s">
        <v>16</v>
      </c>
      <c r="B11" s="11">
        <f>B10-B9</f>
        <v>33</v>
      </c>
      <c r="C11" s="11">
        <f>C10-C9</f>
        <v>288</v>
      </c>
      <c r="D11" s="11">
        <f>D10-D9</f>
        <v>553</v>
      </c>
    </row>
    <row r="12" spans="1:4" ht="15.75" thickBot="1" x14ac:dyDescent="0.3">
      <c r="A12" s="8" t="s">
        <v>17</v>
      </c>
      <c r="B12" s="8">
        <v>36</v>
      </c>
      <c r="C12" s="8">
        <v>18</v>
      </c>
      <c r="D12" s="8">
        <v>12</v>
      </c>
    </row>
    <row r="13" spans="1:4" x14ac:dyDescent="0.25">
      <c r="A13" s="7" t="s">
        <v>19</v>
      </c>
      <c r="B13" s="12">
        <f>B11*B12</f>
        <v>1188</v>
      </c>
      <c r="C13" s="12">
        <f>C11*C12</f>
        <v>5184</v>
      </c>
      <c r="D13" s="12">
        <f>D11*D12</f>
        <v>6636</v>
      </c>
    </row>
    <row r="15" spans="1:4" ht="18.75" x14ac:dyDescent="0.3">
      <c r="A15" s="6" t="s">
        <v>18</v>
      </c>
      <c r="B15" s="13">
        <f>SUM(B13:D13)</f>
        <v>13008</v>
      </c>
    </row>
  </sheetData>
  <scenarios current="2" show="2" sqref="B13:D13 B15">
    <scenario name="Оптимистический" locked="1" count="2" user="Ilya Zernov">
      <inputCells r="B2" val="30" numFmtId="167"/>
      <inputCells r="B3" val="57" numFmtId="167"/>
    </scenario>
    <scenario name="Пессимистический" locked="1" count="2" user="Ilya Zernov">
      <inputCells r="B2" val="38" numFmtId="167"/>
      <inputCells r="B3" val="62" numFmtId="167"/>
    </scenario>
    <scenario name="Вероятный" locked="1" count="2" user="Ilya Zernov">
      <inputCells r="B2" val="34" numFmtId="167"/>
      <inputCells r="B3" val="59" numFmtId="167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Структура сценария</vt:lpstr>
      <vt:lpstr>Модель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Ilya Zernov</cp:lastModifiedBy>
  <dcterms:created xsi:type="dcterms:W3CDTF">2003-02-18T22:37:42Z</dcterms:created>
  <dcterms:modified xsi:type="dcterms:W3CDTF">2022-06-25T10:44:15Z</dcterms:modified>
  <cp:category>Excel 2016 Bible</cp:category>
</cp:coreProperties>
</file>