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0D11BC38-D80C-4D48-8820-C7B704A477EE}" xr6:coauthVersionLast="45" xr6:coauthVersionMax="45" xr10:uidLastSave="{00000000-0000-0000-0000-000000000000}"/>
  <bookViews>
    <workbookView xWindow="28740" yWindow="-60" windowWidth="19320" windowHeight="15480" xr2:uid="{00000000-000D-0000-FFFF-FFFF00000000}"/>
  </bookViews>
  <sheets>
    <sheet name="Баланс 2019 г." sheetId="1" r:id="rId1"/>
    <sheet name="Лист3" sheetId="3" r:id="rId2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" i="1" l="1"/>
  <c r="D5" i="1"/>
  <c r="D6" i="1"/>
  <c r="D7" i="1"/>
  <c r="D8" i="1"/>
  <c r="D9" i="1"/>
  <c r="D10" i="1"/>
  <c r="D11" i="1"/>
  <c r="D12" i="1"/>
  <c r="D4" i="1"/>
  <c r="M5" i="1"/>
  <c r="M6" i="1"/>
  <c r="M7" i="1"/>
  <c r="M8" i="1"/>
  <c r="M9" i="1"/>
  <c r="M10" i="1"/>
  <c r="M11" i="1"/>
  <c r="M12" i="1"/>
  <c r="M4" i="1"/>
  <c r="K4" i="1" l="1"/>
  <c r="K5" i="1"/>
  <c r="K8" i="1"/>
  <c r="K12" i="1"/>
  <c r="K11" i="1" l="1"/>
  <c r="H15" i="1"/>
  <c r="H14" i="1"/>
  <c r="H13" i="1"/>
  <c r="H4" i="1"/>
  <c r="H5" i="1"/>
  <c r="H7" i="1"/>
  <c r="G16" i="1"/>
  <c r="H6" i="1"/>
  <c r="H8" i="1"/>
  <c r="H12" i="1"/>
  <c r="H10" i="1"/>
  <c r="H9" i="1"/>
  <c r="H11" i="1"/>
  <c r="H16" i="1" l="1"/>
  <c r="O16" i="1" l="1"/>
  <c r="D13" i="1" l="1"/>
  <c r="D14" i="1"/>
  <c r="D15" i="1"/>
  <c r="B16" i="1"/>
  <c r="N5" i="1"/>
  <c r="N6" i="1"/>
  <c r="N7" i="1"/>
  <c r="N8" i="1"/>
  <c r="N9" i="1"/>
  <c r="N10" i="1"/>
  <c r="N11" i="1"/>
  <c r="N12" i="1"/>
  <c r="M13" i="1"/>
  <c r="N13" i="1" s="1"/>
  <c r="M14" i="1"/>
  <c r="N14" i="1" s="1"/>
  <c r="M15" i="1"/>
  <c r="N15" i="1" s="1"/>
  <c r="N4" i="1"/>
  <c r="F16" i="1"/>
  <c r="N16" i="1" l="1"/>
  <c r="M16" i="1"/>
  <c r="L16" i="1" l="1"/>
  <c r="I16" i="1"/>
  <c r="D16" i="1"/>
  <c r="C16" i="1"/>
</calcChain>
</file>

<file path=xl/sharedStrings.xml><?xml version="1.0" encoding="utf-8"?>
<sst xmlns="http://schemas.openxmlformats.org/spreadsheetml/2006/main" count="52" uniqueCount="35">
  <si>
    <t>Округ</t>
  </si>
  <si>
    <t>ЦАО</t>
  </si>
  <si>
    <t>САО</t>
  </si>
  <si>
    <t>СВАО</t>
  </si>
  <si>
    <t>ВАО</t>
  </si>
  <si>
    <t>ЮВАО</t>
  </si>
  <si>
    <t>ЮАО</t>
  </si>
  <si>
    <t>ЮЗАО</t>
  </si>
  <si>
    <t>ЗАО</t>
  </si>
  <si>
    <t>СЗАО</t>
  </si>
  <si>
    <t>ЗелАО</t>
  </si>
  <si>
    <t>НАО</t>
  </si>
  <si>
    <t>ТАО</t>
  </si>
  <si>
    <t>ИТОГО</t>
  </si>
  <si>
    <t>нет</t>
  </si>
  <si>
    <t>ООО ЭкоЛайн</t>
  </si>
  <si>
    <t>ООО Эколайн</t>
  </si>
  <si>
    <t>ООО Хартия</t>
  </si>
  <si>
    <t>ООО МСК-НТ</t>
  </si>
  <si>
    <t>ООО МКМ-Логистика</t>
  </si>
  <si>
    <t>ООО Спецтранс</t>
  </si>
  <si>
    <t>Компания, работающая в рамках ГК</t>
  </si>
  <si>
    <t>Направлено на обработку (сортировку), тонн</t>
  </si>
  <si>
    <t>Направлено на утилизацию (после сортировки), тонн</t>
  </si>
  <si>
    <t>Направлено на обезвреживание, тонн</t>
  </si>
  <si>
    <t>Объем ТКО всего, тонн</t>
  </si>
  <si>
    <t>В том числе объем ТКО в зоне действия ГК, тонн</t>
  </si>
  <si>
    <t>В том числе объем ТКО вне зоны действия ГК, тонн</t>
  </si>
  <si>
    <t>В том числе направлено на захоронение, тонн</t>
  </si>
  <si>
    <t>В том числе направлено на хранение, тонн</t>
  </si>
  <si>
    <t>В том числе в пределах субъекта</t>
  </si>
  <si>
    <t>В том числе в другие субъекты</t>
  </si>
  <si>
    <t>Направлено на размещение, тонн, в др. субъекты</t>
  </si>
  <si>
    <t>нет данных</t>
  </si>
  <si>
    <t>В том числе принято как ВМР на пунктах приема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</si>
</sst>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0" borderId="2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2" fontId="1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2" fontId="5" fillId="0" borderId="2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8"/>
  <sheetViews>
    <sheetView tabSelected="1" zoomScale="60" zoomScaleNormal="60" workbookViewId="0">
      <selection activeCell="D39" sqref="D39"/>
    </sheetView>
  </sheetViews>
  <sheetFormatPr defaultRowHeight="15" x14ac:dyDescent="0.25"/>
  <cols>
    <col min="1" max="1" width="14.28515625" customWidth="1"/>
    <col min="2" max="2" width="16.28515625" customWidth="1"/>
    <col min="3" max="3" width="17.140625" customWidth="1"/>
    <col min="4" max="8" width="16.85546875" customWidth="1"/>
    <col min="9" max="9" width="15.28515625" customWidth="1"/>
    <col min="10" max="10" width="18" customWidth="1"/>
    <col min="11" max="11" width="15.28515625" customWidth="1"/>
    <col min="12" max="12" width="17.5703125" customWidth="1"/>
    <col min="13" max="15" width="16.28515625" customWidth="1"/>
    <col min="16" max="16" width="28" customWidth="1"/>
  </cols>
  <sheetData>
    <row r="2" spans="1:16" ht="15.75" thickBot="1" x14ac:dyDescent="0.3"/>
    <row r="3" spans="1:16" ht="95.25" thickBot="1" x14ac:dyDescent="0.3">
      <c r="A3" s="2" t="s">
        <v>0</v>
      </c>
      <c r="B3" s="3" t="s">
        <v>25</v>
      </c>
      <c r="C3" s="11" t="s">
        <v>26</v>
      </c>
      <c r="D3" s="12" t="s">
        <v>27</v>
      </c>
      <c r="E3" s="12" t="s">
        <v>34</v>
      </c>
      <c r="F3" s="3" t="s">
        <v>22</v>
      </c>
      <c r="G3" s="12" t="s">
        <v>30</v>
      </c>
      <c r="H3" s="12" t="s">
        <v>31</v>
      </c>
      <c r="I3" s="3" t="s">
        <v>23</v>
      </c>
      <c r="J3" s="12" t="s">
        <v>30</v>
      </c>
      <c r="K3" s="12" t="s">
        <v>31</v>
      </c>
      <c r="L3" s="3" t="s">
        <v>24</v>
      </c>
      <c r="M3" s="3" t="s">
        <v>32</v>
      </c>
      <c r="N3" s="12" t="s">
        <v>28</v>
      </c>
      <c r="O3" s="12" t="s">
        <v>29</v>
      </c>
      <c r="P3" s="3" t="s">
        <v>21</v>
      </c>
    </row>
    <row r="4" spans="1:16" ht="16.5" thickBot="1" x14ac:dyDescent="0.3">
      <c r="A4" s="4" t="s">
        <v>1</v>
      </c>
      <c r="B4" s="1">
        <v>887620</v>
      </c>
      <c r="C4" s="13">
        <v>160084.56</v>
      </c>
      <c r="D4" s="13">
        <f>B4-C4-E4</f>
        <v>727012.07699999993</v>
      </c>
      <c r="E4" s="13">
        <v>523.36300000000006</v>
      </c>
      <c r="F4" s="1">
        <v>160084.56</v>
      </c>
      <c r="G4" s="13">
        <v>106340.413</v>
      </c>
      <c r="H4" s="13">
        <f t="shared" ref="H4:H15" si="0">F4-G4</f>
        <v>53744.146999999997</v>
      </c>
      <c r="I4" s="1">
        <v>32016.91</v>
      </c>
      <c r="J4" s="13">
        <v>0</v>
      </c>
      <c r="K4" s="13">
        <f>I4-J4</f>
        <v>32016.91</v>
      </c>
      <c r="L4" s="5">
        <v>0</v>
      </c>
      <c r="M4" s="1">
        <f>B4-I4-L4</f>
        <v>855603.09</v>
      </c>
      <c r="N4" s="13">
        <f t="shared" ref="N4:N15" si="1">M4-O4</f>
        <v>855603.09</v>
      </c>
      <c r="O4" s="14">
        <v>0</v>
      </c>
      <c r="P4" s="5" t="s">
        <v>15</v>
      </c>
    </row>
    <row r="5" spans="1:16" ht="16.5" thickBot="1" x14ac:dyDescent="0.3">
      <c r="A5" s="4" t="s">
        <v>2</v>
      </c>
      <c r="B5" s="1">
        <v>948410</v>
      </c>
      <c r="C5" s="13">
        <v>310918.77</v>
      </c>
      <c r="D5" s="13">
        <f t="shared" ref="D5:D12" si="2">B5-C5-E5</f>
        <v>636266.96199999994</v>
      </c>
      <c r="E5" s="13">
        <v>1224.268</v>
      </c>
      <c r="F5" s="1">
        <v>310918.77</v>
      </c>
      <c r="G5" s="13">
        <v>140662.78</v>
      </c>
      <c r="H5" s="13">
        <f t="shared" si="0"/>
        <v>170255.99000000002</v>
      </c>
      <c r="I5" s="1">
        <v>62183.75</v>
      </c>
      <c r="J5" s="13">
        <v>0</v>
      </c>
      <c r="K5" s="13">
        <f>I5-J5</f>
        <v>62183.75</v>
      </c>
      <c r="L5" s="5">
        <v>0</v>
      </c>
      <c r="M5" s="1">
        <f>B5-I5-L5</f>
        <v>886226.25</v>
      </c>
      <c r="N5" s="13">
        <f t="shared" si="1"/>
        <v>886226.25</v>
      </c>
      <c r="O5" s="14">
        <v>0</v>
      </c>
      <c r="P5" s="5" t="s">
        <v>16</v>
      </c>
    </row>
    <row r="6" spans="1:16" ht="16.5" thickBot="1" x14ac:dyDescent="0.3">
      <c r="A6" s="4" t="s">
        <v>3</v>
      </c>
      <c r="B6" s="1">
        <v>882060</v>
      </c>
      <c r="C6" s="13">
        <v>399625.53</v>
      </c>
      <c r="D6" s="13">
        <f t="shared" si="2"/>
        <v>481975.31899999996</v>
      </c>
      <c r="E6" s="13">
        <v>459.15100000000001</v>
      </c>
      <c r="F6" s="1">
        <v>399625.53</v>
      </c>
      <c r="G6" s="13">
        <v>399625.53</v>
      </c>
      <c r="H6" s="13">
        <f t="shared" si="0"/>
        <v>0</v>
      </c>
      <c r="I6" s="1">
        <v>79925.11</v>
      </c>
      <c r="J6" s="13" t="s">
        <v>33</v>
      </c>
      <c r="K6" s="13" t="s">
        <v>33</v>
      </c>
      <c r="L6" s="5">
        <v>0</v>
      </c>
      <c r="M6" s="1">
        <f>B6-I6-L6</f>
        <v>802134.89</v>
      </c>
      <c r="N6" s="13">
        <f t="shared" si="1"/>
        <v>802134.89</v>
      </c>
      <c r="O6" s="14">
        <v>0</v>
      </c>
      <c r="P6" s="5" t="s">
        <v>17</v>
      </c>
    </row>
    <row r="7" spans="1:16" ht="16.5" thickBot="1" x14ac:dyDescent="0.3">
      <c r="A7" s="4" t="s">
        <v>4</v>
      </c>
      <c r="B7" s="1">
        <v>952350</v>
      </c>
      <c r="C7" s="13">
        <v>385819</v>
      </c>
      <c r="D7" s="13">
        <f t="shared" si="2"/>
        <v>565925.255</v>
      </c>
      <c r="E7" s="13">
        <v>605.745</v>
      </c>
      <c r="F7" s="1">
        <v>385819</v>
      </c>
      <c r="G7" s="13">
        <v>385819</v>
      </c>
      <c r="H7" s="13">
        <f t="shared" si="0"/>
        <v>0</v>
      </c>
      <c r="I7" s="1">
        <v>77163.8</v>
      </c>
      <c r="J7" s="13" t="s">
        <v>33</v>
      </c>
      <c r="K7" s="13" t="s">
        <v>33</v>
      </c>
      <c r="L7" s="5">
        <v>177781.41</v>
      </c>
      <c r="M7" s="1">
        <f>B7-I7-L7</f>
        <v>697404.78999999992</v>
      </c>
      <c r="N7" s="13">
        <f t="shared" si="1"/>
        <v>697404.78999999992</v>
      </c>
      <c r="O7" s="14">
        <v>0</v>
      </c>
      <c r="P7" s="5" t="s">
        <v>17</v>
      </c>
    </row>
    <row r="8" spans="1:16" ht="16.5" thickBot="1" x14ac:dyDescent="0.3">
      <c r="A8" s="4" t="s">
        <v>5</v>
      </c>
      <c r="B8" s="1">
        <v>844640</v>
      </c>
      <c r="C8" s="13">
        <v>319041.01</v>
      </c>
      <c r="D8" s="13">
        <f t="shared" si="2"/>
        <v>524837.27</v>
      </c>
      <c r="E8" s="13">
        <v>761.72</v>
      </c>
      <c r="F8" s="1">
        <v>319041.01</v>
      </c>
      <c r="G8" s="13">
        <v>275000</v>
      </c>
      <c r="H8" s="13">
        <f t="shared" si="0"/>
        <v>44041.010000000009</v>
      </c>
      <c r="I8" s="1">
        <v>63808.2</v>
      </c>
      <c r="J8" s="13">
        <v>22606.321</v>
      </c>
      <c r="K8" s="13">
        <f>I8-J8</f>
        <v>41201.879000000001</v>
      </c>
      <c r="L8" s="5">
        <v>0</v>
      </c>
      <c r="M8" s="1">
        <f>B8-I8-L8</f>
        <v>780831.8</v>
      </c>
      <c r="N8" s="13">
        <f t="shared" si="1"/>
        <v>780831.8</v>
      </c>
      <c r="O8" s="14">
        <v>0</v>
      </c>
      <c r="P8" s="5" t="s">
        <v>18</v>
      </c>
    </row>
    <row r="9" spans="1:16" ht="16.5" thickBot="1" x14ac:dyDescent="0.3">
      <c r="A9" s="4" t="s">
        <v>7</v>
      </c>
      <c r="B9" s="1">
        <v>881420</v>
      </c>
      <c r="C9" s="13">
        <v>404337.85</v>
      </c>
      <c r="D9" s="13">
        <f t="shared" si="2"/>
        <v>476686.86200000002</v>
      </c>
      <c r="E9" s="13">
        <v>395.28800000000001</v>
      </c>
      <c r="F9" s="1">
        <v>397966.86</v>
      </c>
      <c r="G9" s="13">
        <v>294114.46100000001</v>
      </c>
      <c r="H9" s="13">
        <f t="shared" si="0"/>
        <v>103852.39899999998</v>
      </c>
      <c r="I9" s="1">
        <v>80867.570000000007</v>
      </c>
      <c r="J9" s="13" t="s">
        <v>33</v>
      </c>
      <c r="K9" s="13" t="s">
        <v>33</v>
      </c>
      <c r="L9" s="5">
        <v>0</v>
      </c>
      <c r="M9" s="1">
        <f>B9-I9-L9</f>
        <v>800552.42999999993</v>
      </c>
      <c r="N9" s="13">
        <f t="shared" si="1"/>
        <v>728298.90999999992</v>
      </c>
      <c r="O9" s="13">
        <v>72253.52</v>
      </c>
      <c r="P9" s="5" t="s">
        <v>19</v>
      </c>
    </row>
    <row r="10" spans="1:16" ht="16.5" thickBot="1" x14ac:dyDescent="0.3">
      <c r="A10" s="4" t="s">
        <v>8</v>
      </c>
      <c r="B10" s="1">
        <v>777590</v>
      </c>
      <c r="C10" s="13">
        <v>271989.96000000002</v>
      </c>
      <c r="D10" s="13">
        <f t="shared" si="2"/>
        <v>505510.25399999996</v>
      </c>
      <c r="E10" s="13">
        <v>89.786000000000001</v>
      </c>
      <c r="F10" s="1">
        <v>270967.5</v>
      </c>
      <c r="G10" s="13">
        <v>81556.485000000001</v>
      </c>
      <c r="H10" s="13">
        <f t="shared" si="0"/>
        <v>189411.01500000001</v>
      </c>
      <c r="I10" s="1">
        <v>54397.99</v>
      </c>
      <c r="J10" s="13" t="s">
        <v>33</v>
      </c>
      <c r="K10" s="13" t="s">
        <v>33</v>
      </c>
      <c r="L10" s="5">
        <v>0</v>
      </c>
      <c r="M10" s="1">
        <f>B10-I10-L10</f>
        <v>723192.01</v>
      </c>
      <c r="N10" s="13">
        <f t="shared" si="1"/>
        <v>710117.174</v>
      </c>
      <c r="O10" s="13">
        <v>13074.835999999999</v>
      </c>
      <c r="P10" s="5" t="s">
        <v>19</v>
      </c>
    </row>
    <row r="11" spans="1:16" ht="16.5" thickBot="1" x14ac:dyDescent="0.3">
      <c r="A11" s="4" t="s">
        <v>9</v>
      </c>
      <c r="B11" s="1">
        <v>510470</v>
      </c>
      <c r="C11" s="13">
        <v>226684.56</v>
      </c>
      <c r="D11" s="13">
        <f t="shared" si="2"/>
        <v>283543.23700000002</v>
      </c>
      <c r="E11" s="13">
        <v>242.203</v>
      </c>
      <c r="F11" s="1">
        <v>226684.56</v>
      </c>
      <c r="G11" s="13">
        <v>77817.293000000005</v>
      </c>
      <c r="H11" s="13">
        <f t="shared" si="0"/>
        <v>148867.26699999999</v>
      </c>
      <c r="I11" s="1">
        <v>63995.34</v>
      </c>
      <c r="J11" s="13">
        <v>39545.286</v>
      </c>
      <c r="K11" s="13">
        <f>I11-J11</f>
        <v>24450.053999999996</v>
      </c>
      <c r="L11" s="5">
        <v>0</v>
      </c>
      <c r="M11" s="1">
        <f>B11-I11-L11</f>
        <v>446474.66000000003</v>
      </c>
      <c r="N11" s="13">
        <f t="shared" si="1"/>
        <v>446474.66000000003</v>
      </c>
      <c r="O11" s="14">
        <v>0</v>
      </c>
      <c r="P11" s="5" t="s">
        <v>20</v>
      </c>
    </row>
    <row r="12" spans="1:16" ht="16.5" thickBot="1" x14ac:dyDescent="0.3">
      <c r="A12" s="4" t="s">
        <v>10</v>
      </c>
      <c r="B12" s="1">
        <v>159170</v>
      </c>
      <c r="C12" s="13">
        <v>76173.039999999994</v>
      </c>
      <c r="D12" s="13">
        <f t="shared" si="2"/>
        <v>82488.108000000007</v>
      </c>
      <c r="E12" s="13">
        <v>508.85199999999998</v>
      </c>
      <c r="F12" s="1">
        <v>76173.039999999994</v>
      </c>
      <c r="G12" s="13">
        <v>76173.039999999994</v>
      </c>
      <c r="H12" s="13">
        <f t="shared" si="0"/>
        <v>0</v>
      </c>
      <c r="I12" s="1">
        <v>15234.61</v>
      </c>
      <c r="J12" s="13">
        <v>0</v>
      </c>
      <c r="K12" s="13">
        <f>I12-J12</f>
        <v>15234.61</v>
      </c>
      <c r="L12" s="5">
        <v>0</v>
      </c>
      <c r="M12" s="1">
        <f>B12-I12-L12</f>
        <v>143935.39000000001</v>
      </c>
      <c r="N12" s="13">
        <f t="shared" si="1"/>
        <v>143935.39000000001</v>
      </c>
      <c r="O12" s="14">
        <v>0</v>
      </c>
      <c r="P12" s="5" t="s">
        <v>18</v>
      </c>
    </row>
    <row r="13" spans="1:16" ht="16.5" thickBot="1" x14ac:dyDescent="0.3">
      <c r="A13" s="4" t="s">
        <v>6</v>
      </c>
      <c r="B13" s="10">
        <v>1028000</v>
      </c>
      <c r="C13" s="14">
        <v>0</v>
      </c>
      <c r="D13" s="13">
        <f t="shared" ref="D13:D15" si="3">B13-C13</f>
        <v>1028000</v>
      </c>
      <c r="E13" s="13" t="s">
        <v>33</v>
      </c>
      <c r="F13" s="5">
        <v>0</v>
      </c>
      <c r="G13" s="14">
        <v>0</v>
      </c>
      <c r="H13" s="14">
        <f t="shared" si="0"/>
        <v>0</v>
      </c>
      <c r="I13" s="5">
        <v>0</v>
      </c>
      <c r="J13" s="14">
        <v>0</v>
      </c>
      <c r="K13" s="14">
        <v>0</v>
      </c>
      <c r="L13" s="5">
        <v>360000</v>
      </c>
      <c r="M13" s="1">
        <f>B13-I13-L13</f>
        <v>668000</v>
      </c>
      <c r="N13" s="13">
        <f t="shared" si="1"/>
        <v>668000</v>
      </c>
      <c r="O13" s="14">
        <v>0</v>
      </c>
      <c r="P13" s="5" t="s">
        <v>14</v>
      </c>
    </row>
    <row r="14" spans="1:16" ht="16.5" thickBot="1" x14ac:dyDescent="0.3">
      <c r="A14" s="4" t="s">
        <v>11</v>
      </c>
      <c r="B14" s="10">
        <v>164720</v>
      </c>
      <c r="C14" s="14">
        <v>0</v>
      </c>
      <c r="D14" s="13">
        <f t="shared" si="3"/>
        <v>164720</v>
      </c>
      <c r="E14" s="13" t="s">
        <v>33</v>
      </c>
      <c r="F14" s="5">
        <v>0</v>
      </c>
      <c r="G14" s="14">
        <v>0</v>
      </c>
      <c r="H14" s="14">
        <f t="shared" si="0"/>
        <v>0</v>
      </c>
      <c r="I14" s="5">
        <v>0</v>
      </c>
      <c r="J14" s="14">
        <v>0</v>
      </c>
      <c r="K14" s="14">
        <v>0</v>
      </c>
      <c r="L14" s="5">
        <v>0</v>
      </c>
      <c r="M14" s="1">
        <f>B14-I14-L14</f>
        <v>164720</v>
      </c>
      <c r="N14" s="13">
        <f t="shared" si="1"/>
        <v>164720</v>
      </c>
      <c r="O14" s="14">
        <v>0</v>
      </c>
      <c r="P14" s="5" t="s">
        <v>14</v>
      </c>
    </row>
    <row r="15" spans="1:16" ht="16.5" thickBot="1" x14ac:dyDescent="0.3">
      <c r="A15" s="4" t="s">
        <v>12</v>
      </c>
      <c r="B15" s="1">
        <v>61010</v>
      </c>
      <c r="C15" s="14">
        <v>0</v>
      </c>
      <c r="D15" s="13">
        <f t="shared" si="3"/>
        <v>61010</v>
      </c>
      <c r="E15" s="13" t="s">
        <v>33</v>
      </c>
      <c r="F15" s="5">
        <v>0</v>
      </c>
      <c r="G15" s="14">
        <v>0</v>
      </c>
      <c r="H15" s="14">
        <f t="shared" si="0"/>
        <v>0</v>
      </c>
      <c r="I15" s="5">
        <v>0</v>
      </c>
      <c r="J15" s="14">
        <v>0</v>
      </c>
      <c r="K15" s="14">
        <v>0</v>
      </c>
      <c r="L15" s="5">
        <v>0</v>
      </c>
      <c r="M15" s="1">
        <f>B15-I15-L15</f>
        <v>61010</v>
      </c>
      <c r="N15" s="13">
        <f t="shared" si="1"/>
        <v>61010</v>
      </c>
      <c r="O15" s="14">
        <v>0</v>
      </c>
      <c r="P15" s="5" t="s">
        <v>14</v>
      </c>
    </row>
    <row r="16" spans="1:16" ht="16.5" thickBot="1" x14ac:dyDescent="0.3">
      <c r="A16" s="6" t="s">
        <v>13</v>
      </c>
      <c r="B16" s="8">
        <f>SUM(B4:B15)</f>
        <v>8097460</v>
      </c>
      <c r="C16" s="15">
        <f t="shared" ref="C16:O16" si="4">SUM(C4:C15)</f>
        <v>2554674.2800000003</v>
      </c>
      <c r="D16" s="16">
        <f t="shared" si="4"/>
        <v>5537975.3439999996</v>
      </c>
      <c r="E16" s="16">
        <f>SUM(E4:E12)</f>
        <v>4810.3760000000002</v>
      </c>
      <c r="F16" s="7">
        <f t="shared" si="4"/>
        <v>2547280.83</v>
      </c>
      <c r="G16" s="16">
        <f t="shared" si="4"/>
        <v>1837109.0020000001</v>
      </c>
      <c r="H16" s="16">
        <f t="shared" si="4"/>
        <v>710171.82799999998</v>
      </c>
      <c r="I16" s="7">
        <f t="shared" si="4"/>
        <v>529593.28</v>
      </c>
      <c r="J16" s="15"/>
      <c r="K16" s="15"/>
      <c r="L16" s="7">
        <f t="shared" si="4"/>
        <v>537781.41</v>
      </c>
      <c r="M16" s="7">
        <f t="shared" si="4"/>
        <v>7030085.3099999996</v>
      </c>
      <c r="N16" s="16">
        <f t="shared" si="4"/>
        <v>6944756.9539999999</v>
      </c>
      <c r="O16" s="16">
        <f t="shared" si="4"/>
        <v>85328.356</v>
      </c>
      <c r="P16" s="9"/>
    </row>
    <row r="18" ht="29.25" customHeight="1" x14ac:dyDescent="0.25"/>
  </sheetData>
  <pageMargins left="0.70866141732283472" right="0.70866141732283472" top="0.74803149606299213" bottom="0.74803149606299213" header="0.31496062992125984" footer="0.31496062992125984"/>
  <pageSetup paperSize="8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Баланс 2019 г.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2019-10-11T10:58:28Z</dcterms:modified>
</cp:coreProperties>
</file>