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7840" yWindow="6340" windowWidth="39980" windowHeight="18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I4" i="1"/>
  <c r="I6" i="1"/>
  <c r="I10" i="1"/>
  <c r="I12" i="1"/>
  <c r="I14" i="1"/>
  <c r="I19" i="1"/>
  <c r="I21" i="1"/>
  <c r="I22" i="1"/>
  <c r="I23" i="1"/>
  <c r="I25" i="1"/>
  <c r="I26" i="1"/>
  <c r="I27" i="1"/>
  <c r="I28" i="1"/>
  <c r="I30" i="1"/>
  <c r="I31" i="1"/>
</calcChain>
</file>

<file path=xl/sharedStrings.xml><?xml version="1.0" encoding="utf-8"?>
<sst xmlns="http://schemas.openxmlformats.org/spreadsheetml/2006/main" count="162" uniqueCount="73">
  <si>
    <t>commonName</t>
  </si>
  <si>
    <t>species</t>
  </si>
  <si>
    <t>coast</t>
  </si>
  <si>
    <t>juvMeanM2</t>
  </si>
  <si>
    <t>juvStDevM2</t>
  </si>
  <si>
    <t>indMeanAcreAgeR</t>
  </si>
  <si>
    <t>type</t>
  </si>
  <si>
    <t>Archosargus probatocephalus</t>
  </si>
  <si>
    <t>Sheepshead</t>
  </si>
  <si>
    <t>Bairdiella chrysoura</t>
  </si>
  <si>
    <t>Silver Perch</t>
  </si>
  <si>
    <t>NA</t>
  </si>
  <si>
    <t>Bathygobius soporator</t>
  </si>
  <si>
    <t>Frillfin Goby</t>
  </si>
  <si>
    <t>Chaetodipterus faber</t>
  </si>
  <si>
    <t>Spadefish</t>
  </si>
  <si>
    <t>Chasmodes bosquianus</t>
  </si>
  <si>
    <t>Striped Blenny</t>
  </si>
  <si>
    <t>Ctenogobius boleosoma</t>
  </si>
  <si>
    <t>Darter Goby</t>
  </si>
  <si>
    <t>Gobiesox strumosus</t>
  </si>
  <si>
    <t>Skilletfish</t>
  </si>
  <si>
    <t>Gobiosoma bosc</t>
  </si>
  <si>
    <t>Naked Goby</t>
  </si>
  <si>
    <t>Hypsoblennius hentz</t>
  </si>
  <si>
    <t>Feather Blenny</t>
  </si>
  <si>
    <t>Hypsoblennius ionthas</t>
  </si>
  <si>
    <t>Freckled Blenny</t>
  </si>
  <si>
    <t>Lagodon rhomboides</t>
  </si>
  <si>
    <t>Pinfish</t>
  </si>
  <si>
    <t>Leiostomus xanthurus</t>
  </si>
  <si>
    <t>Spot</t>
  </si>
  <si>
    <t>Opsanus beta</t>
  </si>
  <si>
    <t xml:space="preserve">Toadfish </t>
  </si>
  <si>
    <t>Orthopristis chrysoptera</t>
  </si>
  <si>
    <t>Pigfish</t>
  </si>
  <si>
    <t>Prionotus spp.</t>
  </si>
  <si>
    <t>Sea Robin</t>
  </si>
  <si>
    <t>fish</t>
  </si>
  <si>
    <t>Callinectes sapidus</t>
  </si>
  <si>
    <t>Blue Crab</t>
  </si>
  <si>
    <t>Farfantepenaeus aztecus</t>
  </si>
  <si>
    <t>Brown Shrimp</t>
  </si>
  <si>
    <t>Litopanaeus setiferus</t>
  </si>
  <si>
    <t>White Shrimp</t>
  </si>
  <si>
    <t>Menippe mercenaria</t>
  </si>
  <si>
    <t>Stone Crab</t>
  </si>
  <si>
    <t>crustacean</t>
  </si>
  <si>
    <t>Gulf of Mexico</t>
  </si>
  <si>
    <t>Atlantic</t>
  </si>
  <si>
    <t>Fundulus majalis</t>
  </si>
  <si>
    <t>Lutjanus griseus</t>
  </si>
  <si>
    <t>Mycteroptera microlepis</t>
  </si>
  <si>
    <t>Opsanus tau</t>
  </si>
  <si>
    <t>Paralichthys lethostigma</t>
  </si>
  <si>
    <t>Striped Killifish</t>
  </si>
  <si>
    <t>Gray Snapper</t>
  </si>
  <si>
    <t>Gag</t>
  </si>
  <si>
    <t>Toadfish</t>
  </si>
  <si>
    <t>Southern Flounder</t>
  </si>
  <si>
    <t>azteceus</t>
  </si>
  <si>
    <t>Brown Shrimip</t>
  </si>
  <si>
    <t>juvStDevAcre</t>
  </si>
  <si>
    <t>rYears</t>
  </si>
  <si>
    <t>meanNumIndR</t>
  </si>
  <si>
    <t>juvMeanAcre</t>
  </si>
  <si>
    <t>meanProductionGM2</t>
  </si>
  <si>
    <t>meanProductionKgAcre</t>
  </si>
  <si>
    <t>stDevProductionGM2</t>
  </si>
  <si>
    <t>stDevProductionKgAcre</t>
  </si>
  <si>
    <t>juvMeanHa</t>
  </si>
  <si>
    <t>meanProductionKgHa</t>
  </si>
  <si>
    <t>abundanceWeight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</si>
</sst>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i/>
      <sz val="12"/>
      <color theme="1"/>
      <name val="Calibri"/>
    </font>
    <font>
      <sz val="12"/>
      <color rgb="FFFF0000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1" fontId="7" fillId="0" borderId="0" xfId="0" applyNumberFormat="1" applyFont="1" applyBorder="1" applyAlignment="1">
      <alignment horizontal="left" vertical="top"/>
    </xf>
    <xf numFmtId="1" fontId="4" fillId="2" borderId="0" xfId="0" applyNumberFormat="1" applyFont="1" applyFill="1" applyBorder="1" applyAlignment="1">
      <alignment horizontal="left" vertical="top"/>
    </xf>
    <xf numFmtId="1" fontId="1" fillId="2" borderId="0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 vertical="top"/>
    </xf>
    <xf numFmtId="0" fontId="0" fillId="0" borderId="0" xfId="0" applyFill="1"/>
    <xf numFmtId="1" fontId="6" fillId="0" borderId="0" xfId="0" applyNumberFormat="1" applyFont="1" applyFill="1" applyBorder="1" applyAlignment="1">
      <alignment horizontal="left" vertical="top"/>
    </xf>
    <xf numFmtId="2" fontId="7" fillId="0" borderId="0" xfId="0" applyNumberFormat="1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/>
    </xf>
    <xf numFmtId="2" fontId="6" fillId="0" borderId="0" xfId="0" applyNumberFormat="1" applyFont="1" applyFill="1" applyBorder="1" applyAlignment="1">
      <alignment horizontal="left" vertical="top"/>
    </xf>
    <xf numFmtId="2" fontId="0" fillId="0" borderId="0" xfId="0" applyNumberFormat="1" applyFill="1"/>
    <xf numFmtId="164" fontId="7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/>
    </xf>
    <xf numFmtId="164" fontId="0" fillId="0" borderId="0" xfId="0" applyNumberFormat="1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R3" sqref="R3:R32"/>
    </sheetView>
  </sheetViews>
  <sheetFormatPr baseColWidth="10" defaultRowHeight="15" x14ac:dyDescent="0"/>
  <cols>
    <col min="1" max="1" width="13.1640625" bestFit="1" customWidth="1"/>
    <col min="2" max="2" width="10.1640625" bestFit="1" customWidth="1"/>
    <col min="3" max="3" width="31.83203125" customWidth="1"/>
    <col min="4" max="4" width="16.5" bestFit="1" customWidth="1"/>
    <col min="5" max="5" width="12" bestFit="1" customWidth="1"/>
    <col min="8" max="8" width="14" bestFit="1" customWidth="1"/>
    <col min="9" max="9" width="14" style="13" customWidth="1"/>
    <col min="10" max="10" width="6.5" style="18" bestFit="1" customWidth="1"/>
    <col min="11" max="11" width="14" style="22" customWidth="1"/>
    <col min="12" max="12" width="16.33203125" bestFit="1" customWidth="1"/>
    <col min="13" max="13" width="18.83203125" bestFit="1" customWidth="1"/>
    <col min="14" max="14" width="20.5" bestFit="1" customWidth="1"/>
    <col min="15" max="15" width="20.5" customWidth="1"/>
    <col min="16" max="17" width="20.5" bestFit="1" customWidth="1"/>
  </cols>
  <sheetData>
    <row r="1" spans="1:18">
      <c r="A1" s="6" t="s">
        <v>2</v>
      </c>
      <c r="B1" s="6" t="s">
        <v>6</v>
      </c>
      <c r="C1" s="6" t="s">
        <v>1</v>
      </c>
      <c r="D1" s="6" t="s">
        <v>0</v>
      </c>
      <c r="E1" s="6" t="s">
        <v>3</v>
      </c>
      <c r="F1" s="6" t="s">
        <v>4</v>
      </c>
      <c r="G1" s="6" t="s">
        <v>70</v>
      </c>
      <c r="H1" s="8" t="s">
        <v>65</v>
      </c>
      <c r="I1" s="11" t="s">
        <v>62</v>
      </c>
      <c r="J1" s="15" t="s">
        <v>63</v>
      </c>
      <c r="K1" s="19" t="s">
        <v>64</v>
      </c>
      <c r="L1" s="6" t="s">
        <v>5</v>
      </c>
      <c r="M1" t="s">
        <v>66</v>
      </c>
      <c r="N1" t="s">
        <v>68</v>
      </c>
      <c r="O1" t="s">
        <v>71</v>
      </c>
      <c r="P1" t="s">
        <v>67</v>
      </c>
      <c r="Q1" t="s">
        <v>69</v>
      </c>
      <c r="R1" t="s">
        <v>72</v>
      </c>
    </row>
    <row r="2" spans="1:18">
      <c r="A2" s="2" t="s">
        <v>48</v>
      </c>
      <c r="B2" s="2" t="s">
        <v>38</v>
      </c>
      <c r="C2" s="2" t="s">
        <v>7</v>
      </c>
      <c r="D2" s="2" t="s">
        <v>8</v>
      </c>
      <c r="E2" s="2">
        <v>0.13900000000000001</v>
      </c>
      <c r="F2" s="2">
        <v>0.10100000000000001</v>
      </c>
      <c r="G2" s="2">
        <f>E2*10000</f>
        <v>1390.0000000000002</v>
      </c>
      <c r="H2" s="9">
        <v>563</v>
      </c>
      <c r="I2" s="12">
        <v>408</v>
      </c>
      <c r="J2" s="16">
        <v>2</v>
      </c>
      <c r="K2" s="20">
        <v>9.7000000000000003E-2</v>
      </c>
      <c r="L2" s="2">
        <v>391</v>
      </c>
      <c r="M2">
        <v>145.1</v>
      </c>
      <c r="N2">
        <v>104.8</v>
      </c>
      <c r="O2">
        <f>(M2*10000)/1000</f>
        <v>1451</v>
      </c>
      <c r="P2">
        <v>587</v>
      </c>
      <c r="Q2">
        <v>424</v>
      </c>
      <c r="R2">
        <v>1</v>
      </c>
    </row>
    <row r="3" spans="1:18">
      <c r="A3" s="2" t="s">
        <v>48</v>
      </c>
      <c r="B3" s="2" t="s">
        <v>38</v>
      </c>
      <c r="C3" s="2" t="s">
        <v>9</v>
      </c>
      <c r="D3" s="2" t="s">
        <v>10</v>
      </c>
      <c r="E3" s="2">
        <v>0.501</v>
      </c>
      <c r="F3" s="2">
        <v>0.48099999999999998</v>
      </c>
      <c r="G3" s="2">
        <f t="shared" ref="G3:G32" si="0">E3*10000</f>
        <v>5010</v>
      </c>
      <c r="H3" s="9">
        <v>2027</v>
      </c>
      <c r="I3" s="12">
        <v>1945</v>
      </c>
      <c r="J3" s="16"/>
      <c r="K3" s="20"/>
      <c r="L3" s="2" t="s">
        <v>11</v>
      </c>
      <c r="M3">
        <v>41</v>
      </c>
      <c r="N3">
        <v>39.5</v>
      </c>
      <c r="O3">
        <f t="shared" ref="O3:O32" si="1">(M3*10000)/1000</f>
        <v>410</v>
      </c>
      <c r="P3">
        <v>166</v>
      </c>
      <c r="Q3">
        <v>160</v>
      </c>
      <c r="R3">
        <v>1</v>
      </c>
    </row>
    <row r="4" spans="1:18">
      <c r="A4" s="2" t="s">
        <v>48</v>
      </c>
      <c r="B4" s="2" t="s">
        <v>38</v>
      </c>
      <c r="C4" s="2" t="s">
        <v>12</v>
      </c>
      <c r="D4" s="2" t="s">
        <v>13</v>
      </c>
      <c r="E4" s="2">
        <v>2.4E-2</v>
      </c>
      <c r="F4" s="2">
        <v>8.9999999999999993E-3</v>
      </c>
      <c r="G4" s="2">
        <f t="shared" si="0"/>
        <v>240</v>
      </c>
      <c r="H4" s="9">
        <v>97</v>
      </c>
      <c r="I4" s="12">
        <f t="shared" ref="I4:I31" si="2">F4*4046.86</f>
        <v>36.42174</v>
      </c>
      <c r="J4" s="16"/>
      <c r="K4" s="20"/>
      <c r="L4" s="2" t="s">
        <v>11</v>
      </c>
      <c r="M4">
        <v>2</v>
      </c>
      <c r="N4">
        <v>0.7</v>
      </c>
      <c r="O4">
        <f t="shared" si="1"/>
        <v>20</v>
      </c>
      <c r="P4">
        <v>8</v>
      </c>
      <c r="Q4">
        <v>3</v>
      </c>
      <c r="R4">
        <v>1</v>
      </c>
    </row>
    <row r="5" spans="1:18">
      <c r="A5" s="2" t="s">
        <v>48</v>
      </c>
      <c r="B5" s="2" t="s">
        <v>38</v>
      </c>
      <c r="C5" s="2" t="s">
        <v>14</v>
      </c>
      <c r="D5" s="2" t="s">
        <v>15</v>
      </c>
      <c r="E5" s="2">
        <v>6.0000000000000001E-3</v>
      </c>
      <c r="F5" s="2">
        <v>4.0000000000000001E-3</v>
      </c>
      <c r="G5" s="2">
        <f t="shared" si="0"/>
        <v>60</v>
      </c>
      <c r="H5" s="9">
        <v>23</v>
      </c>
      <c r="I5" s="12">
        <v>17</v>
      </c>
      <c r="J5" s="16"/>
      <c r="K5" s="20"/>
      <c r="L5" s="2" t="s">
        <v>11</v>
      </c>
      <c r="M5">
        <v>3</v>
      </c>
      <c r="N5">
        <v>2.2000000000000002</v>
      </c>
      <c r="O5">
        <f t="shared" si="1"/>
        <v>30</v>
      </c>
      <c r="P5">
        <v>12</v>
      </c>
      <c r="Q5">
        <v>9</v>
      </c>
      <c r="R5">
        <v>1</v>
      </c>
    </row>
    <row r="6" spans="1:18">
      <c r="A6" s="2" t="s">
        <v>48</v>
      </c>
      <c r="B6" s="2" t="s">
        <v>38</v>
      </c>
      <c r="C6" s="2" t="s">
        <v>16</v>
      </c>
      <c r="D6" s="2" t="s">
        <v>17</v>
      </c>
      <c r="E6" s="7">
        <v>7.5999999999999998E-2</v>
      </c>
      <c r="F6" s="7">
        <v>3.9E-2</v>
      </c>
      <c r="G6" s="2">
        <f t="shared" si="0"/>
        <v>760</v>
      </c>
      <c r="H6" s="9">
        <v>307</v>
      </c>
      <c r="I6" s="12">
        <f t="shared" si="2"/>
        <v>157.82754</v>
      </c>
      <c r="J6" s="16"/>
      <c r="K6" s="20"/>
      <c r="L6" s="2" t="s">
        <v>11</v>
      </c>
      <c r="M6">
        <v>0.2</v>
      </c>
      <c r="N6">
        <v>0.1</v>
      </c>
      <c r="O6">
        <f t="shared" si="1"/>
        <v>2</v>
      </c>
      <c r="P6">
        <v>1</v>
      </c>
      <c r="Q6">
        <v>0.4</v>
      </c>
      <c r="R6">
        <v>1</v>
      </c>
    </row>
    <row r="7" spans="1:18">
      <c r="A7" s="2" t="s">
        <v>48</v>
      </c>
      <c r="B7" s="2" t="s">
        <v>38</v>
      </c>
      <c r="C7" s="2" t="s">
        <v>18</v>
      </c>
      <c r="D7" s="2" t="s">
        <v>19</v>
      </c>
      <c r="E7" s="2">
        <v>0.23400000000000001</v>
      </c>
      <c r="F7" s="7">
        <v>0.16900000000000001</v>
      </c>
      <c r="G7" s="2">
        <f t="shared" si="0"/>
        <v>2340</v>
      </c>
      <c r="H7" s="9">
        <v>946</v>
      </c>
      <c r="I7" s="12">
        <v>682</v>
      </c>
      <c r="J7" s="16"/>
      <c r="K7" s="20"/>
      <c r="L7" s="2" t="s">
        <v>11</v>
      </c>
      <c r="M7">
        <v>0.5</v>
      </c>
      <c r="N7">
        <v>0.3</v>
      </c>
      <c r="O7">
        <f t="shared" si="1"/>
        <v>5</v>
      </c>
      <c r="P7">
        <v>2</v>
      </c>
      <c r="Q7">
        <v>1</v>
      </c>
      <c r="R7">
        <v>1</v>
      </c>
    </row>
    <row r="8" spans="1:18">
      <c r="A8" s="2" t="s">
        <v>48</v>
      </c>
      <c r="B8" s="2" t="s">
        <v>38</v>
      </c>
      <c r="C8" s="2" t="s">
        <v>20</v>
      </c>
      <c r="D8" s="2" t="s">
        <v>21</v>
      </c>
      <c r="E8" s="7">
        <v>0.95899999999999996</v>
      </c>
      <c r="F8" s="7">
        <v>0.42</v>
      </c>
      <c r="G8" s="2">
        <f t="shared" si="0"/>
        <v>9590</v>
      </c>
      <c r="H8" s="9">
        <v>3883</v>
      </c>
      <c r="I8" s="12">
        <v>1698</v>
      </c>
      <c r="J8" s="16"/>
      <c r="K8" s="20"/>
      <c r="L8" s="2" t="s">
        <v>11</v>
      </c>
      <c r="M8">
        <v>3.1</v>
      </c>
      <c r="N8">
        <v>1.4</v>
      </c>
      <c r="O8">
        <f t="shared" si="1"/>
        <v>31</v>
      </c>
      <c r="P8">
        <v>13</v>
      </c>
      <c r="Q8">
        <v>6</v>
      </c>
      <c r="R8">
        <v>1</v>
      </c>
    </row>
    <row r="9" spans="1:18">
      <c r="A9" s="2" t="s">
        <v>48</v>
      </c>
      <c r="B9" s="2" t="s">
        <v>38</v>
      </c>
      <c r="C9" s="2" t="s">
        <v>22</v>
      </c>
      <c r="D9" s="2" t="s">
        <v>23</v>
      </c>
      <c r="E9" s="7">
        <v>1.92</v>
      </c>
      <c r="F9" s="7">
        <v>0.48799999999999999</v>
      </c>
      <c r="G9" s="2">
        <f t="shared" si="0"/>
        <v>19200</v>
      </c>
      <c r="H9" s="9">
        <v>7770</v>
      </c>
      <c r="I9" s="12">
        <v>1973</v>
      </c>
      <c r="J9" s="16"/>
      <c r="K9" s="20"/>
      <c r="L9" s="2" t="s">
        <v>11</v>
      </c>
      <c r="M9">
        <v>2.2000000000000002</v>
      </c>
      <c r="N9">
        <v>0.6</v>
      </c>
      <c r="O9">
        <f t="shared" si="1"/>
        <v>22</v>
      </c>
      <c r="P9">
        <v>9</v>
      </c>
      <c r="Q9">
        <v>2</v>
      </c>
      <c r="R9">
        <v>1</v>
      </c>
    </row>
    <row r="10" spans="1:18">
      <c r="A10" s="2" t="s">
        <v>48</v>
      </c>
      <c r="B10" s="2" t="s">
        <v>38</v>
      </c>
      <c r="C10" s="2" t="s">
        <v>24</v>
      </c>
      <c r="D10" s="2" t="s">
        <v>25</v>
      </c>
      <c r="E10" s="7">
        <v>7.3999999999999996E-2</v>
      </c>
      <c r="F10" s="7">
        <v>0.02</v>
      </c>
      <c r="G10" s="2">
        <f t="shared" si="0"/>
        <v>740</v>
      </c>
      <c r="H10" s="9">
        <v>298</v>
      </c>
      <c r="I10" s="12">
        <f t="shared" si="2"/>
        <v>80.937200000000004</v>
      </c>
      <c r="J10" s="16"/>
      <c r="K10" s="20"/>
      <c r="L10" s="2" t="s">
        <v>11</v>
      </c>
      <c r="M10">
        <v>0.2</v>
      </c>
      <c r="N10">
        <v>0.1</v>
      </c>
      <c r="O10">
        <f t="shared" si="1"/>
        <v>2</v>
      </c>
      <c r="P10">
        <v>1</v>
      </c>
      <c r="Q10">
        <v>0.4</v>
      </c>
      <c r="R10">
        <v>1</v>
      </c>
    </row>
    <row r="11" spans="1:18">
      <c r="A11" s="2" t="s">
        <v>48</v>
      </c>
      <c r="B11" s="2" t="s">
        <v>38</v>
      </c>
      <c r="C11" s="2" t="s">
        <v>26</v>
      </c>
      <c r="D11" s="2" t="s">
        <v>27</v>
      </c>
      <c r="E11" s="7">
        <v>0.39200000000000002</v>
      </c>
      <c r="F11" s="7">
        <v>0.26900000000000002</v>
      </c>
      <c r="G11" s="2">
        <f t="shared" si="0"/>
        <v>3920</v>
      </c>
      <c r="H11" s="9">
        <v>1586</v>
      </c>
      <c r="I11" s="12">
        <v>1087</v>
      </c>
      <c r="J11" s="16"/>
      <c r="K11" s="20"/>
      <c r="L11" s="2" t="s">
        <v>11</v>
      </c>
      <c r="M11">
        <v>1.3</v>
      </c>
      <c r="N11">
        <v>0.9</v>
      </c>
      <c r="O11">
        <f t="shared" si="1"/>
        <v>13</v>
      </c>
      <c r="P11">
        <v>5</v>
      </c>
      <c r="Q11">
        <v>4</v>
      </c>
      <c r="R11">
        <v>1</v>
      </c>
    </row>
    <row r="12" spans="1:18">
      <c r="A12" s="2" t="s">
        <v>48</v>
      </c>
      <c r="B12" s="2" t="s">
        <v>38</v>
      </c>
      <c r="C12" s="2" t="s">
        <v>28</v>
      </c>
      <c r="D12" s="2" t="s">
        <v>29</v>
      </c>
      <c r="E12" s="2">
        <v>0.41499999999999998</v>
      </c>
      <c r="F12" s="2">
        <v>0.20899999999999999</v>
      </c>
      <c r="G12" s="2">
        <f t="shared" si="0"/>
        <v>4150</v>
      </c>
      <c r="H12" s="9">
        <v>1680</v>
      </c>
      <c r="I12" s="12">
        <f t="shared" si="2"/>
        <v>845.79373999999996</v>
      </c>
      <c r="J12" s="16"/>
      <c r="K12" s="20"/>
      <c r="L12" s="2" t="s">
        <v>11</v>
      </c>
      <c r="M12">
        <v>33.200000000000003</v>
      </c>
      <c r="N12">
        <v>16.7</v>
      </c>
      <c r="O12">
        <f t="shared" si="1"/>
        <v>332</v>
      </c>
      <c r="P12">
        <v>134</v>
      </c>
      <c r="Q12">
        <v>68</v>
      </c>
      <c r="R12">
        <v>1</v>
      </c>
    </row>
    <row r="13" spans="1:18">
      <c r="A13" s="2" t="s">
        <v>48</v>
      </c>
      <c r="B13" s="2" t="s">
        <v>38</v>
      </c>
      <c r="C13" s="2" t="s">
        <v>30</v>
      </c>
      <c r="D13" s="2" t="s">
        <v>31</v>
      </c>
      <c r="E13" s="2">
        <v>0.34200000000000003</v>
      </c>
      <c r="F13" s="2">
        <v>0.16700000000000001</v>
      </c>
      <c r="G13" s="2">
        <f t="shared" si="0"/>
        <v>3420.0000000000005</v>
      </c>
      <c r="H13" s="9">
        <v>1385</v>
      </c>
      <c r="I13" s="12">
        <v>674</v>
      </c>
      <c r="J13" s="16"/>
      <c r="K13" s="20"/>
      <c r="L13" s="2" t="s">
        <v>11</v>
      </c>
      <c r="M13">
        <v>17.899999999999999</v>
      </c>
      <c r="N13">
        <v>8.6999999999999993</v>
      </c>
      <c r="O13">
        <f t="shared" si="1"/>
        <v>179</v>
      </c>
      <c r="P13">
        <v>72</v>
      </c>
      <c r="Q13">
        <v>35</v>
      </c>
      <c r="R13">
        <v>1</v>
      </c>
    </row>
    <row r="14" spans="1:18">
      <c r="A14" s="2" t="s">
        <v>48</v>
      </c>
      <c r="B14" s="2" t="s">
        <v>38</v>
      </c>
      <c r="C14" s="2" t="s">
        <v>32</v>
      </c>
      <c r="D14" s="2" t="s">
        <v>33</v>
      </c>
      <c r="E14" s="7">
        <v>1.325</v>
      </c>
      <c r="F14" s="7">
        <v>0.52700000000000002</v>
      </c>
      <c r="G14" s="2">
        <f t="shared" si="0"/>
        <v>13250</v>
      </c>
      <c r="H14" s="9">
        <v>3798</v>
      </c>
      <c r="I14" s="14">
        <f t="shared" si="2"/>
        <v>2132.6952200000001</v>
      </c>
      <c r="J14" s="17"/>
      <c r="K14" s="20"/>
      <c r="L14" s="2" t="s">
        <v>11</v>
      </c>
      <c r="M14">
        <v>41.9</v>
      </c>
      <c r="N14">
        <v>16.600000000000001</v>
      </c>
      <c r="O14">
        <f t="shared" si="1"/>
        <v>419</v>
      </c>
      <c r="P14">
        <v>62</v>
      </c>
      <c r="Q14">
        <v>25</v>
      </c>
      <c r="R14">
        <v>1</v>
      </c>
    </row>
    <row r="15" spans="1:18">
      <c r="A15" s="2" t="s">
        <v>48</v>
      </c>
      <c r="B15" s="2" t="s">
        <v>38</v>
      </c>
      <c r="C15" s="2" t="s">
        <v>34</v>
      </c>
      <c r="D15" s="2" t="s">
        <v>35</v>
      </c>
      <c r="E15" s="2">
        <v>4.3999999999999997E-2</v>
      </c>
      <c r="F15" s="2">
        <v>1.7999999999999999E-2</v>
      </c>
      <c r="G15" s="2">
        <f t="shared" si="0"/>
        <v>440</v>
      </c>
      <c r="H15" s="9">
        <v>177</v>
      </c>
      <c r="I15" s="12">
        <v>72</v>
      </c>
      <c r="J15" s="16">
        <v>1</v>
      </c>
      <c r="K15" s="20">
        <v>3.1E-2</v>
      </c>
      <c r="L15" s="2">
        <v>127</v>
      </c>
      <c r="M15">
        <v>5.8</v>
      </c>
      <c r="N15">
        <v>2.4</v>
      </c>
      <c r="O15">
        <f t="shared" si="1"/>
        <v>58</v>
      </c>
      <c r="P15">
        <v>23</v>
      </c>
      <c r="Q15">
        <v>10</v>
      </c>
      <c r="R15">
        <v>1</v>
      </c>
    </row>
    <row r="16" spans="1:18">
      <c r="A16" s="2" t="s">
        <v>48</v>
      </c>
      <c r="B16" s="2" t="s">
        <v>38</v>
      </c>
      <c r="C16" s="2" t="s">
        <v>36</v>
      </c>
      <c r="D16" s="2" t="s">
        <v>37</v>
      </c>
      <c r="E16" s="2">
        <v>1.2E-2</v>
      </c>
      <c r="F16" s="2">
        <v>1.4999999999999999E-2</v>
      </c>
      <c r="G16" s="2">
        <f t="shared" si="0"/>
        <v>120</v>
      </c>
      <c r="H16" s="9">
        <v>50</v>
      </c>
      <c r="I16" s="12">
        <v>60</v>
      </c>
      <c r="J16" s="16"/>
      <c r="K16" s="20"/>
      <c r="L16" s="2" t="s">
        <v>11</v>
      </c>
      <c r="M16">
        <v>2.2000000000000002</v>
      </c>
      <c r="N16">
        <v>2.7</v>
      </c>
      <c r="O16">
        <f t="shared" si="1"/>
        <v>22</v>
      </c>
      <c r="P16">
        <v>9</v>
      </c>
      <c r="Q16">
        <v>11</v>
      </c>
      <c r="R16">
        <v>1</v>
      </c>
    </row>
    <row r="17" spans="1:18">
      <c r="A17" s="2" t="s">
        <v>48</v>
      </c>
      <c r="B17" s="2" t="s">
        <v>47</v>
      </c>
      <c r="C17" s="2" t="s">
        <v>39</v>
      </c>
      <c r="D17" s="2" t="s">
        <v>40</v>
      </c>
      <c r="E17" s="2">
        <v>7.4180000000000001</v>
      </c>
      <c r="F17" s="2">
        <v>6.7309999999999999</v>
      </c>
      <c r="G17" s="2">
        <f t="shared" si="0"/>
        <v>74180</v>
      </c>
      <c r="H17" s="9">
        <v>29997</v>
      </c>
      <c r="I17" s="12">
        <v>27241</v>
      </c>
      <c r="J17" s="16">
        <v>0.75</v>
      </c>
      <c r="K17" s="20">
        <v>3.2269999999999999</v>
      </c>
      <c r="L17" s="2">
        <v>13058</v>
      </c>
      <c r="M17">
        <v>4.9000000000000004</v>
      </c>
      <c r="N17">
        <v>4.5</v>
      </c>
      <c r="O17">
        <f t="shared" si="1"/>
        <v>49</v>
      </c>
      <c r="P17">
        <v>20</v>
      </c>
      <c r="Q17">
        <v>18</v>
      </c>
      <c r="R17">
        <v>1</v>
      </c>
    </row>
    <row r="18" spans="1:18">
      <c r="A18" s="2" t="s">
        <v>48</v>
      </c>
      <c r="B18" s="2" t="s">
        <v>47</v>
      </c>
      <c r="C18" s="2" t="s">
        <v>41</v>
      </c>
      <c r="D18" s="2" t="s">
        <v>42</v>
      </c>
      <c r="E18" s="7">
        <v>1.036</v>
      </c>
      <c r="F18" s="2">
        <v>0.627</v>
      </c>
      <c r="G18" s="2">
        <f t="shared" si="0"/>
        <v>10360</v>
      </c>
      <c r="H18" s="9">
        <v>4195</v>
      </c>
      <c r="I18" s="12">
        <v>2539</v>
      </c>
      <c r="J18" s="16">
        <v>0.5</v>
      </c>
      <c r="K18" s="20">
        <v>7.0000000000000001E-3</v>
      </c>
      <c r="L18" s="2">
        <v>27</v>
      </c>
      <c r="M18">
        <v>7</v>
      </c>
      <c r="N18">
        <v>4.2</v>
      </c>
      <c r="O18">
        <f t="shared" si="1"/>
        <v>70</v>
      </c>
      <c r="P18">
        <v>28</v>
      </c>
      <c r="Q18">
        <v>17</v>
      </c>
      <c r="R18">
        <v>1</v>
      </c>
    </row>
    <row r="19" spans="1:18">
      <c r="A19" s="2" t="s">
        <v>48</v>
      </c>
      <c r="B19" s="2" t="s">
        <v>47</v>
      </c>
      <c r="C19" s="2" t="s">
        <v>43</v>
      </c>
      <c r="D19" s="2" t="s">
        <v>44</v>
      </c>
      <c r="E19" s="2">
        <v>4.6399999999999997</v>
      </c>
      <c r="F19" s="2">
        <v>2.726</v>
      </c>
      <c r="G19" s="2">
        <f t="shared" si="0"/>
        <v>46400</v>
      </c>
      <c r="H19" s="9">
        <v>18680</v>
      </c>
      <c r="I19" s="12">
        <f t="shared" si="2"/>
        <v>11031.74036</v>
      </c>
      <c r="J19" s="16">
        <v>0.5</v>
      </c>
      <c r="K19" s="20">
        <v>2.9000000000000001E-2</v>
      </c>
      <c r="L19" s="2">
        <v>118</v>
      </c>
      <c r="M19">
        <v>24.2</v>
      </c>
      <c r="N19">
        <v>14.3</v>
      </c>
      <c r="O19">
        <f t="shared" si="1"/>
        <v>242</v>
      </c>
      <c r="P19">
        <v>98</v>
      </c>
      <c r="Q19">
        <v>58</v>
      </c>
      <c r="R19">
        <v>1</v>
      </c>
    </row>
    <row r="20" spans="1:18">
      <c r="A20" s="2" t="s">
        <v>48</v>
      </c>
      <c r="B20" s="2" t="s">
        <v>47</v>
      </c>
      <c r="C20" s="2" t="s">
        <v>45</v>
      </c>
      <c r="D20" s="2" t="s">
        <v>46</v>
      </c>
      <c r="E20" s="2">
        <v>1.9359999999999999</v>
      </c>
      <c r="F20" s="2">
        <v>0.214</v>
      </c>
      <c r="G20" s="2">
        <f t="shared" si="0"/>
        <v>19360</v>
      </c>
      <c r="H20" s="9">
        <v>7834</v>
      </c>
      <c r="I20" s="12">
        <v>865</v>
      </c>
      <c r="J20" s="16">
        <v>3</v>
      </c>
      <c r="K20" s="20">
        <v>6.8000000000000005E-2</v>
      </c>
      <c r="L20" s="2">
        <v>276</v>
      </c>
      <c r="M20">
        <v>61.4</v>
      </c>
      <c r="N20">
        <v>6.8</v>
      </c>
      <c r="O20">
        <f t="shared" si="1"/>
        <v>614</v>
      </c>
      <c r="P20">
        <v>27</v>
      </c>
      <c r="Q20">
        <v>25</v>
      </c>
      <c r="R20">
        <v>1</v>
      </c>
    </row>
    <row r="21" spans="1:18">
      <c r="A21" s="2" t="s">
        <v>49</v>
      </c>
      <c r="B21" s="2" t="s">
        <v>38</v>
      </c>
      <c r="C21" s="3" t="s">
        <v>7</v>
      </c>
      <c r="D21" s="2" t="s">
        <v>8</v>
      </c>
      <c r="E21" s="4">
        <v>7.1999999999999995E-2</v>
      </c>
      <c r="F21" s="2">
        <v>4.8000000000000001E-2</v>
      </c>
      <c r="G21" s="2">
        <f t="shared" si="0"/>
        <v>720</v>
      </c>
      <c r="H21" s="10">
        <v>291</v>
      </c>
      <c r="I21" s="12">
        <f t="shared" si="2"/>
        <v>194.24928</v>
      </c>
      <c r="J21" s="16">
        <v>2</v>
      </c>
      <c r="K21" s="21">
        <v>0.05</v>
      </c>
      <c r="L21" s="5">
        <v>202</v>
      </c>
      <c r="M21">
        <v>59.6</v>
      </c>
      <c r="N21">
        <v>39.700000000000003</v>
      </c>
      <c r="O21">
        <f t="shared" si="1"/>
        <v>596</v>
      </c>
      <c r="P21">
        <v>241</v>
      </c>
      <c r="Q21">
        <v>161</v>
      </c>
      <c r="R21">
        <v>1</v>
      </c>
    </row>
    <row r="22" spans="1:18">
      <c r="A22" s="2" t="s">
        <v>49</v>
      </c>
      <c r="B22" s="2" t="s">
        <v>38</v>
      </c>
      <c r="C22" s="3" t="s">
        <v>16</v>
      </c>
      <c r="D22" s="2" t="s">
        <v>17</v>
      </c>
      <c r="E22" s="7">
        <v>5.8239999999999998</v>
      </c>
      <c r="F22" s="7">
        <v>1.431</v>
      </c>
      <c r="G22" s="2">
        <f t="shared" si="0"/>
        <v>58240</v>
      </c>
      <c r="H22" s="10">
        <v>23568</v>
      </c>
      <c r="I22" s="12">
        <f t="shared" si="2"/>
        <v>5791.0566600000002</v>
      </c>
      <c r="J22" s="16"/>
      <c r="K22" s="21"/>
      <c r="L22" s="5" t="s">
        <v>11</v>
      </c>
      <c r="M22">
        <v>19.399999999999999</v>
      </c>
      <c r="N22">
        <v>4.7</v>
      </c>
      <c r="O22">
        <f t="shared" si="1"/>
        <v>194</v>
      </c>
      <c r="P22">
        <v>79</v>
      </c>
      <c r="Q22">
        <v>19</v>
      </c>
      <c r="R22">
        <v>1</v>
      </c>
    </row>
    <row r="23" spans="1:18">
      <c r="A23" s="2" t="s">
        <v>49</v>
      </c>
      <c r="B23" s="2" t="s">
        <v>38</v>
      </c>
      <c r="C23" s="3" t="s">
        <v>50</v>
      </c>
      <c r="D23" s="2" t="s">
        <v>55</v>
      </c>
      <c r="E23" s="7">
        <v>1.4999999999999999E-2</v>
      </c>
      <c r="F23" s="7">
        <v>1.9E-2</v>
      </c>
      <c r="G23" s="2">
        <f t="shared" si="0"/>
        <v>150</v>
      </c>
      <c r="H23" s="10">
        <v>62</v>
      </c>
      <c r="I23" s="12">
        <f t="shared" si="2"/>
        <v>76.890339999999995</v>
      </c>
      <c r="J23" s="16"/>
      <c r="K23" s="21"/>
      <c r="L23" s="5" t="s">
        <v>11</v>
      </c>
      <c r="M23">
        <v>0.06</v>
      </c>
      <c r="N23">
        <v>7.0000000000000007E-2</v>
      </c>
      <c r="O23">
        <f t="shared" si="1"/>
        <v>0.6</v>
      </c>
      <c r="P23">
        <v>0.4</v>
      </c>
      <c r="Q23">
        <v>0.4</v>
      </c>
      <c r="R23">
        <v>1</v>
      </c>
    </row>
    <row r="24" spans="1:18">
      <c r="A24" s="2" t="s">
        <v>49</v>
      </c>
      <c r="B24" s="2" t="s">
        <v>38</v>
      </c>
      <c r="C24" s="3" t="s">
        <v>20</v>
      </c>
      <c r="D24" s="2" t="s">
        <v>21</v>
      </c>
      <c r="E24" s="7">
        <v>6.8369999999999997</v>
      </c>
      <c r="F24" s="7">
        <v>2.1840000000000002</v>
      </c>
      <c r="G24" s="2">
        <f t="shared" si="0"/>
        <v>68370</v>
      </c>
      <c r="H24" s="10">
        <v>27669</v>
      </c>
      <c r="I24" s="12">
        <v>8840</v>
      </c>
      <c r="J24" s="16"/>
      <c r="K24" s="21"/>
      <c r="L24" s="5" t="s">
        <v>11</v>
      </c>
      <c r="M24">
        <v>22.2</v>
      </c>
      <c r="N24">
        <v>7.1</v>
      </c>
      <c r="O24">
        <f t="shared" si="1"/>
        <v>222</v>
      </c>
      <c r="P24">
        <v>90</v>
      </c>
      <c r="Q24">
        <v>29</v>
      </c>
      <c r="R24">
        <v>1</v>
      </c>
    </row>
    <row r="25" spans="1:18">
      <c r="A25" s="2" t="s">
        <v>49</v>
      </c>
      <c r="B25" s="2" t="s">
        <v>38</v>
      </c>
      <c r="C25" s="3" t="s">
        <v>22</v>
      </c>
      <c r="D25" s="2" t="s">
        <v>23</v>
      </c>
      <c r="E25" s="7">
        <v>24.863</v>
      </c>
      <c r="F25" s="7">
        <v>6.8769999999999998</v>
      </c>
      <c r="G25" s="2">
        <f t="shared" si="0"/>
        <v>248630</v>
      </c>
      <c r="H25" s="10">
        <v>100619</v>
      </c>
      <c r="I25" s="12">
        <f t="shared" si="2"/>
        <v>27830.256219999999</v>
      </c>
      <c r="J25" s="16"/>
      <c r="K25" s="21"/>
      <c r="L25" s="5" t="s">
        <v>11</v>
      </c>
      <c r="M25">
        <v>28</v>
      </c>
      <c r="N25">
        <v>7.7</v>
      </c>
      <c r="O25">
        <f t="shared" si="1"/>
        <v>280</v>
      </c>
      <c r="P25">
        <v>113</v>
      </c>
      <c r="Q25">
        <v>31</v>
      </c>
      <c r="R25">
        <v>1</v>
      </c>
    </row>
    <row r="26" spans="1:18">
      <c r="A26" s="2" t="s">
        <v>49</v>
      </c>
      <c r="B26" s="2" t="s">
        <v>38</v>
      </c>
      <c r="C26" s="3" t="s">
        <v>28</v>
      </c>
      <c r="D26" s="2" t="s">
        <v>29</v>
      </c>
      <c r="E26" s="2">
        <v>8.9999999999999993E-3</v>
      </c>
      <c r="F26" s="2">
        <v>0.224</v>
      </c>
      <c r="G26" s="2">
        <f t="shared" si="0"/>
        <v>90</v>
      </c>
      <c r="H26" s="10">
        <v>36</v>
      </c>
      <c r="I26" s="12">
        <f t="shared" si="2"/>
        <v>906.49664000000007</v>
      </c>
      <c r="J26" s="16"/>
      <c r="K26" s="21"/>
      <c r="L26" s="5" t="s">
        <v>11</v>
      </c>
      <c r="M26">
        <v>0.7</v>
      </c>
      <c r="N26">
        <v>18.3</v>
      </c>
      <c r="O26">
        <f t="shared" si="1"/>
        <v>7</v>
      </c>
      <c r="P26">
        <v>3</v>
      </c>
      <c r="Q26">
        <v>74</v>
      </c>
      <c r="R26">
        <v>1</v>
      </c>
    </row>
    <row r="27" spans="1:18">
      <c r="A27" s="2" t="s">
        <v>49</v>
      </c>
      <c r="B27" s="2" t="s">
        <v>38</v>
      </c>
      <c r="C27" s="3" t="s">
        <v>51</v>
      </c>
      <c r="D27" s="2" t="s">
        <v>56</v>
      </c>
      <c r="E27" s="2">
        <v>0.01</v>
      </c>
      <c r="F27" s="2">
        <v>7.0000000000000001E-3</v>
      </c>
      <c r="G27" s="2">
        <f t="shared" si="0"/>
        <v>100</v>
      </c>
      <c r="H27" s="10">
        <v>40</v>
      </c>
      <c r="I27" s="12">
        <f t="shared" si="2"/>
        <v>28.328020000000002</v>
      </c>
      <c r="J27" s="16">
        <v>5</v>
      </c>
      <c r="K27" s="21">
        <v>2E-3</v>
      </c>
      <c r="L27" s="5">
        <v>6</v>
      </c>
      <c r="M27">
        <v>5.6</v>
      </c>
      <c r="N27">
        <v>3.9</v>
      </c>
      <c r="O27">
        <f t="shared" si="1"/>
        <v>56</v>
      </c>
      <c r="P27">
        <v>23</v>
      </c>
      <c r="Q27">
        <v>16</v>
      </c>
      <c r="R27">
        <v>1</v>
      </c>
    </row>
    <row r="28" spans="1:18">
      <c r="A28" s="2" t="s">
        <v>49</v>
      </c>
      <c r="B28" s="2" t="s">
        <v>38</v>
      </c>
      <c r="C28" s="3" t="s">
        <v>52</v>
      </c>
      <c r="D28" s="2" t="s">
        <v>57</v>
      </c>
      <c r="E28" s="2">
        <v>1.4E-2</v>
      </c>
      <c r="F28" s="2">
        <v>8.9999999999999993E-3</v>
      </c>
      <c r="G28" s="2">
        <f t="shared" si="0"/>
        <v>140</v>
      </c>
      <c r="H28" s="10">
        <v>57</v>
      </c>
      <c r="I28" s="12">
        <f t="shared" si="2"/>
        <v>36.42174</v>
      </c>
      <c r="J28" s="16">
        <v>4</v>
      </c>
      <c r="K28" s="21">
        <v>2E-3</v>
      </c>
      <c r="L28" s="5">
        <v>10</v>
      </c>
      <c r="M28">
        <v>23.3</v>
      </c>
      <c r="N28">
        <v>15</v>
      </c>
      <c r="O28">
        <f t="shared" si="1"/>
        <v>233</v>
      </c>
      <c r="P28">
        <v>94</v>
      </c>
      <c r="Q28">
        <v>61</v>
      </c>
      <c r="R28">
        <v>1</v>
      </c>
    </row>
    <row r="29" spans="1:18">
      <c r="A29" s="2" t="s">
        <v>49</v>
      </c>
      <c r="B29" s="2" t="s">
        <v>38</v>
      </c>
      <c r="C29" s="3" t="s">
        <v>53</v>
      </c>
      <c r="D29" s="2" t="s">
        <v>58</v>
      </c>
      <c r="E29" s="7">
        <v>1.1870000000000001</v>
      </c>
      <c r="F29" s="7">
        <v>0.4</v>
      </c>
      <c r="G29" s="2">
        <f t="shared" si="0"/>
        <v>11870</v>
      </c>
      <c r="H29" s="10">
        <v>4809</v>
      </c>
      <c r="I29" s="12">
        <v>1623</v>
      </c>
      <c r="J29" s="16"/>
      <c r="L29" s="5" t="s">
        <v>11</v>
      </c>
      <c r="M29">
        <v>114.7</v>
      </c>
      <c r="N29">
        <v>38.5</v>
      </c>
      <c r="O29">
        <f t="shared" si="1"/>
        <v>1147</v>
      </c>
      <c r="P29">
        <v>476</v>
      </c>
      <c r="Q29">
        <v>160</v>
      </c>
      <c r="R29">
        <v>1</v>
      </c>
    </row>
    <row r="30" spans="1:18">
      <c r="A30" s="2" t="s">
        <v>49</v>
      </c>
      <c r="B30" s="2" t="s">
        <v>38</v>
      </c>
      <c r="C30" s="3" t="s">
        <v>34</v>
      </c>
      <c r="D30" s="2" t="s">
        <v>35</v>
      </c>
      <c r="E30" s="2">
        <v>2.5999999999999999E-2</v>
      </c>
      <c r="F30" s="2">
        <v>2.7E-2</v>
      </c>
      <c r="G30" s="2">
        <f t="shared" si="0"/>
        <v>260</v>
      </c>
      <c r="H30" s="10">
        <v>105</v>
      </c>
      <c r="I30" s="12">
        <f t="shared" si="2"/>
        <v>109.26522</v>
      </c>
      <c r="J30" s="16">
        <v>1</v>
      </c>
      <c r="K30" s="21">
        <v>1.9E-2</v>
      </c>
      <c r="L30" s="5">
        <v>75</v>
      </c>
      <c r="M30">
        <v>3.5</v>
      </c>
      <c r="N30">
        <v>3.6</v>
      </c>
      <c r="O30">
        <f t="shared" si="1"/>
        <v>35</v>
      </c>
      <c r="P30">
        <v>14</v>
      </c>
      <c r="Q30">
        <v>15</v>
      </c>
      <c r="R30">
        <v>1</v>
      </c>
    </row>
    <row r="31" spans="1:18">
      <c r="A31" s="2" t="s">
        <v>49</v>
      </c>
      <c r="B31" s="2" t="s">
        <v>38</v>
      </c>
      <c r="C31" s="3" t="s">
        <v>54</v>
      </c>
      <c r="D31" s="2" t="s">
        <v>59</v>
      </c>
      <c r="E31" s="2">
        <v>1E-3</v>
      </c>
      <c r="F31" s="2">
        <v>8.0000000000000002E-3</v>
      </c>
      <c r="G31" s="2">
        <f t="shared" si="0"/>
        <v>10</v>
      </c>
      <c r="H31" s="10">
        <v>5</v>
      </c>
      <c r="I31" s="12">
        <f t="shared" si="2"/>
        <v>32.374880000000005</v>
      </c>
      <c r="J31" s="16">
        <v>1</v>
      </c>
      <c r="K31" s="21">
        <v>1E-3</v>
      </c>
      <c r="L31" s="2">
        <v>3</v>
      </c>
      <c r="M31">
        <v>0.6</v>
      </c>
      <c r="N31">
        <v>3.7</v>
      </c>
      <c r="O31">
        <f t="shared" si="1"/>
        <v>6</v>
      </c>
      <c r="P31">
        <v>2</v>
      </c>
      <c r="Q31">
        <v>15</v>
      </c>
      <c r="R31">
        <v>1</v>
      </c>
    </row>
    <row r="32" spans="1:18">
      <c r="A32" s="2" t="s">
        <v>49</v>
      </c>
      <c r="B32" s="2" t="s">
        <v>47</v>
      </c>
      <c r="C32" s="2" t="s">
        <v>60</v>
      </c>
      <c r="D32" s="2" t="s">
        <v>61</v>
      </c>
      <c r="E32" s="2">
        <v>3.4000000000000002E-2</v>
      </c>
      <c r="F32" s="2">
        <v>8.0000000000000002E-3</v>
      </c>
      <c r="G32" s="2">
        <f t="shared" si="0"/>
        <v>340</v>
      </c>
      <c r="H32" s="9">
        <v>138</v>
      </c>
      <c r="I32" s="12">
        <v>34</v>
      </c>
      <c r="J32" s="16">
        <v>0.5</v>
      </c>
      <c r="K32" s="20"/>
      <c r="L32" s="2" t="s">
        <v>11</v>
      </c>
      <c r="M32">
        <v>0.2</v>
      </c>
      <c r="N32">
        <v>0.1</v>
      </c>
      <c r="O32">
        <f t="shared" si="1"/>
        <v>2</v>
      </c>
      <c r="P32">
        <v>1</v>
      </c>
      <c r="Q32">
        <v>0.4</v>
      </c>
      <c r="R32">
        <v>1</v>
      </c>
    </row>
    <row r="33" spans="5:5">
      <c r="E33" s="1"/>
    </row>
    <row r="34" spans="5:5">
      <c r="E34" s="1"/>
    </row>
    <row r="35" spans="5:5">
      <c r="E3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Nature Conservancy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Majka</dc:creator>
  <cp:lastModifiedBy>Dan Majka</cp:lastModifiedBy>
  <dcterms:created xsi:type="dcterms:W3CDTF">2015-08-07T15:47:54Z</dcterms:created>
  <dcterms:modified xsi:type="dcterms:W3CDTF">2015-10-22T19:56:02Z</dcterms:modified>
</cp:coreProperties>
</file>