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p" sheetId="1" r:id="rId4"/>
    <sheet state="visible" name="Factory" sheetId="2" r:id="rId5"/>
    <sheet state="visible" name="Propery Market" sheetId="3" r:id="rId6"/>
    <sheet state="visible" name="taxiService" sheetId="4" r:id="rId7"/>
    <sheet state="visible" name="Shipping Company" sheetId="5" r:id="rId8"/>
  </sheets>
  <definedNames/>
  <calcPr/>
</workbook>
</file>

<file path=xl/sharedStrings.xml><?xml version="1.0" encoding="utf-8"?>
<sst xmlns="http://schemas.openxmlformats.org/spreadsheetml/2006/main" count="227" uniqueCount="138">
  <si>
    <t>Store Type</t>
  </si>
  <si>
    <t>Initial Investment</t>
  </si>
  <si>
    <t>Total Investment</t>
  </si>
  <si>
    <t>ROI hours</t>
  </si>
  <si>
    <t>Stage 1 income</t>
  </si>
  <si>
    <t>Stage 2 Price</t>
  </si>
  <si>
    <t>Stage 2 income</t>
  </si>
  <si>
    <t>Stage 2 Growth</t>
  </si>
  <si>
    <t>Stage 3 Price</t>
  </si>
  <si>
    <t>Stage 3 income</t>
  </si>
  <si>
    <t>Stage 3 Growth</t>
  </si>
  <si>
    <t>Stage 4 Price</t>
  </si>
  <si>
    <t>Stage 4 income</t>
  </si>
  <si>
    <t>Stage 4 Growth</t>
  </si>
  <si>
    <t>Stage 5 Price</t>
  </si>
  <si>
    <t>Stage 5 income</t>
  </si>
  <si>
    <t>Stage 5 Growth</t>
  </si>
  <si>
    <t>Stage 6 Price</t>
  </si>
  <si>
    <t>Stage 6 income</t>
  </si>
  <si>
    <t>Stage 6 Growth</t>
  </si>
  <si>
    <t>Stage 7 Price</t>
  </si>
  <si>
    <t>Stage 7 income</t>
  </si>
  <si>
    <t>Stage 7 Growth</t>
  </si>
  <si>
    <t>Stage 8 Price</t>
  </si>
  <si>
    <t>Stage 8 income</t>
  </si>
  <si>
    <t>Stage 8 Growth</t>
  </si>
  <si>
    <t>Stage 9 Price</t>
  </si>
  <si>
    <t>Stage 9 income</t>
  </si>
  <si>
    <t>Stage 9 Growth</t>
  </si>
  <si>
    <t>Stage 10 Price</t>
  </si>
  <si>
    <t>Stage 10 income</t>
  </si>
  <si>
    <t>Stage 10 Growth</t>
  </si>
  <si>
    <t>Local Shop</t>
  </si>
  <si>
    <t xml:space="preserve">Small Chain </t>
  </si>
  <si>
    <t>Large Chain</t>
  </si>
  <si>
    <t>Factory Type</t>
  </si>
  <si>
    <t>Stage 11 Price</t>
  </si>
  <si>
    <t>Stage 11 income</t>
  </si>
  <si>
    <t>Stage 11 Growth</t>
  </si>
  <si>
    <t>Stage 12 Price</t>
  </si>
  <si>
    <t>Stage 12 income</t>
  </si>
  <si>
    <t>Stage 12 Growth</t>
  </si>
  <si>
    <t>Stage 13 Price</t>
  </si>
  <si>
    <t>Stage 13 income</t>
  </si>
  <si>
    <t>Stage 13 Growth</t>
  </si>
  <si>
    <t>Stage 14 Price</t>
  </si>
  <si>
    <t>Stage 14 income</t>
  </si>
  <si>
    <t>Stage 14 Growth</t>
  </si>
  <si>
    <t>Stage 15 Price</t>
  </si>
  <si>
    <t>Stage 15 income</t>
  </si>
  <si>
    <t>Stage 15 Growth</t>
  </si>
  <si>
    <t>Stage 16 Price</t>
  </si>
  <si>
    <t>Stage 16 income</t>
  </si>
  <si>
    <t>Stage 16 Growth</t>
  </si>
  <si>
    <t>Stage 17 Price</t>
  </si>
  <si>
    <t>Stage 17 income</t>
  </si>
  <si>
    <t>Stage 17 Growth</t>
  </si>
  <si>
    <t>Stage 18 Price</t>
  </si>
  <si>
    <t>Stage 18 income</t>
  </si>
  <si>
    <t>Stage 18 Growth</t>
  </si>
  <si>
    <t>Stage 19 Price</t>
  </si>
  <si>
    <t>Stage 19 income</t>
  </si>
  <si>
    <t>Stage 19 Growth</t>
  </si>
  <si>
    <t>Stage 20 Price</t>
  </si>
  <si>
    <t>Stage 20 income</t>
  </si>
  <si>
    <t>Stage 20 Growth</t>
  </si>
  <si>
    <t>Small Factory</t>
  </si>
  <si>
    <t>Large factory</t>
  </si>
  <si>
    <t>Property:</t>
  </si>
  <si>
    <t>Cost:</t>
  </si>
  <si>
    <t>Base income:</t>
  </si>
  <si>
    <t>Final Value:</t>
  </si>
  <si>
    <t>Final income:</t>
  </si>
  <si>
    <t>Upgrade 1 Name:</t>
  </si>
  <si>
    <t>Upgrade 1 price:</t>
  </si>
  <si>
    <t>Upgrade 1 income:</t>
  </si>
  <si>
    <t>Upgrade 2 Name:</t>
  </si>
  <si>
    <t>Upgrade 2 price:</t>
  </si>
  <si>
    <t>Upgrade 2 income:</t>
  </si>
  <si>
    <t>Upgrade 3 Name:</t>
  </si>
  <si>
    <t>Upgrade 3 price:</t>
  </si>
  <si>
    <t>Upgrade 3 income:</t>
  </si>
  <si>
    <t>Upgrade 4 Name:</t>
  </si>
  <si>
    <t>Upgrade 4 price:</t>
  </si>
  <si>
    <t>Upgrade 4 income:</t>
  </si>
  <si>
    <t>Upgrade 5 Name:</t>
  </si>
  <si>
    <t>Upgrade 5 price:</t>
  </si>
  <si>
    <t>Upgrade 5 income:</t>
  </si>
  <si>
    <t>Detroit, Michigan</t>
  </si>
  <si>
    <t>Parking lot</t>
  </si>
  <si>
    <t>High-speed Internet</t>
  </si>
  <si>
    <t>Refresh furniture</t>
  </si>
  <si>
    <t>Improve appliances</t>
  </si>
  <si>
    <t>Cosmetic Repair</t>
  </si>
  <si>
    <t>Baltimore, Maryland</t>
  </si>
  <si>
    <t>Mexico City, Mexico</t>
  </si>
  <si>
    <t>Montgomery, Alabama</t>
  </si>
  <si>
    <t>Kansas City, Kansas</t>
  </si>
  <si>
    <t>Cape Town, South Africa</t>
  </si>
  <si>
    <t>Santo Domingo, Dominican Rebublic</t>
  </si>
  <si>
    <t>Bogota, Colombia</t>
  </si>
  <si>
    <t>Memphis, Tennessee</t>
  </si>
  <si>
    <t>Car:</t>
  </si>
  <si>
    <t>Range:</t>
  </si>
  <si>
    <t>Income/h $:</t>
  </si>
  <si>
    <t>Price:</t>
  </si>
  <si>
    <t>Profit:</t>
  </si>
  <si>
    <t>Class:</t>
  </si>
  <si>
    <t>Cost per Kilomer of range:</t>
  </si>
  <si>
    <t>ROI hours :</t>
  </si>
  <si>
    <t>Renolt Logon</t>
  </si>
  <si>
    <t>Economy</t>
  </si>
  <si>
    <t>Hendaji Solaer</t>
  </si>
  <si>
    <t>Vada Grand</t>
  </si>
  <si>
    <t>Skotta Octavian</t>
  </si>
  <si>
    <t>Comfort</t>
  </si>
  <si>
    <t>Hendaji Elintra</t>
  </si>
  <si>
    <t>Toyota Samry</t>
  </si>
  <si>
    <t>Comfort+</t>
  </si>
  <si>
    <t>Hendaji Sontair</t>
  </si>
  <si>
    <t>Marcedes-Benc E-class</t>
  </si>
  <si>
    <t>Business</t>
  </si>
  <si>
    <t>DMW 5</t>
  </si>
  <si>
    <t>Auddi A6</t>
  </si>
  <si>
    <t>Marcedes-Benc S-class</t>
  </si>
  <si>
    <t>Premier</t>
  </si>
  <si>
    <t>DMW 7</t>
  </si>
  <si>
    <t>Auddi A8</t>
  </si>
  <si>
    <t>Marcedes-Maybech S-Class</t>
  </si>
  <si>
    <t>Elite</t>
  </si>
  <si>
    <t>Vehicle:</t>
  </si>
  <si>
    <t>Dazelee New Age</t>
  </si>
  <si>
    <t>City</t>
  </si>
  <si>
    <t>Fort Transeet</t>
  </si>
  <si>
    <t>Volgswagon Kraftar</t>
  </si>
  <si>
    <t>CAF ZF</t>
  </si>
  <si>
    <t>Long distance</t>
  </si>
  <si>
    <t>Scannea M Series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</si>
</sst>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3" xfId="0" applyAlignment="1" applyFont="1" applyNumberFormat="1">
      <alignment horizontal="right" readingOrder="0"/>
    </xf>
    <xf borderId="0" fillId="0" fontId="1" numFmtId="4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horizontal="right"/>
    </xf>
    <xf borderId="0" fillId="2" fontId="2" numFmtId="4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>
      <c r="A2" s="3" t="s">
        <v>32</v>
      </c>
      <c r="B2" s="4">
        <v>4899.0</v>
      </c>
      <c r="C2" s="5">
        <v>51951.44</v>
      </c>
      <c r="D2" s="3">
        <f>C2/1520.06</f>
        <v>34.17722985</v>
      </c>
      <c r="E2" s="3">
        <v>102.06</v>
      </c>
      <c r="F2" s="5">
        <v>1469.7</v>
      </c>
      <c r="G2" s="3">
        <v>137.78</v>
      </c>
      <c r="H2" s="6">
        <f>G2-E2</f>
        <v>35.72</v>
      </c>
      <c r="I2" s="5">
        <v>1910.61</v>
      </c>
      <c r="J2" s="6">
        <f t="shared" ref="J2:J4" si="1">G2+K2</f>
        <v>186</v>
      </c>
      <c r="K2" s="3">
        <v>48.22</v>
      </c>
      <c r="L2" s="5">
        <v>2483.79</v>
      </c>
      <c r="M2" s="6">
        <f t="shared" ref="M2:M4" si="2">J2+N2</f>
        <v>251.11</v>
      </c>
      <c r="N2" s="3">
        <v>65.11</v>
      </c>
      <c r="O2" s="5">
        <v>3228.93</v>
      </c>
      <c r="P2" s="3">
        <v>338.99</v>
      </c>
      <c r="Q2" s="3">
        <v>87.89</v>
      </c>
      <c r="R2" s="5">
        <v>4197.61</v>
      </c>
      <c r="S2" s="6">
        <f t="shared" ref="S2:S4" si="3">P2+T2</f>
        <v>457.64</v>
      </c>
      <c r="T2" s="3">
        <v>118.65</v>
      </c>
      <c r="U2" s="5">
        <v>5456.89</v>
      </c>
      <c r="V2" s="6">
        <f t="shared" ref="V2:V3" si="4">S2+W2</f>
        <v>617.81</v>
      </c>
      <c r="W2" s="3">
        <v>160.17</v>
      </c>
      <c r="X2" s="5">
        <v>7093.96</v>
      </c>
      <c r="Y2" s="6">
        <f t="shared" ref="Y2:Y4" si="5">V2+Z2</f>
        <v>834.05</v>
      </c>
      <c r="Z2" s="3">
        <v>216.24</v>
      </c>
      <c r="AA2" s="5">
        <v>9222.15</v>
      </c>
      <c r="AB2" s="5">
        <v>1125.97</v>
      </c>
      <c r="AC2" s="3">
        <v>291.92</v>
      </c>
      <c r="AD2" s="5">
        <v>11988.79</v>
      </c>
      <c r="AE2" s="7">
        <f t="shared" ref="AE2:AE3" si="6">AB2+AF2</f>
        <v>1520.06</v>
      </c>
      <c r="AF2" s="3">
        <v>394.09</v>
      </c>
    </row>
    <row r="3">
      <c r="A3" s="3" t="s">
        <v>33</v>
      </c>
      <c r="B3" s="4">
        <v>12999.0</v>
      </c>
      <c r="C3" s="5">
        <v>137847.87</v>
      </c>
      <c r="D3" s="3">
        <f>C3/5898.68</f>
        <v>23.36927414</v>
      </c>
      <c r="E3" s="3">
        <v>324.97</v>
      </c>
      <c r="F3" s="5">
        <v>3899.7</v>
      </c>
      <c r="G3" s="6">
        <f t="shared" ref="G3:G4" si="7">E3+H3</f>
        <v>448.46</v>
      </c>
      <c r="H3" s="3">
        <v>123.49</v>
      </c>
      <c r="I3" s="5">
        <v>5069.61</v>
      </c>
      <c r="J3" s="6">
        <f t="shared" si="1"/>
        <v>618.87</v>
      </c>
      <c r="K3" s="3">
        <v>170.41</v>
      </c>
      <c r="L3" s="8">
        <v>6590.49</v>
      </c>
      <c r="M3" s="6">
        <f t="shared" si="2"/>
        <v>854.04</v>
      </c>
      <c r="N3" s="3">
        <v>235.17</v>
      </c>
      <c r="O3" s="5">
        <v>8567.64</v>
      </c>
      <c r="P3" s="5">
        <v>1178.58</v>
      </c>
      <c r="Q3" s="3">
        <v>324.54</v>
      </c>
      <c r="R3" s="5">
        <v>11137.93</v>
      </c>
      <c r="S3" s="7">
        <f t="shared" si="3"/>
        <v>1626.44</v>
      </c>
      <c r="T3" s="3">
        <v>447.86</v>
      </c>
      <c r="U3" s="5">
        <v>14479.31</v>
      </c>
      <c r="V3" s="7">
        <f t="shared" si="4"/>
        <v>2244.49</v>
      </c>
      <c r="W3" s="3">
        <v>618.05</v>
      </c>
      <c r="X3" s="5">
        <v>18823.11</v>
      </c>
      <c r="Y3" s="7">
        <f t="shared" si="5"/>
        <v>3097.4</v>
      </c>
      <c r="Z3" s="3">
        <v>852.91</v>
      </c>
      <c r="AA3" s="5">
        <v>24470.04</v>
      </c>
      <c r="AB3" s="7">
        <f t="shared" ref="AB3:AB4" si="8">Y3+AC3</f>
        <v>4274.41</v>
      </c>
      <c r="AC3" s="5">
        <v>1177.01</v>
      </c>
      <c r="AD3" s="5">
        <v>31811.05</v>
      </c>
      <c r="AE3" s="7">
        <f t="shared" si="6"/>
        <v>5898.68</v>
      </c>
      <c r="AF3" s="5">
        <v>1624.27</v>
      </c>
    </row>
    <row r="4">
      <c r="A4" s="3" t="s">
        <v>34</v>
      </c>
      <c r="B4" s="4">
        <v>54999.0</v>
      </c>
      <c r="C4" s="5">
        <v>583236.86</v>
      </c>
      <c r="D4" s="3">
        <f>C4/35863.06</f>
        <v>16.2628861</v>
      </c>
      <c r="E4" s="5">
        <v>1527.75</v>
      </c>
      <c r="F4" s="5">
        <v>16499.7</v>
      </c>
      <c r="G4" s="7">
        <f t="shared" si="7"/>
        <v>2169.41</v>
      </c>
      <c r="H4" s="3">
        <v>641.66</v>
      </c>
      <c r="I4" s="5">
        <v>21449.61</v>
      </c>
      <c r="J4" s="7">
        <f t="shared" si="1"/>
        <v>3080.56</v>
      </c>
      <c r="K4" s="3">
        <v>911.15</v>
      </c>
      <c r="L4" s="5">
        <v>27884.49</v>
      </c>
      <c r="M4" s="7">
        <f t="shared" si="2"/>
        <v>4374.39</v>
      </c>
      <c r="N4" s="5">
        <v>1293.83</v>
      </c>
      <c r="O4" s="5">
        <v>36249.84</v>
      </c>
      <c r="P4" s="7">
        <f>M4+Q4</f>
        <v>6211.63</v>
      </c>
      <c r="Q4" s="5">
        <v>1837.24</v>
      </c>
      <c r="R4" s="5">
        <v>47124.79</v>
      </c>
      <c r="S4" s="7">
        <f t="shared" si="3"/>
        <v>8820.52</v>
      </c>
      <c r="T4" s="5">
        <v>2608.89</v>
      </c>
      <c r="U4" s="5">
        <v>61262.23</v>
      </c>
      <c r="V4" s="5">
        <v>12525.13</v>
      </c>
      <c r="W4" s="5">
        <v>3704.62</v>
      </c>
      <c r="X4" s="5">
        <v>79640.9</v>
      </c>
      <c r="Y4" s="7">
        <f t="shared" si="5"/>
        <v>17785.69</v>
      </c>
      <c r="Z4" s="5">
        <v>5260.56</v>
      </c>
      <c r="AA4" s="5">
        <v>103533.17</v>
      </c>
      <c r="AB4" s="7">
        <f t="shared" si="8"/>
        <v>25255.68</v>
      </c>
      <c r="AC4" s="5">
        <v>7469.99</v>
      </c>
      <c r="AD4" s="5">
        <v>134593.12</v>
      </c>
      <c r="AE4" s="5">
        <v>35863.06</v>
      </c>
      <c r="AF4" s="5">
        <v>10607.39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</row>
    <row r="2">
      <c r="A2" s="3" t="s">
        <v>66</v>
      </c>
      <c r="B2" s="4">
        <v>24999.0</v>
      </c>
      <c r="C2" s="5"/>
      <c r="D2" s="3">
        <f>C2/1520.06</f>
        <v>0</v>
      </c>
      <c r="E2" s="3">
        <v>520.0</v>
      </c>
      <c r="F2" s="5">
        <v>299.88</v>
      </c>
      <c r="G2" s="5">
        <f t="shared" ref="G2:G3" si="1">E2+H2</f>
        <v>603.2</v>
      </c>
      <c r="H2" s="5">
        <v>83.2</v>
      </c>
      <c r="I2" s="5">
        <v>3359.87</v>
      </c>
      <c r="J2" s="5">
        <f t="shared" ref="J2:J3" si="2">G2+K2</f>
        <v>699.71</v>
      </c>
      <c r="K2" s="5">
        <v>96.51</v>
      </c>
      <c r="L2" s="5">
        <v>3763.05</v>
      </c>
      <c r="M2" s="5">
        <v>811.67</v>
      </c>
      <c r="N2" s="5">
        <v>111.95</v>
      </c>
      <c r="O2" s="5">
        <v>4214.62</v>
      </c>
      <c r="P2" s="5">
        <v>941.53</v>
      </c>
      <c r="Q2" s="5">
        <v>129.87</v>
      </c>
      <c r="R2" s="5">
        <v>4720.37</v>
      </c>
      <c r="S2" s="5">
        <f t="shared" ref="S2:S3" si="3">P2+T2</f>
        <v>1092.18</v>
      </c>
      <c r="T2" s="5">
        <v>150.65</v>
      </c>
      <c r="U2" s="5">
        <v>5286.81</v>
      </c>
      <c r="V2" s="5">
        <f t="shared" ref="V2:V3" si="4">S2+W2</f>
        <v>1266.93</v>
      </c>
      <c r="W2" s="5">
        <v>174.75</v>
      </c>
      <c r="X2" s="5">
        <v>5921.23</v>
      </c>
      <c r="Y2" s="5">
        <v>1469.63</v>
      </c>
      <c r="Z2" s="5">
        <v>202.71</v>
      </c>
      <c r="AA2" s="5">
        <v>6631.78</v>
      </c>
      <c r="AB2" s="5">
        <v>1704.78</v>
      </c>
      <c r="AC2" s="5">
        <v>235.14</v>
      </c>
      <c r="AD2" s="5">
        <v>7427.59</v>
      </c>
      <c r="AE2" s="5">
        <f t="shared" ref="AE2:AE3" si="5">AB2+AF2</f>
        <v>1977.54</v>
      </c>
      <c r="AF2" s="5">
        <v>272.76</v>
      </c>
      <c r="AG2" s="5"/>
      <c r="AH2" s="3"/>
      <c r="AI2" s="6"/>
      <c r="AJ2" s="5"/>
      <c r="AK2" s="6"/>
      <c r="AL2" s="3"/>
      <c r="AM2" s="5"/>
      <c r="AN2" s="6"/>
      <c r="AO2" s="3"/>
      <c r="AP2" s="5"/>
      <c r="AQ2" s="3"/>
      <c r="AR2" s="3"/>
      <c r="AS2" s="5"/>
      <c r="AT2" s="6"/>
      <c r="AU2" s="3"/>
      <c r="AV2" s="5"/>
      <c r="AW2" s="6"/>
      <c r="AX2" s="3"/>
      <c r="AY2" s="5"/>
      <c r="AZ2" s="6"/>
      <c r="BA2" s="3"/>
      <c r="BB2" s="5"/>
      <c r="BC2" s="5"/>
      <c r="BD2" s="3"/>
      <c r="BE2" s="5"/>
      <c r="BF2" s="6"/>
      <c r="BG2" s="3"/>
      <c r="BH2" s="3"/>
      <c r="BI2" s="3"/>
      <c r="BJ2" s="3"/>
    </row>
    <row r="3">
      <c r="A3" s="3" t="s">
        <v>67</v>
      </c>
      <c r="B3" s="4">
        <v>184990.0</v>
      </c>
      <c r="C3" s="5"/>
      <c r="D3" s="3">
        <f>C3/5898.68</f>
        <v>0</v>
      </c>
      <c r="E3" s="4">
        <v>3853.0</v>
      </c>
      <c r="F3" s="5">
        <v>27748.5</v>
      </c>
      <c r="G3" s="5">
        <f t="shared" si="1"/>
        <v>4508.01</v>
      </c>
      <c r="H3" s="5">
        <v>655.01</v>
      </c>
      <c r="I3" s="5">
        <v>31910.78</v>
      </c>
      <c r="J3" s="5">
        <f t="shared" si="2"/>
        <v>5274.37</v>
      </c>
      <c r="K3" s="5">
        <v>766.36</v>
      </c>
      <c r="L3" s="5">
        <v>36697.39</v>
      </c>
      <c r="M3" s="5">
        <f>J3+N3</f>
        <v>6171.01</v>
      </c>
      <c r="N3" s="5">
        <v>896.64</v>
      </c>
      <c r="O3" s="5">
        <v>42202.0</v>
      </c>
      <c r="P3" s="5">
        <v>7220.09</v>
      </c>
      <c r="Q3" s="5">
        <v>1049.07</v>
      </c>
      <c r="R3" s="5">
        <v>48532.3</v>
      </c>
      <c r="S3" s="5">
        <f t="shared" si="3"/>
        <v>8447.5</v>
      </c>
      <c r="T3" s="5">
        <v>1227.41</v>
      </c>
      <c r="U3" s="5">
        <v>55812.15</v>
      </c>
      <c r="V3" s="5">
        <f t="shared" si="4"/>
        <v>9883.58</v>
      </c>
      <c r="W3" s="5">
        <v>1436.08</v>
      </c>
      <c r="X3" s="5">
        <v>64183.97</v>
      </c>
      <c r="Y3" s="5">
        <f>V3+Z3</f>
        <v>11563.79</v>
      </c>
      <c r="Z3" s="5">
        <v>1680.21</v>
      </c>
      <c r="AA3" s="5">
        <v>73811.56</v>
      </c>
      <c r="AB3" s="5">
        <f>Y3+AC3</f>
        <v>13529.63</v>
      </c>
      <c r="AC3" s="5">
        <v>1965.84</v>
      </c>
      <c r="AD3" s="5">
        <v>84883.3</v>
      </c>
      <c r="AE3" s="5">
        <f t="shared" si="5"/>
        <v>15829.67</v>
      </c>
      <c r="AF3" s="5">
        <v>2300.04</v>
      </c>
      <c r="AG3" s="5"/>
      <c r="AH3" s="6"/>
      <c r="AI3" s="3"/>
      <c r="AJ3" s="5"/>
      <c r="AK3" s="6"/>
      <c r="AL3" s="3"/>
      <c r="AM3" s="8"/>
      <c r="AN3" s="6"/>
      <c r="AO3" s="3"/>
      <c r="AP3" s="5"/>
      <c r="AQ3" s="5"/>
      <c r="AR3" s="3"/>
      <c r="AS3" s="5"/>
      <c r="AT3" s="6"/>
      <c r="AU3" s="3"/>
      <c r="AV3" s="5"/>
      <c r="AW3" s="6"/>
      <c r="AX3" s="3"/>
      <c r="AY3" s="5"/>
      <c r="AZ3" s="6"/>
      <c r="BA3" s="3"/>
      <c r="BB3" s="5"/>
      <c r="BC3" s="6"/>
      <c r="BD3" s="5"/>
      <c r="BE3" s="5"/>
      <c r="BF3" s="6"/>
      <c r="BG3" s="5"/>
      <c r="BH3" s="5"/>
      <c r="BI3" s="5"/>
      <c r="BJ3" s="5"/>
    </row>
    <row r="4">
      <c r="A4" s="3"/>
      <c r="B4" s="4"/>
      <c r="C4" s="5"/>
      <c r="D4" s="3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3"/>
      <c r="AJ4" s="5"/>
      <c r="AK4" s="6"/>
      <c r="AL4" s="3"/>
      <c r="AM4" s="5"/>
      <c r="AN4" s="6"/>
      <c r="AO4" s="5"/>
      <c r="AP4" s="5"/>
      <c r="AQ4" s="6"/>
      <c r="AR4" s="5"/>
      <c r="AS4" s="5"/>
      <c r="AT4" s="6"/>
      <c r="AU4" s="5"/>
      <c r="AV4" s="5"/>
      <c r="AW4" s="5"/>
      <c r="AX4" s="5"/>
      <c r="AY4" s="5"/>
      <c r="AZ4" s="6"/>
      <c r="BA4" s="5"/>
      <c r="BB4" s="5"/>
      <c r="BC4" s="6"/>
      <c r="BD4" s="5"/>
      <c r="BE4" s="5"/>
      <c r="BF4" s="5"/>
      <c r="BG4" s="5"/>
      <c r="BH4" s="5"/>
      <c r="BI4" s="5"/>
      <c r="BJ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68</v>
      </c>
      <c r="B1" s="9" t="s">
        <v>69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9" t="s">
        <v>76</v>
      </c>
      <c r="J1" s="9" t="s">
        <v>77</v>
      </c>
      <c r="K1" s="9" t="s">
        <v>78</v>
      </c>
      <c r="L1" s="9" t="s">
        <v>79</v>
      </c>
      <c r="M1" s="9" t="s">
        <v>80</v>
      </c>
      <c r="N1" s="9" t="s">
        <v>81</v>
      </c>
      <c r="O1" s="9" t="s">
        <v>82</v>
      </c>
      <c r="P1" s="9" t="s">
        <v>83</v>
      </c>
      <c r="Q1" s="9" t="s">
        <v>84</v>
      </c>
      <c r="R1" s="9" t="s">
        <v>85</v>
      </c>
      <c r="S1" s="9" t="s">
        <v>86</v>
      </c>
      <c r="T1" s="9" t="s">
        <v>87</v>
      </c>
    </row>
    <row r="2">
      <c r="A2" s="9" t="s">
        <v>88</v>
      </c>
      <c r="B2" s="10">
        <v>25000.0</v>
      </c>
      <c r="C2" s="9">
        <v>395.0</v>
      </c>
      <c r="D2" s="10">
        <v>65000.0</v>
      </c>
      <c r="E2" s="10">
        <f t="shared" ref="E2:E28" si="1">T2</f>
        <v>1027</v>
      </c>
      <c r="F2" s="9" t="s">
        <v>89</v>
      </c>
      <c r="G2" s="10">
        <v>1250.0</v>
      </c>
      <c r="H2" s="9">
        <v>414.75</v>
      </c>
      <c r="I2" s="9" t="s">
        <v>90</v>
      </c>
      <c r="J2" s="10">
        <v>2500.0</v>
      </c>
      <c r="K2" s="9">
        <v>454.25</v>
      </c>
      <c r="L2" s="9" t="s">
        <v>91</v>
      </c>
      <c r="M2" s="10">
        <v>3750.0</v>
      </c>
      <c r="N2" s="9">
        <v>513.5</v>
      </c>
      <c r="O2" s="9" t="s">
        <v>92</v>
      </c>
      <c r="P2" s="10">
        <v>7500.0</v>
      </c>
      <c r="Q2" s="9">
        <v>632.0</v>
      </c>
      <c r="R2" s="9" t="s">
        <v>93</v>
      </c>
      <c r="S2" s="11">
        <f t="shared" ref="S2:S28" si="2">B2</f>
        <v>25000</v>
      </c>
      <c r="T2" s="10">
        <v>1027.0</v>
      </c>
    </row>
    <row r="3">
      <c r="A3" s="9" t="s">
        <v>94</v>
      </c>
      <c r="B3" s="10">
        <v>39000.0</v>
      </c>
      <c r="C3" s="9">
        <v>616.2</v>
      </c>
      <c r="D3" s="10">
        <v>101400.0</v>
      </c>
      <c r="E3" s="10">
        <f t="shared" si="1"/>
        <v>1602.12</v>
      </c>
      <c r="F3" s="9" t="s">
        <v>89</v>
      </c>
      <c r="G3" s="10">
        <v>1950.0</v>
      </c>
      <c r="H3" s="9">
        <v>647.01</v>
      </c>
      <c r="I3" s="9" t="s">
        <v>90</v>
      </c>
      <c r="J3" s="10">
        <v>3900.0</v>
      </c>
      <c r="K3" s="9">
        <v>708.63</v>
      </c>
      <c r="L3" s="9" t="s">
        <v>91</v>
      </c>
      <c r="M3" s="10">
        <v>5850.0</v>
      </c>
      <c r="N3" s="9">
        <v>801.06</v>
      </c>
      <c r="O3" s="9" t="s">
        <v>92</v>
      </c>
      <c r="P3" s="10">
        <v>11700.0</v>
      </c>
      <c r="Q3" s="9">
        <v>985.92</v>
      </c>
      <c r="R3" s="9" t="s">
        <v>93</v>
      </c>
      <c r="S3" s="11">
        <f t="shared" si="2"/>
        <v>39000</v>
      </c>
      <c r="T3" s="12">
        <v>1602.12</v>
      </c>
    </row>
    <row r="4">
      <c r="A4" s="9" t="s">
        <v>95</v>
      </c>
      <c r="B4" s="10">
        <v>42500.0</v>
      </c>
      <c r="C4" s="9">
        <v>671.5</v>
      </c>
      <c r="D4" s="10">
        <v>110500.0</v>
      </c>
      <c r="E4" s="10">
        <f t="shared" si="1"/>
        <v>1745.9</v>
      </c>
      <c r="F4" s="9" t="s">
        <v>89</v>
      </c>
      <c r="G4" s="10">
        <v>2125.0</v>
      </c>
      <c r="H4" s="9">
        <v>705.08</v>
      </c>
      <c r="I4" s="9" t="s">
        <v>90</v>
      </c>
      <c r="J4" s="10">
        <v>4250.0</v>
      </c>
      <c r="K4" s="9">
        <v>772.23</v>
      </c>
      <c r="L4" s="9" t="s">
        <v>91</v>
      </c>
      <c r="M4" s="10">
        <v>6375.0</v>
      </c>
      <c r="N4" s="9">
        <v>872.95</v>
      </c>
      <c r="O4" s="9" t="s">
        <v>92</v>
      </c>
      <c r="P4" s="10">
        <v>12750.0</v>
      </c>
      <c r="Q4" s="12">
        <v>1074.4</v>
      </c>
      <c r="R4" s="9" t="s">
        <v>93</v>
      </c>
      <c r="S4" s="11">
        <f t="shared" si="2"/>
        <v>42500</v>
      </c>
      <c r="T4" s="9">
        <v>1745.9</v>
      </c>
    </row>
    <row r="5">
      <c r="A5" s="9" t="s">
        <v>96</v>
      </c>
      <c r="B5" s="10">
        <v>47480.0</v>
      </c>
      <c r="C5" s="9">
        <v>750.18</v>
      </c>
      <c r="D5" s="10">
        <v>123448.0</v>
      </c>
      <c r="E5" s="10">
        <f t="shared" si="1"/>
        <v>1950.48</v>
      </c>
      <c r="F5" s="9" t="s">
        <v>89</v>
      </c>
      <c r="G5" s="10">
        <v>2374.0</v>
      </c>
      <c r="H5" s="9">
        <v>787.69</v>
      </c>
      <c r="I5" s="9" t="s">
        <v>90</v>
      </c>
      <c r="J5" s="10">
        <v>4748.0</v>
      </c>
      <c r="K5" s="9">
        <v>862.71</v>
      </c>
      <c r="L5" s="9" t="s">
        <v>91</v>
      </c>
      <c r="M5" s="10">
        <v>7122.0</v>
      </c>
      <c r="N5" s="9">
        <v>975.24</v>
      </c>
      <c r="O5" s="9" t="s">
        <v>92</v>
      </c>
      <c r="P5" s="10">
        <v>14244.0</v>
      </c>
      <c r="Q5" s="12">
        <v>1200.29</v>
      </c>
      <c r="R5" s="9" t="s">
        <v>93</v>
      </c>
      <c r="S5" s="11">
        <f t="shared" si="2"/>
        <v>47480</v>
      </c>
      <c r="T5" s="12">
        <v>1950.48</v>
      </c>
    </row>
    <row r="6">
      <c r="A6" s="9" t="s">
        <v>97</v>
      </c>
      <c r="B6" s="10">
        <v>52000.0</v>
      </c>
      <c r="C6" s="9">
        <v>821.6</v>
      </c>
      <c r="D6" s="10">
        <v>135200.0</v>
      </c>
      <c r="E6" s="10">
        <f t="shared" si="1"/>
        <v>2136.16</v>
      </c>
      <c r="F6" s="9" t="s">
        <v>89</v>
      </c>
      <c r="G6" s="10">
        <v>2600.0</v>
      </c>
      <c r="H6" s="9">
        <v>862.68</v>
      </c>
      <c r="I6" s="9" t="s">
        <v>90</v>
      </c>
      <c r="J6" s="10">
        <v>5200.0</v>
      </c>
      <c r="K6" s="9">
        <v>944.84</v>
      </c>
      <c r="L6" s="9" t="s">
        <v>91</v>
      </c>
      <c r="M6" s="10">
        <v>7800.0</v>
      </c>
      <c r="N6" s="12">
        <v>1068.08</v>
      </c>
      <c r="O6" s="9" t="s">
        <v>92</v>
      </c>
      <c r="P6" s="10">
        <v>15600.0</v>
      </c>
      <c r="Q6" s="12">
        <v>1314.56</v>
      </c>
      <c r="R6" s="9" t="s">
        <v>93</v>
      </c>
      <c r="S6" s="11">
        <f t="shared" si="2"/>
        <v>52000</v>
      </c>
      <c r="T6" s="12">
        <v>2136.16</v>
      </c>
    </row>
    <row r="7">
      <c r="A7" s="9" t="s">
        <v>98</v>
      </c>
      <c r="B7" s="10">
        <v>55000.0</v>
      </c>
      <c r="C7" s="9">
        <v>869.0</v>
      </c>
      <c r="D7" s="10">
        <v>143000.0</v>
      </c>
      <c r="E7" s="10">
        <f t="shared" si="1"/>
        <v>2259.4</v>
      </c>
      <c r="F7" s="9" t="s">
        <v>89</v>
      </c>
      <c r="G7" s="10">
        <v>2750.0</v>
      </c>
      <c r="H7" s="9">
        <v>912.45</v>
      </c>
      <c r="I7" s="9" t="s">
        <v>90</v>
      </c>
      <c r="J7" s="10">
        <v>5500.0</v>
      </c>
      <c r="K7" s="9">
        <v>999.35</v>
      </c>
      <c r="L7" s="9" t="s">
        <v>91</v>
      </c>
      <c r="M7" s="10">
        <v>8250.0</v>
      </c>
      <c r="N7" s="12">
        <v>1129.7</v>
      </c>
      <c r="O7" s="9" t="s">
        <v>92</v>
      </c>
      <c r="P7" s="10">
        <v>16500.0</v>
      </c>
      <c r="Q7" s="12">
        <v>1390.4</v>
      </c>
      <c r="R7" s="9" t="s">
        <v>93</v>
      </c>
      <c r="S7" s="11">
        <f t="shared" si="2"/>
        <v>55000</v>
      </c>
      <c r="T7" s="12">
        <v>2259.4</v>
      </c>
    </row>
    <row r="8">
      <c r="A8" s="9" t="s">
        <v>99</v>
      </c>
      <c r="B8" s="10">
        <v>61200.0</v>
      </c>
      <c r="C8" s="9">
        <v>966.96</v>
      </c>
      <c r="D8" s="10">
        <v>159120.0</v>
      </c>
      <c r="E8" s="10">
        <f t="shared" si="1"/>
        <v>2514.1</v>
      </c>
      <c r="F8" s="9" t="s">
        <v>89</v>
      </c>
      <c r="G8" s="10">
        <v>3060.0</v>
      </c>
      <c r="H8" s="12">
        <v>1015.31</v>
      </c>
      <c r="I8" s="9" t="s">
        <v>90</v>
      </c>
      <c r="J8" s="10">
        <v>6120.0</v>
      </c>
      <c r="K8" s="10">
        <v>1112.0</v>
      </c>
      <c r="L8" s="9" t="s">
        <v>91</v>
      </c>
      <c r="M8" s="10">
        <v>9180.0</v>
      </c>
      <c r="N8" s="12">
        <v>1257.05</v>
      </c>
      <c r="O8" s="9" t="s">
        <v>92</v>
      </c>
      <c r="P8" s="10">
        <v>18360.0</v>
      </c>
      <c r="Q8" s="12">
        <v>1547.14</v>
      </c>
      <c r="R8" s="9" t="s">
        <v>93</v>
      </c>
      <c r="S8" s="11">
        <f t="shared" si="2"/>
        <v>61200</v>
      </c>
      <c r="T8" s="12">
        <v>2514.1</v>
      </c>
    </row>
    <row r="9">
      <c r="A9" s="9" t="s">
        <v>100</v>
      </c>
      <c r="B9" s="10">
        <v>69500.0</v>
      </c>
      <c r="C9" s="12">
        <v>1098.1</v>
      </c>
      <c r="D9" s="10">
        <v>180700.0</v>
      </c>
      <c r="E9" s="10">
        <f t="shared" si="1"/>
        <v>2855.06</v>
      </c>
      <c r="F9" s="9" t="s">
        <v>89</v>
      </c>
      <c r="G9" s="10">
        <v>3475.0</v>
      </c>
      <c r="H9" s="12">
        <v>1153.01</v>
      </c>
      <c r="I9" s="9" t="s">
        <v>90</v>
      </c>
      <c r="J9" s="10">
        <v>6950.0</v>
      </c>
      <c r="K9" s="12">
        <v>1262.82</v>
      </c>
      <c r="L9" s="9" t="s">
        <v>91</v>
      </c>
      <c r="M9" s="10">
        <v>10425.0</v>
      </c>
      <c r="N9" s="12">
        <v>1427.53</v>
      </c>
      <c r="O9" s="9" t="s">
        <v>92</v>
      </c>
      <c r="P9" s="10">
        <v>20850.0</v>
      </c>
      <c r="Q9" s="12">
        <v>1756.96</v>
      </c>
      <c r="R9" s="9" t="s">
        <v>93</v>
      </c>
      <c r="S9" s="11">
        <f t="shared" si="2"/>
        <v>69500</v>
      </c>
      <c r="T9" s="12">
        <v>2855.06</v>
      </c>
    </row>
    <row r="10">
      <c r="A10" s="9" t="s">
        <v>101</v>
      </c>
      <c r="B10" s="10">
        <v>74000.0</v>
      </c>
      <c r="C10" s="12">
        <v>1168.2</v>
      </c>
      <c r="D10" s="10">
        <v>192400.0</v>
      </c>
      <c r="E10" s="10">
        <f t="shared" si="1"/>
        <v>3039.92</v>
      </c>
      <c r="F10" s="9" t="s">
        <v>89</v>
      </c>
      <c r="G10" s="10">
        <v>3700.0</v>
      </c>
      <c r="H10" s="12">
        <v>1227.66</v>
      </c>
      <c r="I10" s="9" t="s">
        <v>90</v>
      </c>
      <c r="J10" s="10">
        <v>7400.0</v>
      </c>
      <c r="K10" s="12">
        <v>1344.58</v>
      </c>
      <c r="L10" s="9" t="s">
        <v>91</v>
      </c>
      <c r="M10" s="10">
        <v>11100.0</v>
      </c>
      <c r="N10" s="12">
        <v>1519.96</v>
      </c>
      <c r="O10" s="9" t="s">
        <v>92</v>
      </c>
      <c r="P10" s="10">
        <v>22200.0</v>
      </c>
      <c r="Q10" s="12">
        <v>1870.72</v>
      </c>
      <c r="R10" s="9" t="s">
        <v>93</v>
      </c>
      <c r="S10" s="11">
        <f t="shared" si="2"/>
        <v>74000</v>
      </c>
      <c r="T10" s="12">
        <v>3039.92</v>
      </c>
    </row>
    <row r="11">
      <c r="E11" s="10" t="str">
        <f t="shared" si="1"/>
        <v/>
      </c>
      <c r="S11" s="13" t="str">
        <f t="shared" si="2"/>
        <v/>
      </c>
    </row>
    <row r="12">
      <c r="E12" s="10" t="str">
        <f t="shared" si="1"/>
        <v/>
      </c>
      <c r="S12" s="13" t="str">
        <f t="shared" si="2"/>
        <v/>
      </c>
    </row>
    <row r="13">
      <c r="E13" s="10" t="str">
        <f t="shared" si="1"/>
        <v/>
      </c>
      <c r="S13" s="13" t="str">
        <f t="shared" si="2"/>
        <v/>
      </c>
    </row>
    <row r="14">
      <c r="E14" s="10" t="str">
        <f t="shared" si="1"/>
        <v/>
      </c>
      <c r="S14" s="13" t="str">
        <f t="shared" si="2"/>
        <v/>
      </c>
    </row>
    <row r="15">
      <c r="E15" s="10" t="str">
        <f t="shared" si="1"/>
        <v/>
      </c>
      <c r="S15" s="13" t="str">
        <f t="shared" si="2"/>
        <v/>
      </c>
    </row>
    <row r="16">
      <c r="E16" s="10" t="str">
        <f t="shared" si="1"/>
        <v/>
      </c>
      <c r="S16" s="13" t="str">
        <f t="shared" si="2"/>
        <v/>
      </c>
    </row>
    <row r="17">
      <c r="E17" s="10" t="str">
        <f t="shared" si="1"/>
        <v/>
      </c>
      <c r="S17" s="13" t="str">
        <f t="shared" si="2"/>
        <v/>
      </c>
    </row>
    <row r="18">
      <c r="E18" s="10" t="str">
        <f t="shared" si="1"/>
        <v/>
      </c>
      <c r="S18" s="13" t="str">
        <f t="shared" si="2"/>
        <v/>
      </c>
    </row>
    <row r="19">
      <c r="E19" s="10" t="str">
        <f t="shared" si="1"/>
        <v/>
      </c>
      <c r="S19" s="13" t="str">
        <f t="shared" si="2"/>
        <v/>
      </c>
    </row>
    <row r="20">
      <c r="E20" s="10" t="str">
        <f t="shared" si="1"/>
        <v/>
      </c>
      <c r="S20" s="13" t="str">
        <f t="shared" si="2"/>
        <v/>
      </c>
    </row>
    <row r="21">
      <c r="E21" s="10" t="str">
        <f t="shared" si="1"/>
        <v/>
      </c>
      <c r="S21" s="13" t="str">
        <f t="shared" si="2"/>
        <v/>
      </c>
    </row>
    <row r="22">
      <c r="E22" s="10" t="str">
        <f t="shared" si="1"/>
        <v/>
      </c>
      <c r="S22" s="13" t="str">
        <f t="shared" si="2"/>
        <v/>
      </c>
    </row>
    <row r="23">
      <c r="E23" s="10" t="str">
        <f t="shared" si="1"/>
        <v/>
      </c>
      <c r="S23" s="13" t="str">
        <f t="shared" si="2"/>
        <v/>
      </c>
    </row>
    <row r="24">
      <c r="E24" s="10" t="str">
        <f t="shared" si="1"/>
        <v/>
      </c>
      <c r="S24" s="13" t="str">
        <f t="shared" si="2"/>
        <v/>
      </c>
    </row>
    <row r="25">
      <c r="E25" s="10" t="str">
        <f t="shared" si="1"/>
        <v/>
      </c>
      <c r="S25" s="13" t="str">
        <f t="shared" si="2"/>
        <v/>
      </c>
    </row>
    <row r="26">
      <c r="E26" s="10" t="str">
        <f t="shared" si="1"/>
        <v/>
      </c>
      <c r="S26" s="13" t="str">
        <f t="shared" si="2"/>
        <v/>
      </c>
    </row>
    <row r="27">
      <c r="E27" s="10" t="str">
        <f t="shared" si="1"/>
        <v/>
      </c>
      <c r="S27" s="13" t="str">
        <f t="shared" si="2"/>
        <v/>
      </c>
    </row>
    <row r="28">
      <c r="E28" s="10" t="str">
        <f t="shared" si="1"/>
        <v/>
      </c>
      <c r="S28" s="13" t="str">
        <f t="shared" si="2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102</v>
      </c>
      <c r="B1" s="14" t="s">
        <v>103</v>
      </c>
      <c r="C1" s="14" t="s">
        <v>104</v>
      </c>
      <c r="D1" s="14" t="s">
        <v>105</v>
      </c>
      <c r="E1" s="14" t="s">
        <v>106</v>
      </c>
      <c r="F1" s="14" t="s">
        <v>107</v>
      </c>
      <c r="G1" s="14" t="s">
        <v>108</v>
      </c>
      <c r="H1" s="14" t="s">
        <v>109</v>
      </c>
    </row>
    <row r="2">
      <c r="A2" s="9" t="s">
        <v>110</v>
      </c>
      <c r="B2" s="10">
        <v>520000.0</v>
      </c>
      <c r="C2" s="3">
        <v>560.0</v>
      </c>
      <c r="D2" s="10">
        <v>10800.0</v>
      </c>
      <c r="E2" s="3"/>
      <c r="F2" s="3" t="s">
        <v>111</v>
      </c>
      <c r="G2" s="13">
        <f t="shared" ref="G2:G15" si="1">B2/D2</f>
        <v>48.14814815</v>
      </c>
      <c r="H2" s="13">
        <f t="shared" ref="H2:H15" si="2">D2/C2</f>
        <v>19.28571429</v>
      </c>
      <c r="I2" s="14"/>
    </row>
    <row r="3">
      <c r="A3" s="9" t="s">
        <v>112</v>
      </c>
      <c r="B3" s="10">
        <v>480000.0</v>
      </c>
      <c r="C3" s="3">
        <v>560.0</v>
      </c>
      <c r="D3" s="10">
        <v>12262.0</v>
      </c>
      <c r="E3" s="3"/>
      <c r="F3" s="3" t="s">
        <v>111</v>
      </c>
      <c r="G3" s="13">
        <f t="shared" si="1"/>
        <v>39.14532703</v>
      </c>
      <c r="H3" s="13">
        <f t="shared" si="2"/>
        <v>21.89642857</v>
      </c>
      <c r="I3" s="6"/>
    </row>
    <row r="4">
      <c r="A4" s="9" t="s">
        <v>113</v>
      </c>
      <c r="B4" s="10">
        <v>300000.0</v>
      </c>
      <c r="C4" s="3">
        <v>560.0</v>
      </c>
      <c r="D4" s="10">
        <v>7853.0</v>
      </c>
      <c r="E4" s="5">
        <v>12553.036</v>
      </c>
      <c r="F4" s="3" t="s">
        <v>111</v>
      </c>
      <c r="G4" s="13">
        <f t="shared" si="1"/>
        <v>38.20196103</v>
      </c>
      <c r="H4" s="13">
        <f t="shared" si="2"/>
        <v>14.02321429</v>
      </c>
      <c r="I4" s="6"/>
    </row>
    <row r="5">
      <c r="A5" s="9" t="s">
        <v>114</v>
      </c>
      <c r="B5" s="10">
        <v>420000.0</v>
      </c>
      <c r="C5" s="9">
        <v>954.0</v>
      </c>
      <c r="D5" s="10">
        <v>22246.0</v>
      </c>
      <c r="E5" s="3"/>
      <c r="F5" s="3" t="s">
        <v>115</v>
      </c>
      <c r="G5" s="13">
        <f t="shared" si="1"/>
        <v>18.87979862</v>
      </c>
      <c r="H5" s="13">
        <f t="shared" si="2"/>
        <v>23.31865828</v>
      </c>
      <c r="I5" s="6"/>
    </row>
    <row r="6">
      <c r="A6" s="9" t="s">
        <v>116</v>
      </c>
      <c r="B6" s="10">
        <v>390000.0</v>
      </c>
      <c r="C6" s="9">
        <v>954.0</v>
      </c>
      <c r="D6" s="4">
        <v>20171.0</v>
      </c>
      <c r="E6" s="3"/>
      <c r="F6" s="3" t="s">
        <v>115</v>
      </c>
      <c r="G6" s="13">
        <f t="shared" si="1"/>
        <v>19.33468841</v>
      </c>
      <c r="H6" s="13">
        <f t="shared" si="2"/>
        <v>21.14360587</v>
      </c>
      <c r="I6" s="6"/>
    </row>
    <row r="7">
      <c r="A7" s="9" t="s">
        <v>117</v>
      </c>
      <c r="B7" s="10">
        <v>415000.0</v>
      </c>
      <c r="C7" s="10">
        <v>1180.0</v>
      </c>
      <c r="D7" s="4">
        <v>29375.0</v>
      </c>
      <c r="E7" s="3"/>
      <c r="F7" s="3" t="s">
        <v>118</v>
      </c>
      <c r="G7" s="13">
        <f t="shared" si="1"/>
        <v>14.12765957</v>
      </c>
      <c r="H7" s="13">
        <f t="shared" si="2"/>
        <v>24.8940678</v>
      </c>
      <c r="I7" s="6"/>
    </row>
    <row r="8">
      <c r="A8" s="9" t="s">
        <v>119</v>
      </c>
      <c r="B8" s="10">
        <v>410000.0</v>
      </c>
      <c r="C8" s="10">
        <v>1180.0</v>
      </c>
      <c r="D8" s="4">
        <v>26302.0</v>
      </c>
      <c r="E8" s="3"/>
      <c r="F8" s="3" t="s">
        <v>118</v>
      </c>
      <c r="G8" s="13">
        <f t="shared" si="1"/>
        <v>15.5881682</v>
      </c>
      <c r="H8" s="13">
        <f t="shared" si="2"/>
        <v>22.28983051</v>
      </c>
      <c r="I8" s="6"/>
    </row>
    <row r="9">
      <c r="A9" s="9" t="s">
        <v>120</v>
      </c>
      <c r="B9" s="10">
        <v>460000.0</v>
      </c>
      <c r="C9" s="10">
        <v>2420.0</v>
      </c>
      <c r="D9" s="4">
        <v>66000.0</v>
      </c>
      <c r="E9" s="3"/>
      <c r="F9" s="3" t="s">
        <v>121</v>
      </c>
      <c r="G9" s="13">
        <f t="shared" si="1"/>
        <v>6.96969697</v>
      </c>
      <c r="H9" s="13">
        <f t="shared" si="2"/>
        <v>27.27272727</v>
      </c>
      <c r="I9" s="6"/>
    </row>
    <row r="10">
      <c r="A10" s="9" t="s">
        <v>122</v>
      </c>
      <c r="B10" s="10">
        <v>450000.0</v>
      </c>
      <c r="C10" s="10">
        <v>2420.0</v>
      </c>
      <c r="D10" s="4">
        <v>62002.0</v>
      </c>
      <c r="E10" s="3"/>
      <c r="F10" s="3" t="s">
        <v>121</v>
      </c>
      <c r="G10" s="13">
        <f t="shared" si="1"/>
        <v>7.257830393</v>
      </c>
      <c r="H10" s="13">
        <f t="shared" si="2"/>
        <v>25.62066116</v>
      </c>
      <c r="I10" s="6"/>
    </row>
    <row r="11">
      <c r="A11" s="9" t="s">
        <v>123</v>
      </c>
      <c r="B11" s="10">
        <v>440000.0</v>
      </c>
      <c r="C11" s="10">
        <v>2420.0</v>
      </c>
      <c r="D11" s="4">
        <v>57869.0</v>
      </c>
      <c r="E11" s="3"/>
      <c r="F11" s="3" t="s">
        <v>121</v>
      </c>
      <c r="G11" s="13">
        <f t="shared" si="1"/>
        <v>7.603380048</v>
      </c>
      <c r="H11" s="13">
        <f t="shared" si="2"/>
        <v>23.91280992</v>
      </c>
      <c r="I11" s="6"/>
    </row>
    <row r="12">
      <c r="A12" s="9" t="s">
        <v>124</v>
      </c>
      <c r="B12" s="10">
        <v>305000.0</v>
      </c>
      <c r="C12" s="10">
        <v>5040.0</v>
      </c>
      <c r="D12" s="4">
        <v>137783.0</v>
      </c>
      <c r="E12" s="3"/>
      <c r="F12" s="3" t="s">
        <v>125</v>
      </c>
      <c r="G12" s="13">
        <f t="shared" si="1"/>
        <v>2.213625774</v>
      </c>
      <c r="H12" s="13">
        <f t="shared" si="2"/>
        <v>27.33789683</v>
      </c>
      <c r="I12" s="6"/>
    </row>
    <row r="13">
      <c r="A13" s="9" t="s">
        <v>126</v>
      </c>
      <c r="B13" s="10">
        <v>300000.0</v>
      </c>
      <c r="C13" s="10">
        <v>5040.0</v>
      </c>
      <c r="D13" s="4">
        <v>124005.0</v>
      </c>
      <c r="E13" s="3"/>
      <c r="F13" s="3" t="s">
        <v>125</v>
      </c>
      <c r="G13" s="13">
        <f t="shared" si="1"/>
        <v>2.419257288</v>
      </c>
      <c r="H13" s="13">
        <f t="shared" si="2"/>
        <v>24.60416667</v>
      </c>
      <c r="I13" s="6"/>
    </row>
    <row r="14">
      <c r="A14" s="9" t="s">
        <v>127</v>
      </c>
      <c r="B14" s="10">
        <v>298000.0</v>
      </c>
      <c r="C14" s="10">
        <v>5040.0</v>
      </c>
      <c r="D14" s="4">
        <v>122274.0</v>
      </c>
      <c r="E14" s="3"/>
      <c r="F14" s="3" t="s">
        <v>125</v>
      </c>
      <c r="G14" s="13">
        <f t="shared" si="1"/>
        <v>2.437149353</v>
      </c>
      <c r="H14" s="13">
        <f t="shared" si="2"/>
        <v>24.26071429</v>
      </c>
      <c r="I14" s="6"/>
    </row>
    <row r="15">
      <c r="A15" s="9" t="s">
        <v>128</v>
      </c>
      <c r="B15" s="10">
        <v>600000.0</v>
      </c>
      <c r="C15" s="10">
        <v>13050.0</v>
      </c>
      <c r="D15" s="4">
        <v>262000.0</v>
      </c>
      <c r="E15" s="3"/>
      <c r="F15" s="3" t="s">
        <v>129</v>
      </c>
      <c r="G15" s="13">
        <f t="shared" si="1"/>
        <v>2.290076336</v>
      </c>
      <c r="H15" s="13">
        <f t="shared" si="2"/>
        <v>20.07662835</v>
      </c>
      <c r="I15" s="6"/>
    </row>
    <row r="16">
      <c r="D16" s="6"/>
      <c r="E16" s="6"/>
      <c r="F16" s="6"/>
      <c r="I16" s="6"/>
    </row>
    <row r="17">
      <c r="D17" s="6"/>
      <c r="E17" s="6"/>
      <c r="F17" s="6"/>
      <c r="I17" s="6"/>
    </row>
    <row r="18">
      <c r="D18" s="6"/>
      <c r="E18" s="6"/>
      <c r="F18" s="6"/>
      <c r="I18" s="6"/>
    </row>
    <row r="19">
      <c r="D19" s="6"/>
      <c r="E19" s="6"/>
      <c r="F19" s="6"/>
      <c r="I19" s="6"/>
    </row>
    <row r="20">
      <c r="D20" s="6"/>
      <c r="E20" s="6"/>
      <c r="F20" s="6"/>
      <c r="I20" s="6"/>
    </row>
    <row r="21">
      <c r="D21" s="6"/>
      <c r="E21" s="6"/>
      <c r="F21" s="6"/>
      <c r="I21" s="6"/>
    </row>
    <row r="22">
      <c r="D22" s="6"/>
      <c r="E22" s="6"/>
      <c r="F22" s="6"/>
      <c r="I22" s="6"/>
    </row>
    <row r="23">
      <c r="D23" s="6"/>
      <c r="E23" s="6"/>
      <c r="F23" s="6"/>
      <c r="I23" s="6"/>
    </row>
    <row r="24">
      <c r="D24" s="6"/>
      <c r="E24" s="6"/>
      <c r="F24" s="6"/>
      <c r="I24" s="6"/>
    </row>
    <row r="25">
      <c r="D25" s="6"/>
      <c r="E25" s="6"/>
      <c r="F25" s="6"/>
      <c r="I25" s="6"/>
    </row>
    <row r="26">
      <c r="D26" s="6"/>
      <c r="E26" s="6"/>
      <c r="F26" s="6"/>
      <c r="I26" s="6"/>
    </row>
    <row r="27">
      <c r="D27" s="6"/>
      <c r="E27" s="6"/>
      <c r="F27" s="6"/>
      <c r="I27" s="6"/>
    </row>
    <row r="28">
      <c r="D28" s="6"/>
      <c r="I28" s="6"/>
    </row>
    <row r="29">
      <c r="D29" s="6"/>
      <c r="I29" s="6"/>
    </row>
    <row r="30">
      <c r="D30" s="6"/>
      <c r="I30" s="6"/>
    </row>
    <row r="31">
      <c r="D31" s="6"/>
      <c r="I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130</v>
      </c>
      <c r="B1" s="14" t="s">
        <v>103</v>
      </c>
      <c r="C1" s="14" t="s">
        <v>104</v>
      </c>
      <c r="D1" s="14" t="s">
        <v>105</v>
      </c>
      <c r="E1" s="14" t="s">
        <v>106</v>
      </c>
      <c r="F1" s="14" t="s">
        <v>107</v>
      </c>
      <c r="G1" s="14" t="s">
        <v>108</v>
      </c>
      <c r="H1" s="14" t="s">
        <v>109</v>
      </c>
    </row>
    <row r="2">
      <c r="A2" s="9" t="s">
        <v>131</v>
      </c>
      <c r="B2" s="10">
        <v>750000.0</v>
      </c>
      <c r="C2" s="4">
        <v>1750.0</v>
      </c>
      <c r="D2" s="10">
        <v>29556.0</v>
      </c>
      <c r="E2" s="5">
        <v>43360.664</v>
      </c>
      <c r="F2" s="3" t="s">
        <v>132</v>
      </c>
      <c r="G2" s="13">
        <f t="shared" ref="G2:G6" si="1">B2/D2</f>
        <v>25.37555826</v>
      </c>
      <c r="H2" s="13">
        <f t="shared" ref="H2:H6" si="2">D2/C2</f>
        <v>16.88914286</v>
      </c>
    </row>
    <row r="3">
      <c r="A3" s="9" t="s">
        <v>133</v>
      </c>
      <c r="B3" s="10">
        <v>1280000.0</v>
      </c>
      <c r="C3" s="4">
        <v>1750.0</v>
      </c>
      <c r="D3" s="10">
        <v>37000.0</v>
      </c>
      <c r="E3" s="3"/>
      <c r="F3" s="3" t="s">
        <v>132</v>
      </c>
      <c r="G3" s="13">
        <f t="shared" si="1"/>
        <v>34.59459459</v>
      </c>
      <c r="H3" s="13">
        <f t="shared" si="2"/>
        <v>21.14285714</v>
      </c>
    </row>
    <row r="4">
      <c r="A4" s="9" t="s">
        <v>134</v>
      </c>
      <c r="B4" s="10">
        <v>1340000.0</v>
      </c>
      <c r="C4" s="4">
        <v>1750.0</v>
      </c>
      <c r="D4" s="10">
        <v>41335.0</v>
      </c>
      <c r="E4" s="3"/>
      <c r="F4" s="3" t="s">
        <v>132</v>
      </c>
      <c r="G4" s="13">
        <f t="shared" si="1"/>
        <v>32.41804766</v>
      </c>
      <c r="H4" s="13">
        <f t="shared" si="2"/>
        <v>23.62</v>
      </c>
    </row>
    <row r="5">
      <c r="A5" s="9" t="s">
        <v>135</v>
      </c>
      <c r="B5" s="10">
        <v>1940000.0</v>
      </c>
      <c r="C5" s="10">
        <v>3800.0</v>
      </c>
      <c r="D5" s="10">
        <v>108617.0</v>
      </c>
      <c r="E5" s="3"/>
      <c r="F5" s="3" t="s">
        <v>136</v>
      </c>
      <c r="G5" s="13">
        <f t="shared" si="1"/>
        <v>17.86092416</v>
      </c>
      <c r="H5" s="13">
        <f t="shared" si="2"/>
        <v>28.58342105</v>
      </c>
    </row>
    <row r="6">
      <c r="A6" s="9" t="s">
        <v>137</v>
      </c>
      <c r="B6" s="10">
        <v>2100000.0</v>
      </c>
      <c r="C6" s="10">
        <v>3800.0</v>
      </c>
      <c r="D6" s="4">
        <v>112402.0</v>
      </c>
      <c r="E6" s="3"/>
      <c r="F6" s="3" t="s">
        <v>136</v>
      </c>
      <c r="G6" s="13">
        <f t="shared" si="1"/>
        <v>18.68294158</v>
      </c>
      <c r="H6" s="13">
        <f t="shared" si="2"/>
        <v>29.57947368</v>
      </c>
    </row>
    <row r="7">
      <c r="B7" s="10"/>
      <c r="C7" s="10"/>
      <c r="D7" s="4"/>
      <c r="E7" s="3"/>
      <c r="F7" s="3"/>
    </row>
    <row r="8">
      <c r="B8" s="10"/>
      <c r="C8" s="10"/>
      <c r="D8" s="4"/>
      <c r="E8" s="3"/>
      <c r="F8" s="3"/>
    </row>
    <row r="9">
      <c r="B9" s="10"/>
      <c r="C9" s="10"/>
      <c r="D9" s="4"/>
      <c r="E9" s="3"/>
      <c r="F9" s="3"/>
    </row>
    <row r="10">
      <c r="B10" s="10"/>
      <c r="C10" s="10"/>
      <c r="D10" s="4"/>
      <c r="E10" s="3"/>
      <c r="F10" s="3"/>
    </row>
    <row r="11">
      <c r="B11" s="10"/>
      <c r="C11" s="10"/>
      <c r="D11" s="4"/>
      <c r="E11" s="3"/>
      <c r="F11" s="3"/>
    </row>
    <row r="12">
      <c r="B12" s="10"/>
      <c r="C12" s="10"/>
      <c r="D12" s="4"/>
      <c r="E12" s="3"/>
      <c r="F12" s="3"/>
    </row>
    <row r="13">
      <c r="B13" s="10"/>
      <c r="C13" s="10"/>
      <c r="D13" s="4"/>
      <c r="E13" s="3"/>
      <c r="F13" s="3"/>
    </row>
    <row r="14">
      <c r="B14" s="10"/>
      <c r="C14" s="10"/>
      <c r="D14" s="4"/>
      <c r="E14" s="3"/>
      <c r="F14" s="3"/>
    </row>
    <row r="15">
      <c r="B15" s="10"/>
      <c r="C15" s="10"/>
      <c r="D15" s="4"/>
      <c r="E15" s="3"/>
      <c r="F15" s="3"/>
    </row>
  </sheetData>
  <drawing r:id="rId1"/>
</worksheet>
</file>