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704"/>
  <workbookPr defaultThemeVersion="166925"/>
  <mc:AlternateContent xmlns:mc="http://schemas.openxmlformats.org/markup-compatibility/2006">
    <mc:Choice Requires="x15">
      <x15ac:absPath xmlns:x15ac="http://schemas.microsoft.com/office/spreadsheetml/2010/11/ac" url="/Users/romagnog/Downloads/"/>
    </mc:Choice>
  </mc:AlternateContent>
  <xr:revisionPtr revIDLastSave="0" documentId="13_ncr:1_{35B1D789-9098-8344-95B9-5F9831CCB0F2}" xr6:coauthVersionLast="45" xr6:coauthVersionMax="45" xr10:uidLastSave="{00000000-0000-0000-0000-000000000000}"/>
  <bookViews>
    <workbookView xWindow="0" yWindow="0" windowWidth="33600" windowHeight="21000" xr2:uid="{00000000-000D-0000-FFFF-FFFF00000000}"/>
  </bookViews>
  <sheets>
    <sheet name="Main" sheetId="1" r:id="rId1"/>
    <sheet name="Progress" sheetId="3" r:id="rId2"/>
    <sheet name="semiology_list" sheetId="2" r:id="rId3"/>
    <sheet name="Full GIF Map for Review " sheetId="11" r:id="rId4"/>
    <sheet name="GIF list" sheetId="12" r:id="rId5"/>
    <sheet name="GIF Spare" sheetId="4" r:id="rId6"/>
    <sheet name="GIF TL" sheetId="5" r:id="rId7"/>
    <sheet name="GIF FL" sheetId="6" r:id="rId8"/>
    <sheet name="GIF PL" sheetId="7" r:id="rId9"/>
    <sheet name="GIF OL" sheetId="8" r:id="rId10"/>
    <sheet name="GIF CING" sheetId="9" r:id="rId11"/>
    <sheet name="GIF INSULA" sheetId="10" r:id="rId12"/>
    <sheet name="GIF CEREBELLUM" sheetId="13" r:id="rId13"/>
  </sheet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C981" i="1" l="1"/>
  <c r="DB981" i="1"/>
  <c r="DB954" i="1" l="1"/>
  <c r="F27" i="3" l="1"/>
  <c r="C924" i="1"/>
  <c r="B27" i="3"/>
  <c r="P932" i="1"/>
  <c r="P933" i="1"/>
  <c r="P931" i="1"/>
  <c r="P928" i="1"/>
  <c r="P929" i="1"/>
  <c r="G27" i="3" l="1"/>
  <c r="C928" i="1"/>
  <c r="C907" i="1"/>
  <c r="D908" i="1"/>
  <c r="DB897" i="1"/>
  <c r="C908" i="1" l="1"/>
  <c r="E27" i="3"/>
  <c r="E26" i="3"/>
  <c r="G26" i="3" l="1"/>
  <c r="F26" i="3"/>
  <c r="DB860" i="1" l="1"/>
  <c r="L825" i="1" l="1"/>
  <c r="R825" i="1"/>
  <c r="G25" i="3" l="1"/>
  <c r="F25" i="3"/>
  <c r="E25" i="3"/>
  <c r="E24" i="3"/>
  <c r="DB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B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tc={7EB3FFDB-05C7-4CEA-867C-F3F9490BA395}</author>
    <author>tc={6E3BCA53-7DFB-4F37-929A-EB810DE81345}</author>
    <author>tc={1A843F01-7937-46AF-A6EA-A00A7897A0CE}</author>
    <author>tc={8F207DB7-61A6-4094-A485-E313B011CD69}</author>
  </authors>
  <commentList>
    <comment ref="C825" authorId="0" shapeId="0" xr:uid="{7EB3FFDB-05C7-4CEA-867C-F3F9490BA395}">
      <text>
        <t xml:space="preserve">[Threaded comment]
Your version of Excel allows you to read this threaded comment; however, any edits to it will get removed if the file is opened in a newer version of Excel. Learn more: https://go.microsoft.com/fwlink/?linkid=870924
Comment:
    46+5
</t>
      </text>
    </comment>
    <comment ref="B972" authorId="1" shapeId="0" xr:uid="{6E3BCA53-7DFB-4F37-929A-EB810DE81345}">
      <text>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text>
    </comment>
    <comment ref="C981" authorId="2" shapeId="0" xr:uid="{1A843F01-7937-46AF-A6EA-A00A7897A0CE}">
      <text>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text>
    </comment>
    <comment ref="DC981" authorId="3" shapeId="0" xr:uid="{8F207DB7-61A6-4094-A485-E313B011CD69}">
      <text>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text>
    </comment>
  </commentList>
</comments>
</file>

<file path=xl/sharedStrings.xml><?xml version="1.0" encoding="utf-8"?>
<sst xmlns="http://schemas.openxmlformats.org/spreadsheetml/2006/main" count="6669" uniqueCount="2025">
  <si>
    <t>Reference</t>
  </si>
  <si>
    <t xml:space="preserve">Semiology </t>
  </si>
  <si>
    <t>Ground truth (1/0)</t>
  </si>
  <si>
    <t>Lateralisation</t>
  </si>
  <si>
    <t>Frontal Lobe</t>
  </si>
  <si>
    <t>Occipital Lobe</t>
  </si>
  <si>
    <t>Insula</t>
  </si>
  <si>
    <t>Relevant Tot Sample</t>
  </si>
  <si>
    <t>Tot Pt included</t>
  </si>
  <si>
    <t>Reported Semiology </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</si>
  <si>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</si>
  <si>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</si>
  <si>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</si>
  <si>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</si>
  <si>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</si>
  <si>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</si>
  <si>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</si>
  <si>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</si>
  <si>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</si>
  <si>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</si>
  <si>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</si>
  <si>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</si>
  <si>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</si>
  <si>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</si>
  <si>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</si>
  <si>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</si>
  <si>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</si>
  <si>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</si>
  <si>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</si>
  <si>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</si>
  <si>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</si>
  <si>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</si>
  <si>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</si>
  <si>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</si>
  <si>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</si>
  <si>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</si>
  <si>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</si>
  <si>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</si>
  <si>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</si>
  <si>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</si>
  <si>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</si>
  <si>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</si>
  <si>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</si>
  <si>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</si>
  <si>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</si>
  <si>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</si>
  <si>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DL-PFC 
(BA 46) 
(include subgroups BA 9, 8, 10 - frontopolar/anterior prefrontal)</t>
  </si>
  <si>
    <t>gyrus rectus (basal = gyrus rectus and OFC)</t>
  </si>
  <si>
    <t>Orbito-frontal (BA 10, 11, 12/47) (basal = gyrus rectus and OFC)</t>
  </si>
  <si>
    <t>Ant OF</t>
  </si>
  <si>
    <t>Post OF</t>
  </si>
  <si>
    <t>Lat OF</t>
  </si>
  <si>
    <t>Med OF</t>
  </si>
  <si>
    <t>Medial Frontal 
(should include medial premotor and its constituents as its subsets)</t>
  </si>
  <si>
    <t>Primary Motor Cortex (Pre-central gyrus, BA 4, Rolandic)</t>
  </si>
  <si>
    <t>medial precentral</t>
  </si>
  <si>
    <t>Rolandic Operculum (low BA4)</t>
  </si>
  <si>
    <t>SFG (F1)</t>
  </si>
  <si>
    <t>Ant SFG</t>
  </si>
  <si>
    <t>MFG (F2)</t>
  </si>
  <si>
    <t>Ant MFG</t>
  </si>
  <si>
    <t>IFG (F3)
(BA 44,45,47)</t>
  </si>
  <si>
    <t>Pars orbitalis (subgroup of IFG)
(BA 47)</t>
  </si>
  <si>
    <t>Pars Triangularis (subgroup IFG)</t>
  </si>
  <si>
    <t>Pars opercularis (BA 44)(subgroup IFG, ?opercula)</t>
  </si>
  <si>
    <t>Premotor frontal (posterior frontal)</t>
  </si>
  <si>
    <t>Ant Premotor
(BA 8)</t>
  </si>
  <si>
    <t>Lateral Premotor
(BA 6)</t>
  </si>
  <si>
    <t>Ventro-lateral premotor</t>
  </si>
  <si>
    <t>Dorso-lateral premotor</t>
  </si>
  <si>
    <t>Medial Premotor (including pre SMA)</t>
  </si>
  <si>
    <t>SMA (pre-central gyrus; posterior SFG, MFG)</t>
  </si>
  <si>
    <t>SSMA</t>
  </si>
  <si>
    <t>CING</t>
  </si>
  <si>
    <t>Cingulum WM</t>
  </si>
  <si>
    <t>Ant Cing</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</si>
  <si>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</si>
  <si>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</si>
  <si>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</si>
  <si>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</si>
  <si>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</si>
  <si>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</si>
  <si>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</si>
  <si>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</si>
  <si>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</si>
  <si>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</si>
  <si>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</si>
  <si>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</si>
  <si>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</si>
  <si>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</si>
  <si>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</si>
  <si>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Cuneus </t>
  </si>
  <si>
    <t>Mesial Occipital</t>
  </si>
  <si>
    <t xml:space="preserve">Lingual gyrus </t>
  </si>
  <si>
    <t>Lateral Occipital</t>
  </si>
  <si>
    <t>Posterior Occipital Gyrus</t>
  </si>
  <si>
    <t>INSULA</t>
  </si>
  <si>
    <t>Ant Ins</t>
  </si>
  <si>
    <t>Anterior Short Gyrus</t>
  </si>
  <si>
    <t>Middle Short Gyrus</t>
  </si>
  <si>
    <t>Post short gyrus</t>
  </si>
  <si>
    <t>Precentral gyrus</t>
  </si>
  <si>
    <t>Postcentral gyrus</t>
  </si>
  <si>
    <t>Posterior long gyrus</t>
  </si>
  <si>
    <t>Insular pole</t>
  </si>
  <si>
    <t>Hypothalamus</t>
  </si>
  <si>
    <t>Cerebellum</t>
  </si>
  <si>
    <t>Hemisphere</t>
  </si>
  <si>
    <t>Vermis</t>
  </si>
  <si>
    <t>padeiatric? &lt;7 years (0-6 yrs) y/n</t>
  </si>
  <si>
    <t># tot pt in the paper</t>
  </si>
  <si>
    <t># pt excluded</t>
  </si>
  <si>
    <t># pt sz free post-surg</t>
  </si>
  <si>
    <t>Cortical Stimulation (CS)</t>
  </si>
  <si>
    <t>Spontaneous Semiology (SS)</t>
  </si>
  <si>
    <t>Epilepsy Topology (ET)</t>
  </si>
  <si>
    <t>Other (e.g. Abs)</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</si>
  <si>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</si>
  <si>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</si>
  <si>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</si>
  <si>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</si>
  <si>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</si>
  <si>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</si>
  <si>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</si>
  <si>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Hypophonia</t>
  </si>
  <si>
    <t>parashesias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</si>
  <si>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</si>
  <si>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</si>
  <si>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</si>
  <si>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</si>
  <si>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</si>
  <si>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</si>
  <si>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</si>
  <si>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</si>
  <si>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Vague / Combination</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</si>
  <si>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</si>
  <si>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</si>
  <si>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</si>
  <si>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</si>
  <si>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</si>
  <si>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</si>
  <si>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</si>
  <si>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Aura (Fear)</t>
  </si>
  <si>
    <t>hypermotor</t>
  </si>
  <si>
    <t>Hypermotor</t>
  </si>
  <si>
    <t>vertiginous</t>
  </si>
  <si>
    <t>Vertigo</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</si>
  <si>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</si>
  <si>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</si>
  <si>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</si>
  <si>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</si>
  <si>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</si>
  <si>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Symmetric Toninc</t>
  </si>
  <si>
    <t xml:space="preserve">hand somatosensory aura </t>
  </si>
  <si>
    <t>Engel Ia</t>
  </si>
  <si>
    <t>head deviation</t>
  </si>
  <si>
    <t>Head deviation</t>
  </si>
  <si>
    <t>vocalisation</t>
  </si>
  <si>
    <t>Vocalisation</t>
  </si>
  <si>
    <t>clonic jerks</t>
  </si>
  <si>
    <t xml:space="preserve">Clonic </t>
  </si>
  <si>
    <t>postictal motor deficit</t>
  </si>
  <si>
    <t>Postictal (Todd's, Motor)</t>
  </si>
  <si>
    <t>Alkawadri R, So NK, Van Ness PC, et al. Cingulate epilepsy: report of 3 electroclinical subtypes with surgical outcomes. JAMA Neurol 2013;70:995-1002.</t>
  </si>
  <si>
    <t>aura with fear</t>
  </si>
  <si>
    <t>lesional MRI and sz free post-lesionectomy (Engel I)</t>
  </si>
  <si>
    <t>aura with lightheadedness</t>
  </si>
  <si>
    <t>Aura (Other)</t>
  </si>
  <si>
    <t>aura with depersonalisation</t>
  </si>
  <si>
    <t>Experiential</t>
  </si>
  <si>
    <t>aura with déjà vu. (deja vu)</t>
  </si>
  <si>
    <t>aura with jamais vu</t>
  </si>
  <si>
    <t>abdominal aura</t>
  </si>
  <si>
    <t>Epigastric Aura</t>
  </si>
  <si>
    <t>gustatory aura</t>
  </si>
  <si>
    <t>Aura (Gustatory)</t>
  </si>
  <si>
    <t>sensory aura</t>
  </si>
  <si>
    <t>Somatosensory</t>
  </si>
  <si>
    <t>aura with falling</t>
  </si>
  <si>
    <t>aura with fraightened look </t>
  </si>
  <si>
    <t>IL hand automatism</t>
  </si>
  <si>
    <t>Upper Limb Automatisms</t>
  </si>
  <si>
    <t>bilateral asymmetric tonic</t>
  </si>
  <si>
    <t>dialaptic</t>
  </si>
  <si>
    <t>Dialeptic</t>
  </si>
  <si>
    <t>early loud vocalisation</t>
  </si>
  <si>
    <t>Alqadi K, Sankaraneni R, Thome U, et al. Semiology of hypermotor (hyperkinetic) seizures. Epilepsy Behav 2016;54:137-141.</t>
  </si>
  <si>
    <t>somatosensory aura</t>
  </si>
  <si>
    <t>non specific aura</t>
  </si>
  <si>
    <t>Other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</si>
  <si>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</si>
  <si>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</si>
  <si>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</si>
  <si>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</si>
  <si>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Automatism (Coughing)</t>
  </si>
  <si>
    <t>Concordance between scalp EEG and lesional MRI</t>
  </si>
  <si>
    <t>ictal hypersalivation, drooling, retching and spitting</t>
  </si>
  <si>
    <t>Autonomic-Vegetative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</si>
  <si>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</si>
  <si>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</si>
  <si>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</si>
  <si>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</si>
  <si>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</si>
  <si>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</si>
  <si>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</si>
  <si>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Complex Motor</t>
  </si>
  <si>
    <t>gestural behaviours:  proximal or distal gestural behavior, manual manipulation (grasping) or utilization, vocal automatism (grunting, moaning), symmetric facial contraction (lip pouting), and fixed facial expression.</t>
  </si>
  <si>
    <t>Automatism (Manual)</t>
  </si>
  <si>
    <t>psychomotor agitation</t>
  </si>
  <si>
    <t>Bautista RE, Spencer DD, Spencer SS. EEG findings in frontal lobe epilepsies. Neurology 1998;50:1765-1771.</t>
  </si>
  <si>
    <t xml:space="preserve">R-arm extension, L-arm flexion
</t>
  </si>
  <si>
    <t>sz free post-surgery (2-5 ys f/up)</t>
  </si>
  <si>
    <t>head (and eye) deviation</t>
  </si>
  <si>
    <t>Head Version</t>
  </si>
  <si>
    <t>LOC</t>
  </si>
  <si>
    <t>hyperventilation</t>
  </si>
  <si>
    <t>Autonomic (Respiratory: hyperventilation)</t>
  </si>
  <si>
    <t>grimacing</t>
  </si>
  <si>
    <t>Automatism (Grimacing)</t>
  </si>
  <si>
    <t>unintelligible vocalization</t>
  </si>
  <si>
    <t>crying</t>
  </si>
  <si>
    <t>Automatism (Dacrystic)</t>
  </si>
  <si>
    <t>aura with nervousness</t>
  </si>
  <si>
    <t>Aura (Anxiety)</t>
  </si>
  <si>
    <t>yelling profanities</t>
  </si>
  <si>
    <t>Corprolalia</t>
  </si>
  <si>
    <t>head banging</t>
  </si>
  <si>
    <t>Hypermotor (Head Banging)</t>
  </si>
  <si>
    <t>aura with head sensation (lightheadedness, tickling)</t>
  </si>
  <si>
    <t>R arm elevation and dystonic posturing +  R leg clonic</t>
  </si>
  <si>
    <t>Asymmetric Dystonic</t>
  </si>
  <si>
    <t>Baykan B, Altindag E, Feddersen B, et al. Does semiology tell us the origin of seizures consisting mainly of an alteration in consciousness? Epilepsia 2011;52:1459-1466.</t>
  </si>
  <si>
    <t>altered consciousness</t>
  </si>
  <si>
    <t>Dialpetic</t>
  </si>
  <si>
    <t>EEG and neuroimaging concordant</t>
  </si>
  <si>
    <t>Bleasel A, Kotagal P, Kankirawatana P, et al. Lateralizing value and semiology of ictal limb posturing and version in temporal lobe and extratemporal epilepsy. Epilepsia 1997;38:168-174.</t>
  </si>
  <si>
    <t>Dystonic Limb Posturing</t>
  </si>
  <si>
    <t>Dystonic</t>
  </si>
  <si>
    <t>sz free post-surgery</t>
  </si>
  <si>
    <t>Version</t>
  </si>
  <si>
    <t>Bonini F, McGonigal A, Trébuchon A, et al. Frontal lobe seizures: from clinical semiology to localization. Epilepsia 2014;55:264-277.</t>
  </si>
  <si>
    <t>elementary motor signs</t>
  </si>
  <si>
    <t>sEEG in VT</t>
  </si>
  <si>
    <t>20/32</t>
  </si>
  <si>
    <t xml:space="preserve"> gestural motor behaviour</t>
  </si>
  <si>
    <t>facial change (e.g. chapeau de gendarme)</t>
  </si>
  <si>
    <t>Ictal Pout</t>
  </si>
  <si>
    <t>impairment of consciousness</t>
  </si>
  <si>
    <t>autonomic signs (altered HR, pallor, flushing, sweating, nausea/vomiting. Piloerection, micturition)</t>
  </si>
  <si>
    <t>Autonomic</t>
  </si>
  <si>
    <t>aura</t>
  </si>
  <si>
    <t>Aura</t>
  </si>
  <si>
    <t>fearful behaviour</t>
  </si>
  <si>
    <t>Brockhaus A, Elger CE. Complex partial seizures of temporal lobe origin in children of different age groups. Epilepsia 1995;36:1173-1181.</t>
  </si>
  <si>
    <t>Unilateral Tonic Stiffening</t>
  </si>
  <si>
    <t>Tonic</t>
  </si>
  <si>
    <t xml:space="preserve">Presurgical workup in children with TLE, 24 of 29 ILAE 1, 1 ILAE 2, 2 concordant results. </t>
  </si>
  <si>
    <t>Versive movements</t>
  </si>
  <si>
    <t>Behaviour Arrest</t>
  </si>
  <si>
    <t>Behavioural Arrest</t>
  </si>
  <si>
    <t>Early Automatisms</t>
  </si>
  <si>
    <t>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</si>
  <si>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</si>
  <si>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</si>
  <si>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</si>
  <si>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</si>
  <si>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</si>
  <si>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</si>
  <si>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</si>
  <si>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</si>
  <si>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</si>
  <si>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</si>
  <si>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</si>
  <si>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</si>
  <si>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</si>
  <si>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</si>
  <si>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</si>
  <si>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</si>
  <si>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</si>
  <si>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</si>
  <si>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</si>
  <si>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arm dyst posturing</t>
  </si>
  <si>
    <t>pallor</t>
  </si>
  <si>
    <t>tachycardia</t>
  </si>
  <si>
    <t>Autonomic (Tachycardia)</t>
  </si>
  <si>
    <t>anxiety</t>
  </si>
  <si>
    <t>aphemia</t>
  </si>
  <si>
    <t>Aphemia</t>
  </si>
  <si>
    <t>déjà vu (deja vu)</t>
  </si>
  <si>
    <t>Aura (Psychic)</t>
  </si>
  <si>
    <t>mutism</t>
  </si>
  <si>
    <t>stress</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</si>
  <si>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</si>
  <si>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</si>
  <si>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</si>
  <si>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</si>
  <si>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</si>
  <si>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</si>
  <si>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Dystobic</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</si>
  <si>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</si>
  <si>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</si>
  <si>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</si>
  <si>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</si>
  <si>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</si>
  <si>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</si>
  <si>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</si>
  <si>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Corprolalia</t>
  </si>
  <si>
    <t>sz freedom post-surg + sEEG in VT</t>
  </si>
  <si>
    <t>Sleep Arousal</t>
  </si>
  <si>
    <t>Aggressive Behaviour</t>
  </si>
  <si>
    <t>Chapeau de gendarme</t>
  </si>
  <si>
    <t>Dobesberger J, Walser G, Embacher N, et al. Gyratory seizures revisited: a video-EEG study. Neurology 2005;64:1884-1887.</t>
  </si>
  <si>
    <t>Head Version to the Left, gyration to same side</t>
  </si>
  <si>
    <t>concordant lesional MRI and I and ii EEG.</t>
  </si>
  <si>
    <t>Head Turning to R, gyration to R</t>
  </si>
  <si>
    <t>Head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</si>
  <si>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</si>
  <si>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</si>
  <si>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</si>
  <si>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</si>
  <si>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</si>
  <si>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</si>
  <si>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</si>
  <si>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</si>
  <si>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</si>
  <si>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</si>
  <si>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</si>
  <si>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</si>
  <si>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contraction of hemiface</t>
  </si>
  <si>
    <t>arm clonic movements</t>
  </si>
  <si>
    <t>Clonic</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</si>
  <si>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</si>
  <si>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</si>
  <si>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</si>
  <si>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</si>
  <si>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</si>
  <si>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Shoulder Shrug</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</si>
  <si>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</si>
  <si>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</si>
  <si>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</si>
  <si>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</si>
  <si>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unilateral clonic movement  of the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</si>
  <si>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</si>
  <si>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</si>
  <si>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</si>
  <si>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</si>
  <si>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</si>
  <si>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</si>
  <si>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</si>
  <si>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</si>
  <si>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</si>
  <si>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</si>
  <si>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</si>
  <si>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</si>
  <si>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</si>
  <si>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</si>
  <si>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</si>
  <si>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</si>
  <si>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</si>
  <si>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</si>
  <si>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Psychich auras</t>
  </si>
  <si>
    <t>Auras (Psychic)</t>
  </si>
  <si>
    <t>Engel Ia, Ib, Ic - more than 95% Engel Ia/b</t>
  </si>
  <si>
    <t>Autonomic aura</t>
  </si>
  <si>
    <t>Ictal emotional symptoms</t>
  </si>
  <si>
    <t>periictal behvioural arrest</t>
  </si>
  <si>
    <t>Oroalimentary automatism</t>
  </si>
  <si>
    <t>Ictal Vocalisation</t>
  </si>
  <si>
    <t>Ictal speaking</t>
  </si>
  <si>
    <t>Speech</t>
  </si>
  <si>
    <t>Ictal coughing</t>
  </si>
  <si>
    <t>Automatisms (Cough)</t>
  </si>
  <si>
    <t>periictal water drinking</t>
  </si>
  <si>
    <t>Automatisms (Drinking)</t>
  </si>
  <si>
    <t>ictal vomiting</t>
  </si>
  <si>
    <t>Autonomic (Emesis)</t>
  </si>
  <si>
    <t>periictal urinary urge</t>
  </si>
  <si>
    <t>Autonomic (Urinary)</t>
  </si>
  <si>
    <t>ictal crying</t>
  </si>
  <si>
    <t>Automatisms (Dacrystic)</t>
  </si>
  <si>
    <t>periictal fear</t>
  </si>
  <si>
    <t>ictal laughinig</t>
  </si>
  <si>
    <t>Autmatisms (Gelastic)</t>
  </si>
  <si>
    <t>somatosensorial auras</t>
  </si>
  <si>
    <t>olfactory auras</t>
  </si>
  <si>
    <t>Aura (Olfactory)</t>
  </si>
  <si>
    <t>abdominal auras</t>
  </si>
  <si>
    <t>Badier JM, Bartolomei F, Chauvel P, Benar CG, Gavaret M. Magnetic source imaging in posterior cortex epilepsies. Brain Topogr 2015; 28(1): 162-71.</t>
  </si>
  <si>
    <t>loss of contact</t>
  </si>
  <si>
    <t>Class 1 and sEEG</t>
  </si>
  <si>
    <t>Complex motor seziure</t>
  </si>
  <si>
    <t>Motor (Complex)</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</si>
  <si>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</si>
  <si>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</si>
  <si>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</si>
  <si>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</si>
  <si>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</si>
  <si>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</si>
  <si>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</si>
  <si>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</si>
  <si>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</si>
  <si>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</si>
  <si>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Automatisms (Manual)</t>
  </si>
  <si>
    <t>emptiness sensation and cephalic confusion</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</si>
  <si>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</si>
  <si>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</si>
  <si>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</si>
  <si>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</si>
  <si>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</si>
  <si>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Screaming, Agitation</t>
  </si>
  <si>
    <t>Groaning</t>
  </si>
  <si>
    <t>sexual automatism</t>
  </si>
  <si>
    <t>Bateman LM, Latchaw R, Seyal M. Dental hardware complicating diagnosis in refractory gelastic epilepsy secondary to hypothalamic hamartoma. Clin EEG Neurosci 2010; 41(3): 151-4.</t>
  </si>
  <si>
    <t>nervous giggle</t>
  </si>
  <si>
    <t>Gelastic</t>
  </si>
  <si>
    <t>2yrs post op, seizure free</t>
  </si>
  <si>
    <t>eye twitching</t>
  </si>
  <si>
    <t>Automatism</t>
  </si>
  <si>
    <t>feeling in his head'</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</si>
  <si>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</si>
  <si>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</si>
  <si>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</si>
  <si>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</si>
  <si>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</si>
  <si>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</si>
  <si>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</si>
  <si>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Congruent EEG/MRI</t>
  </si>
  <si>
    <t>focal/symmetric tonic</t>
  </si>
  <si>
    <t>Focal clonic</t>
  </si>
  <si>
    <t>Automatisms (manual)</t>
  </si>
  <si>
    <t>Battaglia G, Granata T, Farina L, D'Incerti L, Franceschetti S, Avanzini G. Periventricular nodular heterotopia: epileptogenic findings. Epilepsia 1997; 38(11): 1173-82.</t>
  </si>
  <si>
    <t>motor versive, L</t>
  </si>
  <si>
    <t>Concordant MRI and EEG</t>
  </si>
  <si>
    <t>visual</t>
  </si>
  <si>
    <t>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</si>
  <si>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</si>
  <si>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</si>
  <si>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t>
  </si>
  <si>
    <t>nausea</t>
  </si>
  <si>
    <t>feeling of strangeness</t>
  </si>
  <si>
    <t>automatisms</t>
  </si>
  <si>
    <t>visual hallucinations</t>
  </si>
  <si>
    <t>nocturnal awaking</t>
  </si>
  <si>
    <t>staring</t>
  </si>
  <si>
    <t>lips licking / oroalimentary automatisms</t>
  </si>
  <si>
    <t>bimanual automatisms</t>
  </si>
  <si>
    <t>Multicoloured visions</t>
  </si>
  <si>
    <t>bad taste</t>
  </si>
  <si>
    <t>frontal headache</t>
  </si>
  <si>
    <t>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</si>
  <si>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</si>
  <si>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</si>
  <si>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</si>
  <si>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</si>
  <si>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</si>
  <si>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</si>
  <si>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</si>
  <si>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</si>
  <si>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</si>
  <si>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</si>
  <si>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</si>
  <si>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</si>
  <si>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Autonomic (GI)</t>
  </si>
  <si>
    <t>urinary urge</t>
  </si>
  <si>
    <t>Fear</t>
  </si>
  <si>
    <t>pilomotor aura</t>
  </si>
  <si>
    <t>Beauvais K, Biraben A, Seigneuret E, Saikali S, Scarabin JM. Subjective signs in premotor epilepsy: confirmation by stereo-electroencephalography. Epileptic Disord 2005; 7(4): 347-54.</t>
  </si>
  <si>
    <t>L wrist shivering and parasthesia</t>
  </si>
  <si>
    <t>Sensory</t>
  </si>
  <si>
    <t>post op seizure free and sEEG</t>
  </si>
  <si>
    <t>right turning of the eyes and head</t>
  </si>
  <si>
    <t>left upper limb tonic posturing</t>
  </si>
  <si>
    <t>lower limb extension</t>
  </si>
  <si>
    <t>blurred vision, visual zoom</t>
  </si>
  <si>
    <t>discharge in the hands</t>
  </si>
  <si>
    <t>ocular jerks, complex ocular movements</t>
  </si>
  <si>
    <t>Ocular</t>
  </si>
  <si>
    <t>sensation of constriction and parashesia of throat and tongue</t>
  </si>
  <si>
    <t>Oroalimentary automatisms</t>
  </si>
  <si>
    <t>Anarthria</t>
  </si>
  <si>
    <t># Aphemia</t>
  </si>
  <si>
    <t>indefinable sensation in the head, dizziness in the head</t>
  </si>
  <si>
    <t>Aura (Cephalic)</t>
  </si>
  <si>
    <t>bilateral tonic facial  expression</t>
  </si>
  <si>
    <t>Agitation (observed)</t>
  </si>
  <si>
    <t>gestural auromatisms</t>
  </si>
  <si>
    <t>Benbadis SR, Kotagal P, Klem GH. Unilateral blinking: a lateralizing sign in partial seizures. Neurology 1996; 46(1): 45-8.</t>
  </si>
  <si>
    <t>unilateral blinking</t>
  </si>
  <si>
    <t>Automatisms (Blinking)</t>
  </si>
  <si>
    <t>head turn</t>
  </si>
  <si>
    <t>head version</t>
  </si>
  <si>
    <t>upper extremity dystonic</t>
  </si>
  <si>
    <t>Benitez V, Manley PE, Goumnerova LC, Harini C, Ullrich NJ. Brain tumors and epileptic spasms: Natural history and outcomes. Epilepsy Behav 2017; 75: 25-8.</t>
  </si>
  <si>
    <t>Epileptic Spasms (ES)</t>
  </si>
  <si>
    <t>Post-operative seizure freedom</t>
  </si>
  <si>
    <t>right head deviaion, right eye deviation</t>
  </si>
  <si>
    <t>right arm +/- leg jerk</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</si>
  <si>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</si>
  <si>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</si>
  <si>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</si>
  <si>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</si>
  <si>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</si>
  <si>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 Scream</t>
  </si>
  <si>
    <t>talking asking for help</t>
  </si>
  <si>
    <t>piloerection, pallor, mydriasis, rubefaction, cold, thirst</t>
  </si>
  <si>
    <t># agitation</t>
  </si>
  <si>
    <t>Agitation</t>
  </si>
  <si>
    <t>leg beating</t>
  </si>
  <si>
    <t>Automatisms (Lower Limb)</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</si>
  <si>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</si>
  <si>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</si>
  <si>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</si>
  <si>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</si>
  <si>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Dacrystic</t>
  </si>
  <si>
    <t>concordant EEG and MRI</t>
  </si>
  <si>
    <t>Yelling</t>
  </si>
  <si>
    <t>Scream</t>
  </si>
  <si>
    <t>Grimace</t>
  </si>
  <si>
    <t># Dyscognitive</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</si>
  <si>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</si>
  <si>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</si>
  <si>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</si>
  <si>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</si>
  <si>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</si>
  <si>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</si>
  <si>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</si>
  <si>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</si>
  <si>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</si>
  <si>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</si>
  <si>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</si>
  <si>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Automatisms (Upper Limb)</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</si>
  <si>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</si>
  <si>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</si>
  <si>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</si>
  <si>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</si>
  <si>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</si>
  <si>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</si>
  <si>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</si>
  <si>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</si>
  <si>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</si>
  <si>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</si>
  <si>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</si>
  <si>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</si>
  <si>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</si>
  <si>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Version (Head, Eye)</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</si>
  <si>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</si>
  <si>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</si>
  <si>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</si>
  <si>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</si>
  <si>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</si>
  <si>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</si>
  <si>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</si>
  <si>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</si>
  <si>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</si>
  <si>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Automatisms (UL)</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</si>
  <si>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</si>
  <si>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</si>
  <si>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</si>
  <si>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</si>
  <si>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</si>
  <si>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</si>
  <si>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</si>
  <si>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</si>
  <si>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</si>
  <si>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</si>
  <si>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</si>
  <si>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Tonic (UL)</t>
  </si>
  <si>
    <t>visual aura</t>
  </si>
  <si>
    <t>superior part of the occipital grid</t>
  </si>
  <si>
    <t>anterior lateral area of the occipital grid stimulated, icEEG: posterior occipital</t>
  </si>
  <si>
    <t>sharpened vision</t>
  </si>
  <si>
    <t>eoigastric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</si>
  <si>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</si>
  <si>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</si>
  <si>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</si>
  <si>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</si>
  <si>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</si>
  <si>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</si>
  <si>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</si>
  <si>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</si>
  <si>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</si>
  <si>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</si>
  <si>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</si>
  <si>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</si>
  <si>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</si>
  <si>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</si>
  <si>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</si>
  <si>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</si>
  <si>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</si>
  <si>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</si>
  <si>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</si>
  <si>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nosewhiping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</si>
  <si>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</si>
  <si>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</si>
  <si>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</si>
  <si>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</si>
  <si>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</si>
  <si>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</si>
  <si>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Version (head, body)</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</si>
  <si>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</si>
  <si>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</si>
  <si>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</si>
  <si>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</si>
  <si>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</si>
  <si>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</si>
  <si>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</si>
  <si>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Reflex [Somatosensory] [Auditory] (Tonic)</t>
  </si>
  <si>
    <t>post op sz freedom</t>
  </si>
  <si>
    <t>subpial transection of the motor area and lesionectomy</t>
  </si>
  <si>
    <t>Reflex [Auditory] (Tonic)</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</si>
  <si>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</si>
  <si>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</si>
  <si>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</si>
  <si>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Aura(Fear)</t>
  </si>
  <si>
    <t>MRI temporal and perisylvian and EEG</t>
  </si>
  <si>
    <t>Rasmussen temporal and perisylvian</t>
  </si>
  <si>
    <t>olfactory/gustatory hallucinations/illusions</t>
  </si>
  <si>
    <t>Aura (Gustatory -Olfactory)</t>
  </si>
  <si>
    <t>painful paresthesia</t>
  </si>
  <si>
    <t>Dysarthria</t>
  </si>
  <si>
    <t>Broad concordance</t>
  </si>
  <si>
    <t>Rasmussen EEG over L hemisphere, MRI atrophy T, F, insula</t>
  </si>
  <si>
    <t>focal pain</t>
  </si>
  <si>
    <t>focal clonic jerks</t>
  </si>
  <si>
    <t>paresthesia</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</si>
  <si>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</si>
  <si>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</si>
  <si>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</si>
  <si>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</si>
  <si>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</si>
  <si>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</si>
  <si>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</si>
  <si>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</si>
  <si>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</si>
  <si>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Automatisms (Blink)</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</si>
  <si>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</si>
  <si>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</si>
  <si>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</si>
  <si>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</si>
  <si>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</si>
  <si>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</si>
  <si>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</si>
  <si>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</si>
  <si>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</si>
  <si>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</si>
  <si>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</si>
  <si>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</si>
  <si>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</si>
  <si>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</si>
  <si>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Consciousness</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</si>
  <si>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</si>
  <si>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</si>
  <si>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</si>
  <si>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</si>
  <si>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</si>
  <si>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</si>
  <si>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</si>
  <si>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</si>
  <si>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</si>
  <si>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</si>
  <si>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</si>
  <si>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</si>
  <si>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</si>
  <si>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"MESIAL TEMPORAL"</t>
  </si>
  <si>
    <t>FRENCH: MOTOR AUTOMATISMS</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</si>
  <si>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</si>
  <si>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</si>
  <si>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</si>
  <si>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</si>
  <si>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</si>
  <si>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</si>
  <si>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</si>
  <si>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</si>
  <si>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Aura (Oroalimentary)</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</si>
  <si>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</si>
  <si>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</si>
  <si>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</si>
  <si>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</si>
  <si>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</si>
  <si>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</si>
  <si>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</si>
  <si>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</si>
  <si>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</si>
  <si>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</si>
  <si>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</si>
  <si>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</si>
  <si>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</si>
  <si>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</si>
  <si>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</si>
  <si>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</si>
  <si>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</si>
  <si>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</si>
  <si>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</si>
  <si>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</si>
  <si>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</si>
  <si>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</si>
  <si>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</si>
  <si>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</si>
  <si>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</si>
  <si>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</si>
  <si>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</si>
  <si>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</si>
  <si>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</si>
  <si>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</si>
  <si>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</si>
  <si>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</si>
  <si>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</si>
  <si>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</si>
  <si>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</si>
  <si>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</si>
  <si>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</si>
  <si>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</si>
  <si>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</si>
  <si>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</si>
  <si>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</si>
  <si>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</si>
  <si>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</si>
  <si>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</si>
  <si>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</si>
  <si>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</si>
  <si>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</si>
  <si>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</si>
  <si>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</si>
  <si>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</si>
  <si>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</si>
  <si>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</si>
  <si>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</si>
  <si>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</si>
  <si>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</si>
  <si>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</si>
  <si>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</si>
  <si>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</si>
  <si>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</si>
  <si>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Ear Plugging</t>
  </si>
  <si>
    <t>Colon AJ, Osch M, Buijs M, Grond JVD, Hillebrand A, Schijns O, et al. MEG-guided analysis of 7T-MRI in patients with epilepsy. Seizure 2018; 60: 29-38.</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</si>
  <si>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</si>
  <si>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</si>
  <si>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</si>
  <si>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</si>
  <si>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</si>
  <si>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</si>
  <si>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</si>
  <si>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</si>
  <si>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</si>
  <si>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</si>
  <si>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</si>
  <si>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</si>
  <si>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</si>
  <si>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Tonic (Cramp)</t>
  </si>
  <si>
    <t>Arms hyperkinetic</t>
  </si>
  <si>
    <t>concordant (EEG and 7t MRI)</t>
  </si>
  <si>
    <t>inadequate responses</t>
  </si>
  <si>
    <t>Tingling right hand</t>
  </si>
  <si>
    <t>concordant (MEG and 7t MRI)</t>
  </si>
  <si>
    <t>LC</t>
  </si>
  <si>
    <t>cramp right hand</t>
  </si>
  <si>
    <t>Right arm turns backward while trembling</t>
  </si>
  <si>
    <t>L F (post cingulum)</t>
  </si>
  <si>
    <t>Shaking</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</si>
  <si>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</si>
  <si>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</si>
  <si>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</si>
  <si>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</si>
  <si>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</si>
  <si>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</si>
  <si>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</si>
  <si>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Smile</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</si>
  <si>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</si>
  <si>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</si>
  <si>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</si>
  <si>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</si>
  <si>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</si>
  <si>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</si>
  <si>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</si>
  <si>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</si>
  <si>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</si>
  <si>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</si>
  <si>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</si>
  <si>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Clonic (Facial)</t>
  </si>
  <si>
    <t>R inferior deviation of the eyes</t>
  </si>
  <si>
    <t>Eye Turn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</si>
  <si>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</si>
  <si>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</si>
  <si>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</si>
  <si>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</si>
  <si>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</si>
  <si>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</si>
  <si>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</si>
  <si>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</si>
  <si>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</si>
  <si>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ictal EEG R F midline and R FT (subjective PET R prefrontal and R T, objective: many)</t>
  </si>
  <si>
    <t>manual autoamatisms</t>
  </si>
  <si>
    <t>urianrey incontinence</t>
  </si>
  <si>
    <t>eyes and head version to left</t>
  </si>
  <si>
    <t>nocturnal episodes of smiling</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</si>
  <si>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</si>
  <si>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</si>
  <si>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</si>
  <si>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</si>
  <si>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</si>
  <si>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</si>
  <si>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</si>
  <si>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</si>
  <si>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</si>
  <si>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</si>
  <si>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</si>
  <si>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</si>
  <si>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</si>
  <si>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</si>
  <si>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</si>
  <si>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</si>
  <si>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</si>
  <si>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</si>
  <si>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</si>
  <si>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</si>
  <si>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naming difficulties</t>
  </si>
  <si>
    <t>Speech (Dysphasia)</t>
  </si>
  <si>
    <t xml:space="preserve">and drooling. </t>
  </si>
  <si>
    <t>Autonomic (Drooling)</t>
  </si>
  <si>
    <t>prolonged post ictal reduction in fluency</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</si>
  <si>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</si>
  <si>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</si>
  <si>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</si>
  <si>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</si>
  <si>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</si>
  <si>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</si>
  <si>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</si>
  <si>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</si>
  <si>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Surgical finding, PET hypometabolism</t>
  </si>
  <si>
    <t xml:space="preserve">PET: hypometabolism ant mesial temporal on L&gt;R. 
Surgical finding of encephalocele temporal pole. 
Resected L temporal pole, anterior uncus and amygdala: seizure free 12 months.  
</t>
  </si>
  <si>
    <t>Olfactory (burning smell)</t>
  </si>
  <si>
    <t>Diehl B, Prayson R, Najm I, Ruggieri P. Hamartomas and epilepsy: clinical and imaging characteristics. Seizure 2003; 12(5): 307-11.</t>
  </si>
  <si>
    <t>CPS (Automotor)</t>
  </si>
  <si>
    <t>post-operative seizure freedom and concordance</t>
  </si>
  <si>
    <t>L temporal</t>
  </si>
  <si>
    <t>Abdominal aura</t>
  </si>
  <si>
    <t>post-operative seizure freedom and concordance (iiEEG)</t>
  </si>
  <si>
    <t>R frontal</t>
  </si>
  <si>
    <t>Tonic (Assymetric)</t>
  </si>
  <si>
    <t>versive left</t>
  </si>
  <si>
    <t>Version (Head)</t>
  </si>
  <si>
    <t>aura other</t>
  </si>
  <si>
    <t>L frontal</t>
  </si>
  <si>
    <t>bilateral arm tonic</t>
  </si>
  <si>
    <t>Tonic (Bilateral)</t>
  </si>
  <si>
    <t>clonic arm right</t>
  </si>
  <si>
    <t>dialeptic CPS</t>
  </si>
  <si>
    <t>post-operative seizure freedom and concordance (iEEG and icEEG)</t>
  </si>
  <si>
    <t>L occipital resection (ic EEG left occipitotemporal, hamartomas L occipital)</t>
  </si>
  <si>
    <t>psychic aura</t>
  </si>
  <si>
    <t>Aura (Visual)</t>
  </si>
  <si>
    <t>Olfactory aura</t>
  </si>
  <si>
    <t>Right temporal lobectomy</t>
  </si>
  <si>
    <t>Automotor</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</si>
  <si>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</si>
  <si>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</si>
  <si>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</si>
  <si>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</si>
  <si>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</si>
  <si>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Aura (Psychic/ Affective)</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</si>
  <si>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</si>
  <si>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</si>
  <si>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</si>
  <si>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</si>
  <si>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</si>
  <si>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</si>
  <si>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</si>
  <si>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</si>
  <si>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</si>
  <si>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</si>
  <si>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</si>
  <si>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</si>
  <si>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</si>
  <si>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Automatism (Nose wiping)</t>
  </si>
  <si>
    <t>Periictal face rubbing</t>
  </si>
  <si>
    <t>Automatism (Face rubbing)</t>
  </si>
  <si>
    <t>Periictal bed leaving</t>
  </si>
  <si>
    <t>Behaviour</t>
  </si>
  <si>
    <t>Retching</t>
  </si>
  <si>
    <t>Autonomic (Retching)</t>
  </si>
  <si>
    <t>Coughing</t>
  </si>
  <si>
    <t>Urinary urge</t>
  </si>
  <si>
    <t>Water drinking</t>
  </si>
  <si>
    <t>Complex Motor (Ictal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</si>
  <si>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</si>
  <si>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</si>
  <si>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</si>
  <si>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</si>
  <si>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</si>
  <si>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</si>
  <si>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</si>
  <si>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Postictal (Hemiparesis Todd's)</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</si>
  <si>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</si>
  <si>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</si>
  <si>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</si>
  <si>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</si>
  <si>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</si>
  <si>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</si>
  <si>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</si>
  <si>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</si>
  <si>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</si>
  <si>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</si>
  <si>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</si>
  <si>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</si>
  <si>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Aura (Olfactory-Gustatory)</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</si>
  <si>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</si>
  <si>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</si>
  <si>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</si>
  <si>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</si>
  <si>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</si>
  <si>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</si>
  <si>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</si>
  <si>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</si>
  <si>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</si>
  <si>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</si>
  <si>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</si>
  <si>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</si>
  <si>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</si>
  <si>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</si>
  <si>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</si>
  <si>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</si>
  <si>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</si>
  <si>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</si>
  <si>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</si>
  <si>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</si>
  <si>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</si>
  <si>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</si>
  <si>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</si>
  <si>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</si>
  <si>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</si>
  <si>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</si>
  <si>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</si>
  <si>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</si>
  <si>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</si>
  <si>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</si>
  <si>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(?localisation mapping dififculty: junctions, 3 regions)</t>
  </si>
  <si>
    <t>iiEEG L mid T spikes, iEEG L TP flatterning, iiSPECT L mT and TPOJ hyperperfusion, iSPECT hyperperfusion of L TPOJ</t>
  </si>
  <si>
    <t>LTPOJ EEG/SPECT</t>
  </si>
  <si>
    <t xml:space="preserve">head and truncal version </t>
  </si>
  <si>
    <t>Version (Head) (?localisation mapping dififculty: junctions, 3 regions)</t>
  </si>
  <si>
    <t>initial palpebral clonus</t>
  </si>
  <si>
    <t>Clonus (Face)  (?localisation mapping dififculty: junctions, 3 regions)</t>
  </si>
  <si>
    <t>iSPECT inj at 38 secs, and EEG</t>
  </si>
  <si>
    <t xml:space="preserve">L TP sharp and slow  iiEEG, iEEG: L TO flattening, ictal SPECT: localised L TPOJ hyperperfusion. </t>
  </si>
  <si>
    <t xml:space="preserve">nystagmoid ocular deviation </t>
  </si>
  <si>
    <t>Version (Eye) (?localisation mapping dififculty: junctions, 3 regions)</t>
  </si>
  <si>
    <t xml:space="preserve">massive postictal aphasia </t>
  </si>
  <si>
    <t>Postictal (Aphasia) (?localisation mapping dififculty: junctions, 3 regions)</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</si>
  <si>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</si>
  <si>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</si>
  <si>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</si>
  <si>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</si>
  <si>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</si>
  <si>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</si>
  <si>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</si>
  <si>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</si>
  <si>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</si>
  <si>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</si>
  <si>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</si>
  <si>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</si>
  <si>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</si>
  <si>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</si>
  <si>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</si>
  <si>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</si>
  <si>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</si>
  <si>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</si>
  <si>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</si>
  <si>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</si>
  <si>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</si>
  <si>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</si>
  <si>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</si>
  <si>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</si>
  <si>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</si>
  <si>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</si>
  <si>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</si>
  <si>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</si>
  <si>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</si>
  <si>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</si>
  <si>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</si>
  <si>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</si>
  <si>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</si>
  <si>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</si>
  <si>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</si>
  <si>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</si>
  <si>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</si>
  <si>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</si>
  <si>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</si>
  <si>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</si>
  <si>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</si>
  <si>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</si>
  <si>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</si>
  <si>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</si>
  <si>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</si>
  <si>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</si>
  <si>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</si>
  <si>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</si>
  <si>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</si>
  <si>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</si>
  <si>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</si>
  <si>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</si>
  <si>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</si>
  <si>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</si>
  <si>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</si>
  <si>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</si>
  <si>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 xml:space="preserve">Dystonic </t>
  </si>
  <si>
    <t>Unilateral dystonic posturing</t>
  </si>
  <si>
    <t>Last clonic jerk</t>
  </si>
  <si>
    <t>Automatisms with preserved responsiveness</t>
  </si>
  <si>
    <t>Post ictal nose wiping</t>
  </si>
  <si>
    <t>Postictal(nose-wiping)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</si>
  <si>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</si>
  <si>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</si>
  <si>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</si>
  <si>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</si>
  <si>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</si>
  <si>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</si>
  <si>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</si>
  <si>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</si>
  <si>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</si>
  <si>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</si>
  <si>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</si>
  <si>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</si>
  <si>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</si>
  <si>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</si>
  <si>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</si>
  <si>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</si>
  <si>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</si>
  <si>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</si>
  <si>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</si>
  <si>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</si>
  <si>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</si>
  <si>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</si>
  <si>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</si>
  <si>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</si>
  <si>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Aura (Somatosensory) REFLEX (Numberical Value)</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</si>
  <si>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</si>
  <si>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</si>
  <si>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</si>
  <si>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Todd's) REFLEX (Numberical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</si>
  <si>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</si>
  <si>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</si>
  <si>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</si>
  <si>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</si>
  <si>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</si>
  <si>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</si>
  <si>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</si>
  <si>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</si>
  <si>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</si>
  <si>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</si>
  <si>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</si>
  <si>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</si>
  <si>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</si>
  <si>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</si>
  <si>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</si>
  <si>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</si>
  <si>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</si>
  <si>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</si>
  <si>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 xml:space="preserve">Automatisms </t>
  </si>
  <si>
    <t>sEEG, EEG and MRI concordance, "Seizure Free"</t>
  </si>
  <si>
    <t>Left temporo-anterior and temporo-posterior (surface EEG), hippocampal (invasive EEG), MRI L MTS</t>
  </si>
  <si>
    <t>retching</t>
  </si>
  <si>
    <t>rhinorrhoea</t>
  </si>
  <si>
    <t>post-ictal cough</t>
  </si>
  <si>
    <t>Post-ictal (Cough)</t>
  </si>
  <si>
    <t>MRI MTS, EEG temporo-anterior (in one pt bilateral EEG temporal)</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</si>
  <si>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</si>
  <si>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</si>
  <si>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</si>
  <si>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</si>
  <si>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</si>
  <si>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</si>
  <si>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</si>
  <si>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</si>
  <si>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</si>
  <si>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</si>
  <si>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</si>
  <si>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</si>
  <si>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</si>
  <si>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</si>
  <si>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</si>
  <si>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</si>
  <si>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</si>
  <si>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</si>
  <si>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</si>
  <si>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</si>
  <si>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</si>
  <si>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</si>
  <si>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</si>
  <si>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</si>
  <si>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</si>
  <si>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</si>
  <si>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</si>
  <si>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</si>
  <si>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</si>
  <si>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</si>
  <si>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</si>
  <si>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</si>
  <si>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</si>
  <si>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</si>
  <si>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</si>
  <si>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</si>
  <si>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</si>
  <si>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Motor (hemiballismus)</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</si>
  <si>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</si>
  <si>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</si>
  <si>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</si>
  <si>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</si>
  <si>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</si>
  <si>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</si>
  <si>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</si>
  <si>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 xml:space="preserve">Tonic elevation of the right UL </t>
  </si>
  <si>
    <t>Tonic (Upper Limb)</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</si>
  <si>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</si>
  <si>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</si>
  <si>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</si>
  <si>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</si>
  <si>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</si>
  <si>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</si>
  <si>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</si>
  <si>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</si>
  <si>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</si>
  <si>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</si>
  <si>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</si>
  <si>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</si>
  <si>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</si>
  <si>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</si>
  <si>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</si>
  <si>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</si>
  <si>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</si>
  <si>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</si>
  <si>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</si>
  <si>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</si>
  <si>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</si>
  <si>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</si>
  <si>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</si>
  <si>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</si>
  <si>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</si>
  <si>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</si>
  <si>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</si>
  <si>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</si>
  <si>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</si>
  <si>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</si>
  <si>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</si>
  <si>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Clonic (Head)</t>
  </si>
  <si>
    <t>Myoclonic (head nod + arms)</t>
  </si>
  <si>
    <t>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</si>
  <si>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</si>
  <si>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</si>
  <si>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</si>
  <si>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</si>
  <si>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</si>
  <si>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</si>
  <si>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MRI: Lt TpO; EEG: Lt TPO; Resection: Posterior cortex --&gt; region used for review: occipital and posterior Temp and Par</t>
  </si>
  <si>
    <t>Behavioural change</t>
  </si>
  <si>
    <t>Behavioural change (?)</t>
  </si>
  <si>
    <t>post-op sz freedom and FCD resection</t>
  </si>
  <si>
    <t>MRI: Lt TO; FCD etiology; PET hypometabolism: Lt TO; Resection: Posterior cortex --&gt; region used for review: occipital and posterior Temp FCD</t>
  </si>
  <si>
    <t xml:space="preserve"> Lt eye deviation </t>
  </si>
  <si>
    <t>Version (eye)</t>
  </si>
  <si>
    <t xml:space="preserve">unspecific motor </t>
  </si>
  <si>
    <t xml:space="preserve">Tonic (axial) </t>
  </si>
  <si>
    <t>Tonic (axial)</t>
  </si>
  <si>
    <t>hypomotor</t>
  </si>
  <si>
    <t>Motor (hypomotor)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</si>
  <si>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</si>
  <si>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</si>
  <si>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</si>
  <si>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</si>
  <si>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</si>
  <si>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</si>
  <si>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</si>
  <si>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</si>
  <si>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</si>
  <si>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</si>
  <si>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</si>
  <si>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</si>
  <si>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</si>
  <si>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</si>
  <si>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</si>
  <si>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</si>
  <si>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</si>
  <si>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</si>
  <si>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</si>
  <si>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</si>
  <si>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</si>
  <si>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 xml:space="preserve">Cough (Post-ictal) </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</si>
  <si>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</si>
  <si>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</si>
  <si>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</si>
  <si>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</si>
  <si>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</si>
  <si>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</si>
  <si>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</si>
  <si>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</si>
  <si>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</si>
  <si>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</si>
  <si>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</si>
  <si>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</si>
  <si>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</si>
  <si>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</si>
  <si>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</si>
  <si>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</si>
  <si>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</si>
  <si>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</si>
  <si>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</si>
  <si>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t>
  </si>
  <si>
    <t>Fogarasi A, Janszky J, Tuxhorn I. Localizing and lateralizing value of behavioral change in childhood partial seizures. Epilepsia 2007b; 48(1): 196-200.</t>
  </si>
  <si>
    <t>Arrest-type behavioural change</t>
  </si>
  <si>
    <t>Behavioural</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</si>
  <si>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</si>
  <si>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</si>
  <si>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</si>
  <si>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</si>
  <si>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</si>
  <si>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</si>
  <si>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</si>
  <si>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</si>
  <si>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</si>
  <si>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</si>
  <si>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</si>
  <si>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</si>
  <si>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</si>
  <si>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</si>
  <si>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</si>
  <si>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</si>
  <si>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</si>
  <si>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</si>
  <si>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</si>
  <si>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</si>
  <si>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</si>
  <si>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</si>
  <si>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nose wiping (post-ictal)</t>
  </si>
  <si>
    <t>Automatism (nose wiping)</t>
  </si>
  <si>
    <t>4 mesial 4 lateral T</t>
  </si>
  <si>
    <t>dystonic</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</si>
  <si>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</si>
  <si>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</si>
  <si>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</si>
  <si>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</si>
  <si>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</si>
  <si>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</si>
  <si>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</si>
  <si>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</si>
  <si>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</si>
  <si>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</si>
  <si>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</si>
  <si>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</si>
  <si>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</si>
  <si>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Myoclonic</t>
  </si>
  <si>
    <t>5 FLE + 3 PCE</t>
  </si>
  <si>
    <t>Epileptic spasm</t>
  </si>
  <si>
    <t>6 FLE + 4 PCE</t>
  </si>
  <si>
    <t>4 FLE</t>
  </si>
  <si>
    <t>2 FLE + 1 PCE</t>
  </si>
  <si>
    <t>Psychomotor</t>
  </si>
  <si>
    <t>6 FLE + 8 PCE</t>
  </si>
  <si>
    <t>Oral automatism</t>
  </si>
  <si>
    <t>8 FLE + 8 PCE</t>
  </si>
  <si>
    <t>Manual automatism</t>
  </si>
  <si>
    <t>3 FLE + 5 PCE</t>
  </si>
  <si>
    <t>Vocalization</t>
  </si>
  <si>
    <t>6 FLE + 3 PCE</t>
  </si>
  <si>
    <t>Eye deviation</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</si>
  <si>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</si>
  <si>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</si>
  <si>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</si>
  <si>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</si>
  <si>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</si>
  <si>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</si>
  <si>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Emotional</t>
  </si>
  <si>
    <t xml:space="preserve">Autonomic signs (flush, pallor, cough, spitting, vomiting, urinary urge) </t>
  </si>
  <si>
    <t>Automatisms (oral, manual, or pedal)</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</si>
  <si>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</si>
  <si>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</si>
  <si>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</si>
  <si>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</si>
  <si>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</si>
  <si>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R hand Todd's paralysis</t>
  </si>
  <si>
    <t>Todd's paralysis (Hand) (post-ictal)</t>
  </si>
  <si>
    <t>Hypermotor movement</t>
  </si>
  <si>
    <t>Right fronto-medial FCD (Awakening from sleep→hypermotor
movement of the
extremities→selfbiting→end of
seizure→R&gt;L hand GA)</t>
  </si>
  <si>
    <t xml:space="preserve">Post-ictal genital automatism with R&gt;L hand </t>
  </si>
  <si>
    <t>Automatism (Genital) (post-ictal)</t>
  </si>
  <si>
    <t>Visual Aura</t>
  </si>
  <si>
    <t>Right occipital gliosis (Visual aura→arrest→head version
(left)→nystagmus (left)→postictal left hand TP→ Right hand GA)</t>
  </si>
  <si>
    <t>Post-ictal L hand Todd's paralysis</t>
  </si>
  <si>
    <t xml:space="preserve">Post-ictal genital automatism with R hand </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</si>
  <si>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</si>
  <si>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</si>
  <si>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</si>
  <si>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 xml:space="preserve">Post-ictal genital automatism with L hand </t>
  </si>
  <si>
    <t>Nonspecific aura (vertigo)</t>
  </si>
  <si>
    <t>Left occipital ganglioglioma (Nonspecific aura (vertigo)→OA→ES
series→left MA (dressing)→left hand GA→end
of ESs)</t>
  </si>
  <si>
    <t>right hippocampal sclerosis (Arrest→fearful face, eyes wide
open→blinking R &gt; L→OA→right MA (dressing)→right hand GA→right hand nosewiping)</t>
  </si>
  <si>
    <t>Post-ictal R hand nosewiping</t>
  </si>
  <si>
    <t>Nosewiping (post-ictal)</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</si>
  <si>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</si>
  <si>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</si>
  <si>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</si>
  <si>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</si>
  <si>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</si>
  <si>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</si>
  <si>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 xml:space="preserve">body oscillations “like being on the sea” </t>
  </si>
  <si>
    <t>Intraparietal sulcus</t>
  </si>
  <si>
    <t>double vision, blurred vision, metamorphopsia</t>
  </si>
  <si>
    <t xml:space="preserve">subjective vertigo, cephalic vertigo, pulsation of the head </t>
  </si>
  <si>
    <t>Superior parietal lobule</t>
  </si>
  <si>
    <t>blurred vision, object motion</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</si>
  <si>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</si>
  <si>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</si>
  <si>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</si>
  <si>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</si>
  <si>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</si>
  <si>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</si>
  <si>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</si>
  <si>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</si>
  <si>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</si>
  <si>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</si>
  <si>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</si>
  <si>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</si>
  <si>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</si>
  <si>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Dialeptic, Behavioural Arrest</t>
  </si>
  <si>
    <t>concordance (MRI temporal pole atrophy and i+ii EEG) and post-operative seizure freedom Engel Ia</t>
  </si>
  <si>
    <t>R deviation of eye and trunk</t>
  </si>
  <si>
    <t>Eye Deviation, Body Turn</t>
  </si>
  <si>
    <t>Aura (Fear-Anxiety)</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</si>
  <si>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</si>
  <si>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</si>
  <si>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</si>
  <si>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</si>
  <si>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</si>
  <si>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</si>
  <si>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</si>
  <si>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</si>
  <si>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</si>
  <si>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Autonomic (Vomit/Emesis), Gustatory</t>
  </si>
  <si>
    <t>L blinking</t>
  </si>
  <si>
    <t>Blink</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</si>
  <si>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</si>
  <si>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</si>
  <si>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</si>
  <si>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Tonic (Face)</t>
  </si>
  <si>
    <t>R arm automatisms</t>
  </si>
  <si>
    <t>frightened</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</si>
  <si>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</si>
  <si>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</si>
  <si>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</si>
  <si>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</si>
  <si>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</si>
  <si>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</si>
  <si>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</si>
  <si>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</si>
  <si>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</si>
  <si>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</si>
  <si>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</si>
  <si>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</si>
  <si>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</si>
  <si>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</si>
  <si>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</si>
  <si>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</si>
  <si>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</si>
  <si>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Autonomic (cardiovascular)</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</si>
  <si>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</si>
  <si>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</si>
  <si>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</si>
  <si>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</si>
  <si>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</si>
  <si>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</si>
  <si>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</si>
  <si>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</si>
  <si>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</si>
  <si>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</si>
  <si>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</si>
  <si>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</si>
  <si>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</si>
  <si>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</si>
  <si>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Motor (speech)</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</si>
  <si>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</si>
  <si>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</si>
  <si>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</si>
  <si>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</si>
  <si>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</si>
  <si>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</si>
  <si>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</si>
  <si>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</si>
  <si>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</si>
  <si>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</si>
  <si>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fMRI+DTI</t>
  </si>
  <si>
    <t xml:space="preserve">left posterior basal temporal area (pBTA) </t>
  </si>
  <si>
    <t>Gallmetzer P, Leutmezer F, Serles W, Assem-Hilger E, Spatt J, Baumgartner C. Postictal paresis in focal epilepsies--incidence, duration, and causes: a video-EEG monitoring study. Neurology 2004; 62(12): 2160-4.</t>
  </si>
  <si>
    <t xml:space="preserve">post ictal paresis (unilateral weakness, ranging from postictal paralysis to slight paresis) </t>
  </si>
  <si>
    <t xml:space="preserve">Paresis (Post-ictal) </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</si>
  <si>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</si>
  <si>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</si>
  <si>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</si>
  <si>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</si>
  <si>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</si>
  <si>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(y)</t>
  </si>
  <si>
    <t>R arm and leg tonic</t>
  </si>
  <si>
    <t>concordance (since seizure free 39 months post-op with 2 AEDs)</t>
  </si>
  <si>
    <t>L versive</t>
  </si>
  <si>
    <t>concordance (seizure free 31 months post R post-quadrantectomy with 1AED)</t>
  </si>
  <si>
    <t>Bilat asym tonic</t>
  </si>
  <si>
    <t>concordance (seizure free post-op with 1AED)</t>
  </si>
  <si>
    <t>axial tonic</t>
  </si>
  <si>
    <t>Tonic (Axial)</t>
  </si>
  <si>
    <t>post-op sz free, no AED</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</si>
  <si>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</si>
  <si>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</si>
  <si>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</si>
  <si>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</si>
  <si>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</si>
  <si>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</si>
  <si>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</si>
  <si>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</si>
  <si>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</si>
  <si>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</si>
  <si>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</si>
  <si>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</si>
  <si>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</si>
  <si>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post-ictal nose-wiping</t>
  </si>
  <si>
    <t>Nose Wiping (post-ictal)</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</si>
  <si>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</si>
  <si>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</si>
  <si>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</si>
  <si>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</si>
  <si>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</si>
  <si>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</si>
  <si>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</si>
  <si>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</si>
  <si>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</si>
  <si>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</si>
  <si>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</si>
  <si>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</si>
  <si>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</si>
  <si>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</si>
  <si>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</si>
  <si>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</si>
  <si>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</si>
  <si>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</si>
  <si>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</si>
  <si>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</si>
  <si>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</si>
  <si>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</si>
  <si>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</si>
  <si>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</si>
  <si>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 xml:space="preserve"> Experiential (déjà vu, jamais vu)</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</si>
  <si>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</si>
  <si>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</si>
  <si>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</si>
  <si>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</si>
  <si>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</si>
  <si>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</si>
  <si>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</si>
  <si>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Automatisms, LOA</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</si>
  <si>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</si>
  <si>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</si>
  <si>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</si>
  <si>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</si>
  <si>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</si>
  <si>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Speech (Vocalisation)</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</si>
  <si>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</si>
  <si>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</si>
  <si>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post ictal apahsia</t>
  </si>
  <si>
    <t>Aphasia (post-ictal)</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</si>
  <si>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</si>
  <si>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</si>
  <si>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</si>
  <si>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</si>
  <si>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</si>
  <si>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</si>
  <si>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</si>
  <si>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</si>
  <si>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</si>
  <si>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</si>
  <si>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</si>
  <si>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</si>
  <si>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</si>
  <si>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</si>
  <si>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</si>
  <si>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</si>
  <si>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</si>
  <si>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</si>
  <si>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</si>
  <si>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</si>
  <si>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</si>
  <si>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</si>
  <si>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</si>
  <si>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</si>
  <si>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</si>
  <si>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</si>
  <si>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</si>
  <si>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</si>
  <si>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</si>
  <si>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</si>
  <si>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</si>
  <si>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Aura (Respiratory, laryngeal)</t>
  </si>
  <si>
    <t>MRI T2 high singal in R insula, PET and SPECT R infero-poseterior insula (i and ii EEG temporal)</t>
  </si>
  <si>
    <t> </t>
  </si>
  <si>
    <t>R PLG and insular centralsulcus</t>
  </si>
  <si>
    <t>a
metallic taste</t>
  </si>
  <si>
    <t>and a Bil cold
sensation in thighs</t>
  </si>
  <si>
    <t>L-sided painful sensation sparing the head</t>
  </si>
  <si>
    <t>Aura (Somatosensory, pain)</t>
  </si>
  <si>
    <t>R ALG</t>
  </si>
  <si>
    <t>Hallbook T, Ruggieri P, Adina C, Lachhwani DK, Gupta A, Kotagal P, et al. Contralateral MRI abnormalities in candidates for hemispherectomy for refractory epilepsy. Epilepsia 2010; 51(4): 556-63.</t>
  </si>
  <si>
    <t>left clonic seizures</t>
  </si>
  <si>
    <t>seizure free post functional hemispherectomy 24months</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</si>
  <si>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</si>
  <si>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</si>
  <si>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</si>
  <si>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</si>
  <si>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</si>
  <si>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</si>
  <si>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</si>
  <si>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</si>
  <si>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</si>
  <si>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</si>
  <si>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</si>
  <si>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</si>
  <si>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</si>
  <si>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</si>
  <si>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</si>
  <si>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</si>
  <si>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</si>
  <si>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</si>
  <si>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</si>
  <si>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</si>
  <si>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</si>
  <si>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</si>
  <si>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</si>
  <si>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</si>
  <si>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</si>
  <si>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</si>
  <si>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</si>
  <si>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</si>
  <si>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</si>
  <si>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</si>
  <si>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</si>
  <si>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</si>
  <si>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</si>
  <si>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</si>
  <si>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</si>
  <si>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</si>
  <si>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</si>
  <si>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</si>
  <si>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</si>
  <si>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</si>
  <si>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</si>
  <si>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</si>
  <si>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</si>
  <si>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</si>
  <si>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</si>
  <si>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</si>
  <si>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</si>
  <si>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</si>
  <si>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</si>
  <si>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</si>
  <si>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</si>
  <si>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</si>
  <si>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</si>
  <si>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</si>
  <si>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</si>
  <si>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</si>
  <si>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</si>
  <si>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</si>
  <si>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</si>
  <si>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</si>
  <si>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</si>
  <si>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can delete this once Gloria looks at it</t>
  </si>
  <si>
    <t>with epigastric aura</t>
  </si>
  <si>
    <t>total with EZ</t>
  </si>
  <si>
    <t>mesial</t>
  </si>
  <si>
    <t>lateral</t>
  </si>
  <si>
    <t>unclear T</t>
  </si>
  <si>
    <t>Totals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</si>
  <si>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</si>
  <si>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</si>
  <si>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</si>
  <si>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</si>
  <si>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</si>
  <si>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Aura (Cardiovascular, Respiratory), Aura (Visual), Speech (Dysphasia), Eye Blink, Dialeptic</t>
  </si>
  <si>
    <t>i+iiEEG and persistent MRI post PRES</t>
  </si>
  <si>
    <t>Slight atrophic change of_x000D_
the left hippocampus and_x000D_
temporo-occipital regions</t>
  </si>
  <si>
    <t>Palpitation, motionless_x000D_
staring, and lip smacking</t>
  </si>
  <si>
    <t>Aura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</si>
  <si>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</si>
  <si>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</si>
  <si>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</si>
  <si>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</si>
  <si>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</si>
  <si>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</si>
  <si>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</si>
  <si>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</si>
  <si>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Aura (Autoscopic, Out of Body), Aura (Other)</t>
  </si>
  <si>
    <t xml:space="preserve">posterior insula, pre and post central gyrus and WM reaching to TP junction (see MRI), </t>
  </si>
  <si>
    <t>Hoffmann JM, Elger CE, Kleefuss-Lie AA. Lateralizing value of behavioral arrest in patients with temporal lobe epilepsy. Epilepsy Behav 2008; 13(4): 634-6.</t>
  </si>
  <si>
    <t>Behavioural arreset</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</si>
  <si>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</si>
  <si>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</si>
  <si>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</si>
  <si>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</si>
  <si>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</si>
  <si>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Automatism(Cough)</t>
  </si>
  <si>
    <t>Hoffmann JM, Elger CE, Kleefuss-Lie AA. Analysis of the initial ictal phenomenon in patients with temporal lobe epilepsy. Seizure 2010; 19(4): 217-21.</t>
  </si>
  <si>
    <t>extra-mesial</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</si>
  <si>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</si>
  <si>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</si>
  <si>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</si>
  <si>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</si>
  <si>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</si>
  <si>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</si>
  <si>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</si>
  <si>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</si>
  <si>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</si>
  <si>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</si>
  <si>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</si>
  <si>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</si>
  <si>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</si>
  <si>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</si>
  <si>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</si>
  <si>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</si>
  <si>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</si>
  <si>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</si>
  <si>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</si>
  <si>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</si>
  <si>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</si>
  <si>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</si>
  <si>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</si>
  <si>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</si>
  <si>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</si>
  <si>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</si>
  <si>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</si>
  <si>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</si>
  <si>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</si>
  <si>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</si>
  <si>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</si>
  <si>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</si>
  <si>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</si>
  <si>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</si>
  <si>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</si>
  <si>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</si>
  <si>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</si>
  <si>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 xml:space="preserve">peri-rolandic but see also Fig 1 (CL medial pre-central gyrus). </t>
  </si>
  <si>
    <t>L leg clonic</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</si>
  <si>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</si>
  <si>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</si>
  <si>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</si>
  <si>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</si>
  <si>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</si>
  <si>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</si>
  <si>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</si>
  <si>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</si>
  <si>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</si>
  <si>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</si>
  <si>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</si>
  <si>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</si>
  <si>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</si>
  <si>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</si>
  <si>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</si>
  <si>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</si>
  <si>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</si>
  <si>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</si>
  <si>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</si>
  <si>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</si>
  <si>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</si>
  <si>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</si>
  <si>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</si>
  <si>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</si>
  <si>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</si>
  <si>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</si>
  <si>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</si>
  <si>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Lacuey N, Davila JC, Zonjy B, Amina S, Couce M, Turnbull J, et al. Lesion-negative anterior cingulate epilepsy. Epileptic Disord 2015; 17(2): 134-42.</t>
  </si>
  <si>
    <t>non-specific cephalic aura</t>
  </si>
  <si>
    <t>Aura (cephalic)</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</si>
  <si>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</si>
  <si>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</si>
  <si>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</si>
  <si>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</si>
  <si>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</si>
  <si>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Motor (arrest)</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</si>
  <si>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</si>
  <si>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</si>
  <si>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</si>
  <si>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</si>
  <si>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</si>
  <si>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</si>
  <si>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</si>
  <si>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</si>
  <si>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</si>
  <si>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 xml:space="preserve">concordance MRI - EEG </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</si>
  <si>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</si>
  <si>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</si>
  <si>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</si>
  <si>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</si>
  <si>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</si>
  <si>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</si>
  <si>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</si>
  <si>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</si>
  <si>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</si>
  <si>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(autonomic)</t>
  </si>
  <si>
    <t>Aura (anxiety)</t>
  </si>
  <si>
    <t>and occasional headache</t>
  </si>
  <si>
    <t>Headhache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</si>
  <si>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</si>
  <si>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</si>
  <si>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</si>
  <si>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</si>
  <si>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PET (interictal hypometabolism)</t>
  </si>
  <si>
    <t>anteromesial temporal resection (from the temporal pole up to the posterior hippocampus) was performed</t>
  </si>
  <si>
    <t>immobility for 30–60 s</t>
  </si>
  <si>
    <t xml:space="preserve"> short postictal confusion with a few word finding difficulties</t>
  </si>
  <si>
    <t>Post-ictal dysphasia</t>
  </si>
  <si>
    <t xml:space="preserve">complete amnesia of the episode. </t>
  </si>
  <si>
    <t>Post-ictal amnoesia</t>
  </si>
  <si>
    <t>Lee BI, Schauwecker DS. Regional cerebral perfusion in PLEDs: a case report. Epilepsia 1988; 29(5): 607-11.</t>
  </si>
  <si>
    <t>unresponsive</t>
  </si>
  <si>
    <t xml:space="preserve">Dialeptic </t>
  </si>
  <si>
    <t>interictalEEG (periodic lateralized epileptiform discharges (PLEDs) concordance with CT, MRI, SPECT</t>
  </si>
  <si>
    <t>CT/MRI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</si>
  <si>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</si>
  <si>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post-ictal global aphasia</t>
  </si>
  <si>
    <t>Post-ictal aphasia</t>
  </si>
  <si>
    <t>Post-ictal Right central 7th nerve palsy</t>
  </si>
  <si>
    <t>Post-ictal nerve palsy (R 7th nerve)</t>
  </si>
  <si>
    <t>post-ictal right hemiparesis (three-fifths in the upper and four-fifths in the lower extremities)</t>
  </si>
  <si>
    <t>Post-ictal hemiparesis (R hemibody)</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</si>
  <si>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</si>
  <si>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</si>
  <si>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</si>
  <si>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</si>
  <si>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</si>
  <si>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</si>
  <si>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</si>
  <si>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Automatisms (Limb)</t>
  </si>
  <si>
    <t>contralateral dystonic limb posturing</t>
  </si>
  <si>
    <t>Dystonic (Limb)</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</si>
  <si>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</si>
  <si>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</si>
  <si>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</si>
  <si>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</si>
  <si>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</si>
  <si>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</si>
  <si>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Tonic (Arm)</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</si>
  <si>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</si>
  <si>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</si>
  <si>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</si>
  <si>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</si>
  <si>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</si>
  <si>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</si>
  <si>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</si>
  <si>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</si>
  <si>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</si>
  <si>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</si>
  <si>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</si>
  <si>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</si>
  <si>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</si>
  <si>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</si>
  <si>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auditory illusion</t>
  </si>
  <si>
    <t>visual illusion</t>
  </si>
  <si>
    <t>somatosensory</t>
  </si>
  <si>
    <t>headache</t>
  </si>
  <si>
    <t>Aura (Headache)</t>
  </si>
  <si>
    <t>Date</t>
  </si>
  <si>
    <t>abstract screened</t>
  </si>
  <si>
    <t xml:space="preserve">full-text screened papers  </t>
  </si>
  <si>
    <t>papers included</t>
  </si>
  <si>
    <t>patients included</t>
  </si>
  <si>
    <t>lateralising data points</t>
  </si>
  <si>
    <t>localising data points</t>
  </si>
  <si>
    <t># semiologies given in the papers included</t>
  </si>
  <si>
    <t>cell number</t>
  </si>
  <si>
    <t xml:space="preserve">localising is number of patients in each row for each semiology, </t>
  </si>
  <si>
    <t xml:space="preserve">but when summing the locaslising, as one pt can have more than one semiology, this is no longer number of patients. </t>
  </si>
  <si>
    <t>380ish</t>
  </si>
  <si>
    <t>~482</t>
  </si>
  <si>
    <t>~535</t>
  </si>
  <si>
    <t>Mid Feb summary - to be confirmed</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</si>
  <si>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</si>
  <si>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</si>
  <si>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</si>
  <si>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</si>
  <si>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</si>
  <si>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</si>
  <si>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</si>
  <si>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</si>
  <si>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</si>
  <si>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</si>
  <si>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</si>
  <si>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</si>
  <si>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</si>
  <si>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</si>
  <si>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</si>
  <si>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</si>
  <si>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</si>
  <si>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</si>
  <si>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</si>
  <si>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</si>
  <si>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</si>
  <si>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</si>
  <si>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</si>
  <si>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</si>
  <si>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</si>
  <si>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</si>
  <si>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</si>
  <si>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</si>
  <si>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</si>
  <si>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</si>
  <si>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</si>
  <si>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</si>
  <si>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</si>
  <si>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</si>
  <si>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</si>
  <si>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</si>
  <si>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</si>
  <si>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Tonic limb posturing</t>
  </si>
  <si>
    <t>Dystonic limb posturing</t>
  </si>
  <si>
    <t>Unilateral ictal paresis</t>
  </si>
  <si>
    <t>? or do we include this in consciousness / absence?</t>
  </si>
  <si>
    <t>SPEECH</t>
  </si>
  <si>
    <t>ictal vocalisation</t>
  </si>
  <si>
    <t>v</t>
  </si>
  <si>
    <t>and</t>
  </si>
  <si>
    <t>{Blair, 2012 #776}</t>
  </si>
  <si>
    <t>aphasia</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</si>
  <si>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</si>
  <si>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</si>
  <si>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</si>
  <si>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</si>
  <si>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</si>
  <si>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</si>
  <si>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</si>
  <si>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</si>
  <si>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</si>
  <si>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</si>
  <si>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</si>
  <si>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</si>
  <si>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</si>
  <si>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</si>
  <si>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</si>
  <si>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</si>
  <si>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</si>
  <si>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</si>
  <si>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</si>
  <si>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</si>
  <si>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</si>
  <si>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</si>
  <si>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</si>
  <si>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</si>
  <si>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</si>
  <si>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</si>
  <si>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</si>
  <si>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</si>
  <si>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</si>
  <si>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</si>
  <si>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</si>
  <si>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</si>
  <si>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</si>
  <si>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</si>
  <si>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</si>
  <si>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</si>
  <si>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</si>
  <si>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</si>
  <si>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</si>
  <si>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</si>
  <si>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</si>
  <si>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</si>
  <si>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</si>
  <si>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</si>
  <si>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</si>
  <si>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</si>
  <si>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</si>
  <si>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</si>
  <si>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</si>
  <si>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</si>
  <si>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</si>
  <si>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</si>
  <si>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</si>
  <si>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</si>
  <si>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</si>
  <si>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</si>
  <si>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</si>
  <si>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</si>
  <si>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</si>
  <si>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</si>
  <si>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</si>
  <si>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</si>
  <si>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</si>
  <si>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</si>
  <si>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</si>
  <si>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</si>
  <si>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</si>
  <si>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</si>
  <si>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</si>
  <si>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</si>
  <si>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</si>
  <si>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</si>
  <si>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p</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</si>
  <si>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</si>
  <si>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</si>
  <si>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</si>
  <si>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</si>
  <si>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</si>
  <si>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</si>
  <si>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</si>
  <si>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</si>
  <si>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</si>
  <si>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</si>
  <si>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</si>
  <si>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</si>
  <si>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</si>
  <si>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</si>
  <si>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</si>
  <si>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</si>
  <si>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</si>
  <si>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</si>
  <si>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</si>
  <si>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</si>
  <si>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</si>
  <si>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</si>
  <si>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</si>
  <si>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</si>
  <si>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</si>
  <si>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</si>
  <si>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</si>
  <si>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</si>
  <si>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</si>
  <si>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</si>
  <si>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</si>
  <si>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</si>
  <si>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</si>
  <si>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</si>
  <si>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</si>
  <si>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</si>
  <si>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</si>
  <si>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</si>
  <si>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</si>
  <si>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</si>
  <si>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</si>
  <si>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</si>
  <si>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</si>
  <si>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</si>
  <si>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</si>
  <si>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</si>
  <si>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</si>
  <si>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</si>
  <si>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</si>
  <si>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</si>
  <si>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</si>
  <si>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</si>
  <si>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</si>
  <si>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</si>
  <si>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</si>
  <si>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</si>
  <si>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</si>
  <si>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</si>
  <si>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</si>
  <si>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</si>
  <si>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</si>
  <si>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</si>
  <si>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</si>
  <si>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</si>
  <si>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</si>
  <si>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</si>
  <si>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</si>
  <si>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</si>
  <si>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</si>
  <si>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</si>
  <si>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</si>
  <si>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</si>
  <si>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</si>
  <si>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</si>
  <si>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</si>
  <si>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</si>
  <si>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</si>
  <si>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</si>
  <si>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</si>
  <si>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</si>
  <si>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</si>
  <si>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</si>
  <si>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</si>
  <si>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</si>
  <si>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</si>
  <si>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</si>
  <si>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</si>
  <si>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</si>
  <si>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</si>
  <si>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</si>
  <si>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</si>
  <si>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</si>
  <si>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</si>
  <si>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</si>
  <si>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</si>
  <si>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</si>
  <si>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</si>
  <si>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</si>
  <si>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</si>
  <si>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</si>
  <si>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</si>
  <si>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</si>
  <si>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</si>
  <si>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</si>
  <si>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</si>
  <si>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</si>
  <si>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</si>
  <si>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</si>
  <si>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</si>
  <si>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</si>
  <si>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</si>
  <si>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</si>
  <si>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</si>
  <si>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</si>
  <si>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PARAHIPPO</t>
  </si>
  <si>
    <t>HIPPO</t>
  </si>
  <si>
    <t>Basal</t>
  </si>
  <si>
    <t xml:space="preserve"> </t>
  </si>
  <si>
    <t>DL-PFC 
(BA 46) 
(include subgroups BA 9, 8 , 10 - frontopolar/anterior prefrontal)</t>
  </si>
  <si>
    <t>Medial Precent Gyrus</t>
  </si>
  <si>
    <t>Med SFG</t>
  </si>
  <si>
    <t>Ant Premotor
(BA 8, frontal-eye-fields)</t>
  </si>
  <si>
    <t>SMA (posterior SFG, MFG)</t>
  </si>
  <si>
    <t>Precuneus (medial post sup par lobule)</t>
  </si>
  <si>
    <t>Cingulum (WM)</t>
  </si>
  <si>
    <t>Right Cingulate WM</t>
  </si>
  <si>
    <t>Left Cingulate WM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</si>
</sst>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i/>
      <sz val="11"/>
      <color theme="1"/>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charset val="1"/>
    </font>
    <font>
      <sz val="10"/>
      <color rgb="FF2D2D2D"/>
      <name val="Helvetica Neue"/>
      <charset val="1"/>
    </font>
    <font>
      <sz val="11"/>
      <color rgb="FF444444"/>
      <name val="Calibri"/>
      <family val="2"/>
      <charset val="1"/>
    </font>
    <font>
      <sz val="11"/>
      <color rgb="FF000000"/>
      <name val="Calibri"/>
    </font>
    <font>
      <sz val="11"/>
      <color theme="1"/>
      <name val="Calibri"/>
    </font>
    <font>
      <sz val="11"/>
      <color rgb="FFFFFFFF"/>
      <name val="Calibri"/>
      <family val="2"/>
      <scheme val="minor"/>
    </font>
  </fonts>
  <fills count="26">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s>
  <cellStyleXfs count="1">
    <xf numFmtId="0" fontId="0" fillId="0" borderId="0"/>
  </cellStyleXfs>
  <cellXfs count="177">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19" fillId="0" borderId="0" xfId="0" applyFont="1" applyAlignment="1">
      <alignment horizontal="center"/>
    </xf>
    <xf numFmtId="0" fontId="20" fillId="0" borderId="0" xfId="0" applyFont="1" applyFill="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2"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3"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4" fillId="0" borderId="0" xfId="0" applyFont="1" applyAlignment="1">
      <alignment vertical="top" wrapText="1"/>
    </xf>
    <xf numFmtId="0" fontId="25" fillId="0" borderId="0" xfId="0" applyFont="1" applyAlignment="1">
      <alignment vertical="top" wrapText="1"/>
    </xf>
    <xf numFmtId="0" fontId="0" fillId="23" borderId="5" xfId="0" applyFill="1" applyBorder="1" applyAlignment="1">
      <alignment horizontal="center" vertical="center" wrapText="1"/>
    </xf>
    <xf numFmtId="0" fontId="0" fillId="3" borderId="14" xfId="0" applyFont="1" applyFill="1" applyBorder="1" applyAlignment="1">
      <alignment vertical="center"/>
    </xf>
    <xf numFmtId="0" fontId="0" fillId="24" borderId="5" xfId="0" applyFill="1" applyBorder="1" applyAlignment="1">
      <alignment horizontal="center" vertical="center" wrapText="1"/>
    </xf>
    <xf numFmtId="0" fontId="21"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6" fillId="0" borderId="0" xfId="0" applyFont="1" applyAlignment="1">
      <alignment vertical="top" wrapText="1"/>
    </xf>
    <xf numFmtId="0" fontId="12" fillId="0" borderId="0" xfId="0" applyFont="1" applyAlignment="1">
      <alignment horizontal="center" vertical="top" wrapText="1"/>
    </xf>
    <xf numFmtId="0" fontId="27" fillId="0" borderId="0" xfId="0" applyFont="1" applyAlignment="1">
      <alignment vertical="top" wrapText="1"/>
    </xf>
    <xf numFmtId="0" fontId="28"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4" fillId="0" borderId="0" xfId="0" applyFont="1" applyFill="1" applyAlignment="1">
      <alignment vertical="top" wrapText="1"/>
    </xf>
    <xf numFmtId="0" fontId="0" fillId="0" borderId="0" xfId="0" applyAlignment="1">
      <alignment vertical="top" wrapText="1"/>
    </xf>
    <xf numFmtId="0" fontId="29"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30" fillId="0" borderId="0" xfId="0" applyFont="1"/>
    <xf numFmtId="0" fontId="29" fillId="0" borderId="0" xfId="0" applyFont="1"/>
    <xf numFmtId="0" fontId="31" fillId="0" borderId="0" xfId="0" applyFont="1"/>
    <xf numFmtId="0" fontId="0" fillId="10" borderId="0" xfId="0" applyFill="1" applyAlignment="1">
      <alignment horizontal="center" vertical="center"/>
    </xf>
    <xf numFmtId="0" fontId="32" fillId="0" borderId="0" xfId="0" applyFont="1" applyAlignment="1">
      <alignment wrapText="1"/>
    </xf>
    <xf numFmtId="0" fontId="32" fillId="0" borderId="0" xfId="0" applyFont="1" applyAlignment="1">
      <alignment vertical="center" wrapText="1"/>
    </xf>
    <xf numFmtId="0" fontId="33" fillId="0" borderId="0" xfId="0" applyFont="1" applyAlignment="1">
      <alignment horizontal="left" vertical="center" wrapText="1"/>
    </xf>
    <xf numFmtId="0" fontId="15" fillId="10" borderId="0" xfId="0" applyFont="1" applyFill="1" applyAlignment="1">
      <alignment horizontal="center" vertical="center" wrapText="1"/>
    </xf>
    <xf numFmtId="0" fontId="0" fillId="10" borderId="0" xfId="0" applyFill="1" applyAlignment="1">
      <alignment horizontal="center" vertical="center" wrapText="1"/>
    </xf>
    <xf numFmtId="0" fontId="1" fillId="25" borderId="0" xfId="0" applyFont="1" applyFill="1" applyBorder="1" applyAlignment="1">
      <alignment vertical="center" wrapText="1"/>
    </xf>
    <xf numFmtId="0" fontId="34"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0" fillId="3" borderId="2" xfId="0" applyFill="1" applyBorder="1" applyAlignment="1">
      <alignment horizontal="center" vertical="center"/>
    </xf>
    <xf numFmtId="0" fontId="0" fillId="3" borderId="4" xfId="0" applyFont="1" applyFill="1" applyBorder="1" applyAlignment="1">
      <alignment horizontal="center" vertical="center"/>
    </xf>
    <xf numFmtId="0" fontId="8" fillId="7" borderId="8" xfId="0" applyFont="1" applyFill="1" applyBorder="1" applyAlignment="1">
      <alignment horizontal="center" vertical="center" wrapText="1"/>
    </xf>
    <xf numFmtId="0" fontId="8" fillId="7" borderId="5" xfId="0" applyFont="1" applyFill="1" applyBorder="1" applyAlignment="1">
      <alignment horizontal="center" vertical="center" wrapText="1"/>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3" borderId="2" xfId="0"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11" fillId="8" borderId="1" xfId="0" applyFont="1" applyFill="1" applyBorder="1"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1" xfId="0"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Progress!$C$1</c:f>
              <c:strCache>
                <c:ptCount val="1"/>
                <c:pt idx="0">
                  <c:v>full-text screened papers  </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multiLvlStrRef>
              <c:f>Progress!$A$2:$B$26</c:f>
              <c:multiLvlStrCache>
                <c:ptCount val="25"/>
                <c:lvl>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pt idx="23">
                    <c:v>~482</c:v>
                  </c:pt>
                  <c:pt idx="24">
                    <c:v>~535</c:v>
                  </c:pt>
                </c:lvl>
                <c:lvl>
                  <c:pt idx="0">
                    <c:v>01/05/2019</c:v>
                  </c:pt>
                  <c:pt idx="1">
                    <c:v>03/06/2019</c:v>
                  </c:pt>
                  <c:pt idx="2">
                    <c:v>04/06/2019</c:v>
                  </c:pt>
                  <c:pt idx="3">
                    <c:v>11/06/2019</c:v>
                  </c:pt>
                  <c:pt idx="4">
                    <c:v>12/06/2019</c:v>
                  </c:pt>
                  <c:pt idx="5">
                    <c:v>18/06/2019</c:v>
                  </c:pt>
                  <c:pt idx="6">
                    <c:v>27/06/2019</c:v>
                  </c:pt>
                  <c:pt idx="7">
                    <c:v>28/06/2019</c:v>
                  </c:pt>
                  <c:pt idx="8">
                    <c:v>12/07/2019</c:v>
                  </c:pt>
                  <c:pt idx="9">
                    <c:v>18/07/2019</c:v>
                  </c:pt>
                  <c:pt idx="10">
                    <c:v>23/07/2019</c:v>
                  </c:pt>
                  <c:pt idx="11">
                    <c:v>25/07/2019</c:v>
                  </c:pt>
                  <c:pt idx="12">
                    <c:v>26/07/2019</c:v>
                  </c:pt>
                  <c:pt idx="13">
                    <c:v>02/08/2019</c:v>
                  </c:pt>
                  <c:pt idx="14">
                    <c:v>06/08/2019</c:v>
                  </c:pt>
                  <c:pt idx="15">
                    <c:v>23/08/2019</c:v>
                  </c:pt>
                  <c:pt idx="16">
                    <c:v>27/08/2019</c:v>
                  </c:pt>
                  <c:pt idx="17">
                    <c:v>29/08/2019</c:v>
                  </c:pt>
                  <c:pt idx="18">
                    <c:v>17/09/2019</c:v>
                  </c:pt>
                  <c:pt idx="19">
                    <c:v>09/10/2019</c:v>
                  </c:pt>
                  <c:pt idx="20">
                    <c:v>21/10/2019</c:v>
                  </c:pt>
                  <c:pt idx="21">
                    <c:v>18/11/2019</c:v>
                  </c:pt>
                  <c:pt idx="22">
                    <c:v>19/11/2019</c:v>
                  </c:pt>
                  <c:pt idx="23">
                    <c:v>28/01/2020</c:v>
                  </c:pt>
                  <c:pt idx="24">
                    <c:v>18/02/2020</c:v>
                  </c:pt>
                </c:lvl>
              </c:multiLvlStrCache>
            </c:multiLvlStrRef>
          </c:xVal>
          <c:yVal>
            <c:numRef>
              <c:f>Progress!$C$2:$C$26</c:f>
              <c:numCache>
                <c:formatCode>General</c:formatCode>
                <c:ptCount val="25"/>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pt idx="23">
                  <c:v>364</c:v>
                </c:pt>
                <c:pt idx="24">
                  <c:v>435</c:v>
                </c:pt>
              </c:numCache>
            </c:numRef>
          </c:yVal>
          <c:smooth val="1"/>
          <c:extLst>
            <c:ext xmlns:c16="http://schemas.microsoft.com/office/drawing/2014/chart" uri="{C3380CC4-5D6E-409C-BE32-E72D297353CC}">
              <c16:uniqueId val="{00000000-F5C2-BB4A-A2BE-7C4AE922A880}"/>
            </c:ext>
          </c:extLst>
        </c:ser>
        <c:ser>
          <c:idx val="1"/>
          <c:order val="1"/>
          <c:tx>
            <c:strRef>
              <c:f>Progress!$D$1</c:f>
              <c:strCache>
                <c:ptCount val="1"/>
                <c:pt idx="0">
                  <c:v>papers included</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multiLvlStrRef>
              <c:f>Progress!$A$2:$B$26</c:f>
              <c:multiLvlStrCache>
                <c:ptCount val="25"/>
                <c:lvl>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pt idx="23">
                    <c:v>~482</c:v>
                  </c:pt>
                  <c:pt idx="24">
                    <c:v>~535</c:v>
                  </c:pt>
                </c:lvl>
                <c:lvl>
                  <c:pt idx="0">
                    <c:v>01/05/2019</c:v>
                  </c:pt>
                  <c:pt idx="1">
                    <c:v>03/06/2019</c:v>
                  </c:pt>
                  <c:pt idx="2">
                    <c:v>04/06/2019</c:v>
                  </c:pt>
                  <c:pt idx="3">
                    <c:v>11/06/2019</c:v>
                  </c:pt>
                  <c:pt idx="4">
                    <c:v>12/06/2019</c:v>
                  </c:pt>
                  <c:pt idx="5">
                    <c:v>18/06/2019</c:v>
                  </c:pt>
                  <c:pt idx="6">
                    <c:v>27/06/2019</c:v>
                  </c:pt>
                  <c:pt idx="7">
                    <c:v>28/06/2019</c:v>
                  </c:pt>
                  <c:pt idx="8">
                    <c:v>12/07/2019</c:v>
                  </c:pt>
                  <c:pt idx="9">
                    <c:v>18/07/2019</c:v>
                  </c:pt>
                  <c:pt idx="10">
                    <c:v>23/07/2019</c:v>
                  </c:pt>
                  <c:pt idx="11">
                    <c:v>25/07/2019</c:v>
                  </c:pt>
                  <c:pt idx="12">
                    <c:v>26/07/2019</c:v>
                  </c:pt>
                  <c:pt idx="13">
                    <c:v>02/08/2019</c:v>
                  </c:pt>
                  <c:pt idx="14">
                    <c:v>06/08/2019</c:v>
                  </c:pt>
                  <c:pt idx="15">
                    <c:v>23/08/2019</c:v>
                  </c:pt>
                  <c:pt idx="16">
                    <c:v>27/08/2019</c:v>
                  </c:pt>
                  <c:pt idx="17">
                    <c:v>29/08/2019</c:v>
                  </c:pt>
                  <c:pt idx="18">
                    <c:v>17/09/2019</c:v>
                  </c:pt>
                  <c:pt idx="19">
                    <c:v>09/10/2019</c:v>
                  </c:pt>
                  <c:pt idx="20">
                    <c:v>21/10/2019</c:v>
                  </c:pt>
                  <c:pt idx="21">
                    <c:v>18/11/2019</c:v>
                  </c:pt>
                  <c:pt idx="22">
                    <c:v>19/11/2019</c:v>
                  </c:pt>
                  <c:pt idx="23">
                    <c:v>28/01/2020</c:v>
                  </c:pt>
                  <c:pt idx="24">
                    <c:v>18/02/2020</c:v>
                  </c:pt>
                </c:lvl>
              </c:multiLvlStrCache>
            </c:multiLvlStrRef>
          </c:xVal>
          <c:yVal>
            <c:numRef>
              <c:f>Progress!$D$2:$D$26</c:f>
              <c:numCache>
                <c:formatCode>General</c:formatCode>
                <c:ptCount val="25"/>
                <c:pt idx="0">
                  <c:v>13</c:v>
                </c:pt>
                <c:pt idx="1">
                  <c:v>29</c:v>
                </c:pt>
                <c:pt idx="2">
                  <c:v>34</c:v>
                </c:pt>
                <c:pt idx="3">
                  <c:v>38</c:v>
                </c:pt>
                <c:pt idx="4">
                  <c:v>42</c:v>
                </c:pt>
                <c:pt idx="5">
                  <c:v>44</c:v>
                </c:pt>
                <c:pt idx="6">
                  <c:v>45</c:v>
                </c:pt>
                <c:pt idx="7">
                  <c:v>46</c:v>
                </c:pt>
                <c:pt idx="8">
                  <c:v>51</c:v>
                </c:pt>
                <c:pt idx="9">
                  <c:v>55</c:v>
                </c:pt>
                <c:pt idx="10">
                  <c:v>60</c:v>
                </c:pt>
                <c:pt idx="11">
                  <c:v>68</c:v>
                </c:pt>
                <c:pt idx="12">
                  <c:v>71</c:v>
                </c:pt>
                <c:pt idx="13">
                  <c:v>75</c:v>
                </c:pt>
                <c:pt idx="14">
                  <c:v>80</c:v>
                </c:pt>
                <c:pt idx="15">
                  <c:v>83</c:v>
                </c:pt>
                <c:pt idx="16">
                  <c:v>85</c:v>
                </c:pt>
                <c:pt idx="17">
                  <c:v>90</c:v>
                </c:pt>
                <c:pt idx="18">
                  <c:v>91</c:v>
                </c:pt>
                <c:pt idx="19">
                  <c:v>93</c:v>
                </c:pt>
                <c:pt idx="20">
                  <c:v>94</c:v>
                </c:pt>
                <c:pt idx="21">
                  <c:v>94</c:v>
                </c:pt>
                <c:pt idx="22">
                  <c:v>95</c:v>
                </c:pt>
                <c:pt idx="23">
                  <c:v>109</c:v>
                </c:pt>
                <c:pt idx="24">
                  <c:v>114</c:v>
                </c:pt>
              </c:numCache>
            </c:numRef>
          </c:yVal>
          <c:smooth val="1"/>
          <c:extLst>
            <c:ext xmlns:c16="http://schemas.microsoft.com/office/drawing/2014/chart" uri="{C3380CC4-5D6E-409C-BE32-E72D297353CC}">
              <c16:uniqueId val="{00000001-F5C2-BB4A-A2BE-7C4AE922A880}"/>
            </c:ext>
          </c:extLst>
        </c:ser>
        <c:ser>
          <c:idx val="2"/>
          <c:order val="2"/>
          <c:tx>
            <c:strRef>
              <c:f>Progress!$E$1</c:f>
              <c:strCache>
                <c:ptCount val="1"/>
                <c:pt idx="0">
                  <c:v>patients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multiLvlStrRef>
              <c:f>Progress!$A$2:$B$26</c:f>
              <c:multiLvlStrCache>
                <c:ptCount val="25"/>
                <c:lvl>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pt idx="23">
                    <c:v>~482</c:v>
                  </c:pt>
                  <c:pt idx="24">
                    <c:v>~535</c:v>
                  </c:pt>
                </c:lvl>
                <c:lvl>
                  <c:pt idx="0">
                    <c:v>01/05/2019</c:v>
                  </c:pt>
                  <c:pt idx="1">
                    <c:v>03/06/2019</c:v>
                  </c:pt>
                  <c:pt idx="2">
                    <c:v>04/06/2019</c:v>
                  </c:pt>
                  <c:pt idx="3">
                    <c:v>11/06/2019</c:v>
                  </c:pt>
                  <c:pt idx="4">
                    <c:v>12/06/2019</c:v>
                  </c:pt>
                  <c:pt idx="5">
                    <c:v>18/06/2019</c:v>
                  </c:pt>
                  <c:pt idx="6">
                    <c:v>27/06/2019</c:v>
                  </c:pt>
                  <c:pt idx="7">
                    <c:v>28/06/2019</c:v>
                  </c:pt>
                  <c:pt idx="8">
                    <c:v>12/07/2019</c:v>
                  </c:pt>
                  <c:pt idx="9">
                    <c:v>18/07/2019</c:v>
                  </c:pt>
                  <c:pt idx="10">
                    <c:v>23/07/2019</c:v>
                  </c:pt>
                  <c:pt idx="11">
                    <c:v>25/07/2019</c:v>
                  </c:pt>
                  <c:pt idx="12">
                    <c:v>26/07/2019</c:v>
                  </c:pt>
                  <c:pt idx="13">
                    <c:v>02/08/2019</c:v>
                  </c:pt>
                  <c:pt idx="14">
                    <c:v>06/08/2019</c:v>
                  </c:pt>
                  <c:pt idx="15">
                    <c:v>23/08/2019</c:v>
                  </c:pt>
                  <c:pt idx="16">
                    <c:v>27/08/2019</c:v>
                  </c:pt>
                  <c:pt idx="17">
                    <c:v>29/08/2019</c:v>
                  </c:pt>
                  <c:pt idx="18">
                    <c:v>17/09/2019</c:v>
                  </c:pt>
                  <c:pt idx="19">
                    <c:v>09/10/2019</c:v>
                  </c:pt>
                  <c:pt idx="20">
                    <c:v>21/10/2019</c:v>
                  </c:pt>
                  <c:pt idx="21">
                    <c:v>18/11/2019</c:v>
                  </c:pt>
                  <c:pt idx="22">
                    <c:v>19/11/2019</c:v>
                  </c:pt>
                  <c:pt idx="23">
                    <c:v>28/01/2020</c:v>
                  </c:pt>
                  <c:pt idx="24">
                    <c:v>18/02/2020</c:v>
                  </c:pt>
                </c:lvl>
              </c:multiLvlStrCache>
            </c:multiLvlStrRef>
          </c:xVal>
          <c:yVal>
            <c:numRef>
              <c:f>Progress!$E$2:$E$26</c:f>
              <c:numCache>
                <c:formatCode>General</c:formatCode>
                <c:ptCount val="25"/>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pt idx="23">
                  <c:v>1145</c:v>
                </c:pt>
                <c:pt idx="24">
                  <c:v>1376</c:v>
                </c:pt>
              </c:numCache>
            </c:numRef>
          </c:yVal>
          <c:smooth val="1"/>
          <c:extLst>
            <c:ext xmlns:c16="http://schemas.microsoft.com/office/drawing/2014/chart" uri="{C3380CC4-5D6E-409C-BE32-E72D297353CC}">
              <c16:uniqueId val="{00000002-F5C2-BB4A-A2BE-7C4AE922A880}"/>
            </c:ext>
          </c:extLst>
        </c:ser>
        <c:ser>
          <c:idx val="3"/>
          <c:order val="3"/>
          <c:tx>
            <c:strRef>
              <c:f>Progress!$F$1</c:f>
              <c:strCache>
                <c:ptCount val="1"/>
                <c:pt idx="0">
                  <c:v>lateralising data points</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multiLvlStrRef>
              <c:f>Progress!$A$2:$B$26</c:f>
              <c:multiLvlStrCache>
                <c:ptCount val="25"/>
                <c:lvl>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pt idx="23">
                    <c:v>~482</c:v>
                  </c:pt>
                  <c:pt idx="24">
                    <c:v>~535</c:v>
                  </c:pt>
                </c:lvl>
                <c:lvl>
                  <c:pt idx="0">
                    <c:v>01/05/2019</c:v>
                  </c:pt>
                  <c:pt idx="1">
                    <c:v>03/06/2019</c:v>
                  </c:pt>
                  <c:pt idx="2">
                    <c:v>04/06/2019</c:v>
                  </c:pt>
                  <c:pt idx="3">
                    <c:v>11/06/2019</c:v>
                  </c:pt>
                  <c:pt idx="4">
                    <c:v>12/06/2019</c:v>
                  </c:pt>
                  <c:pt idx="5">
                    <c:v>18/06/2019</c:v>
                  </c:pt>
                  <c:pt idx="6">
                    <c:v>27/06/2019</c:v>
                  </c:pt>
                  <c:pt idx="7">
                    <c:v>28/06/2019</c:v>
                  </c:pt>
                  <c:pt idx="8">
                    <c:v>12/07/2019</c:v>
                  </c:pt>
                  <c:pt idx="9">
                    <c:v>18/07/2019</c:v>
                  </c:pt>
                  <c:pt idx="10">
                    <c:v>23/07/2019</c:v>
                  </c:pt>
                  <c:pt idx="11">
                    <c:v>25/07/2019</c:v>
                  </c:pt>
                  <c:pt idx="12">
                    <c:v>26/07/2019</c:v>
                  </c:pt>
                  <c:pt idx="13">
                    <c:v>02/08/2019</c:v>
                  </c:pt>
                  <c:pt idx="14">
                    <c:v>06/08/2019</c:v>
                  </c:pt>
                  <c:pt idx="15">
                    <c:v>23/08/2019</c:v>
                  </c:pt>
                  <c:pt idx="16">
                    <c:v>27/08/2019</c:v>
                  </c:pt>
                  <c:pt idx="17">
                    <c:v>29/08/2019</c:v>
                  </c:pt>
                  <c:pt idx="18">
                    <c:v>17/09/2019</c:v>
                  </c:pt>
                  <c:pt idx="19">
                    <c:v>09/10/2019</c:v>
                  </c:pt>
                  <c:pt idx="20">
                    <c:v>21/10/2019</c:v>
                  </c:pt>
                  <c:pt idx="21">
                    <c:v>18/11/2019</c:v>
                  </c:pt>
                  <c:pt idx="22">
                    <c:v>19/11/2019</c:v>
                  </c:pt>
                  <c:pt idx="23">
                    <c:v>28/01/2020</c:v>
                  </c:pt>
                  <c:pt idx="24">
                    <c:v>18/02/2020</c:v>
                  </c:pt>
                </c:lvl>
              </c:multiLvlStrCache>
            </c:multiLvlStrRef>
          </c:xVal>
          <c:yVal>
            <c:numRef>
              <c:f>Progress!$F$2:$F$26</c:f>
              <c:numCache>
                <c:formatCode>General</c:formatCode>
                <c:ptCount val="25"/>
                <c:pt idx="0">
                  <c:v>98</c:v>
                </c:pt>
                <c:pt idx="1">
                  <c:v>212</c:v>
                </c:pt>
                <c:pt idx="2">
                  <c:v>218</c:v>
                </c:pt>
                <c:pt idx="3">
                  <c:v>228</c:v>
                </c:pt>
                <c:pt idx="4">
                  <c:v>236</c:v>
                </c:pt>
                <c:pt idx="5">
                  <c:v>241</c:v>
                </c:pt>
                <c:pt idx="6">
                  <c:v>248</c:v>
                </c:pt>
                <c:pt idx="7">
                  <c:v>249</c:v>
                </c:pt>
                <c:pt idx="8">
                  <c:v>269</c:v>
                </c:pt>
                <c:pt idx="9">
                  <c:v>282</c:v>
                </c:pt>
                <c:pt idx="10">
                  <c:v>296</c:v>
                </c:pt>
                <c:pt idx="11">
                  <c:v>300</c:v>
                </c:pt>
                <c:pt idx="12">
                  <c:v>303</c:v>
                </c:pt>
                <c:pt idx="13">
                  <c:v>303</c:v>
                </c:pt>
                <c:pt idx="14">
                  <c:v>387</c:v>
                </c:pt>
                <c:pt idx="15">
                  <c:v>391</c:v>
                </c:pt>
                <c:pt idx="16">
                  <c:v>395</c:v>
                </c:pt>
                <c:pt idx="17">
                  <c:v>403</c:v>
                </c:pt>
                <c:pt idx="18">
                  <c:v>413</c:v>
                </c:pt>
                <c:pt idx="19">
                  <c:v>413</c:v>
                </c:pt>
                <c:pt idx="20">
                  <c:v>422</c:v>
                </c:pt>
                <c:pt idx="21">
                  <c:v>422</c:v>
                </c:pt>
                <c:pt idx="22">
                  <c:v>422</c:v>
                </c:pt>
                <c:pt idx="23">
                  <c:v>428</c:v>
                </c:pt>
                <c:pt idx="24">
                  <c:v>520</c:v>
                </c:pt>
              </c:numCache>
            </c:numRef>
          </c:yVal>
          <c:smooth val="1"/>
          <c:extLst>
            <c:ext xmlns:c16="http://schemas.microsoft.com/office/drawing/2014/chart" uri="{C3380CC4-5D6E-409C-BE32-E72D297353CC}">
              <c16:uniqueId val="{00000003-F5C2-BB4A-A2BE-7C4AE922A880}"/>
            </c:ext>
          </c:extLst>
        </c:ser>
        <c:ser>
          <c:idx val="4"/>
          <c:order val="4"/>
          <c:tx>
            <c:strRef>
              <c:f>Progress!$G$1</c:f>
              <c:strCache>
                <c:ptCount val="1"/>
                <c:pt idx="0">
                  <c:v>localising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multiLvlStrRef>
              <c:f>Progress!$A$2:$B$26</c:f>
              <c:multiLvlStrCache>
                <c:ptCount val="25"/>
                <c:lvl>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pt idx="23">
                    <c:v>~482</c:v>
                  </c:pt>
                  <c:pt idx="24">
                    <c:v>~535</c:v>
                  </c:pt>
                </c:lvl>
                <c:lvl>
                  <c:pt idx="0">
                    <c:v>01/05/2019</c:v>
                  </c:pt>
                  <c:pt idx="1">
                    <c:v>03/06/2019</c:v>
                  </c:pt>
                  <c:pt idx="2">
                    <c:v>04/06/2019</c:v>
                  </c:pt>
                  <c:pt idx="3">
                    <c:v>11/06/2019</c:v>
                  </c:pt>
                  <c:pt idx="4">
                    <c:v>12/06/2019</c:v>
                  </c:pt>
                  <c:pt idx="5">
                    <c:v>18/06/2019</c:v>
                  </c:pt>
                  <c:pt idx="6">
                    <c:v>27/06/2019</c:v>
                  </c:pt>
                  <c:pt idx="7">
                    <c:v>28/06/2019</c:v>
                  </c:pt>
                  <c:pt idx="8">
                    <c:v>12/07/2019</c:v>
                  </c:pt>
                  <c:pt idx="9">
                    <c:v>18/07/2019</c:v>
                  </c:pt>
                  <c:pt idx="10">
                    <c:v>23/07/2019</c:v>
                  </c:pt>
                  <c:pt idx="11">
                    <c:v>25/07/2019</c:v>
                  </c:pt>
                  <c:pt idx="12">
                    <c:v>26/07/2019</c:v>
                  </c:pt>
                  <c:pt idx="13">
                    <c:v>02/08/2019</c:v>
                  </c:pt>
                  <c:pt idx="14">
                    <c:v>06/08/2019</c:v>
                  </c:pt>
                  <c:pt idx="15">
                    <c:v>23/08/2019</c:v>
                  </c:pt>
                  <c:pt idx="16">
                    <c:v>27/08/2019</c:v>
                  </c:pt>
                  <c:pt idx="17">
                    <c:v>29/08/2019</c:v>
                  </c:pt>
                  <c:pt idx="18">
                    <c:v>17/09/2019</c:v>
                  </c:pt>
                  <c:pt idx="19">
                    <c:v>09/10/2019</c:v>
                  </c:pt>
                  <c:pt idx="20">
                    <c:v>21/10/2019</c:v>
                  </c:pt>
                  <c:pt idx="21">
                    <c:v>18/11/2019</c:v>
                  </c:pt>
                  <c:pt idx="22">
                    <c:v>19/11/2019</c:v>
                  </c:pt>
                  <c:pt idx="23">
                    <c:v>28/01/2020</c:v>
                  </c:pt>
                  <c:pt idx="24">
                    <c:v>18/02/2020</c:v>
                  </c:pt>
                </c:lvl>
              </c:multiLvlStrCache>
            </c:multiLvlStrRef>
          </c:xVal>
          <c:yVal>
            <c:numRef>
              <c:f>Progress!$G$2:$G$26</c:f>
              <c:numCache>
                <c:formatCode>General</c:formatCode>
                <c:ptCount val="25"/>
                <c:pt idx="0">
                  <c:v>470</c:v>
                </c:pt>
                <c:pt idx="1">
                  <c:v>898</c:v>
                </c:pt>
                <c:pt idx="2">
                  <c:v>970</c:v>
                </c:pt>
                <c:pt idx="3">
                  <c:v>1041</c:v>
                </c:pt>
                <c:pt idx="4">
                  <c:v>1118.5</c:v>
                </c:pt>
                <c:pt idx="5">
                  <c:v>1119.5</c:v>
                </c:pt>
                <c:pt idx="6" formatCode="0.00">
                  <c:v>1161.5</c:v>
                </c:pt>
                <c:pt idx="7">
                  <c:v>1166.5</c:v>
                </c:pt>
                <c:pt idx="8">
                  <c:v>1191.5</c:v>
                </c:pt>
                <c:pt idx="9">
                  <c:v>1289.5</c:v>
                </c:pt>
                <c:pt idx="10">
                  <c:v>1357.5</c:v>
                </c:pt>
                <c:pt idx="11">
                  <c:v>1397.5</c:v>
                </c:pt>
                <c:pt idx="12">
                  <c:v>1506.5</c:v>
                </c:pt>
                <c:pt idx="13">
                  <c:v>1561.5</c:v>
                </c:pt>
                <c:pt idx="14">
                  <c:v>1652.5</c:v>
                </c:pt>
                <c:pt idx="15">
                  <c:v>1692.5</c:v>
                </c:pt>
                <c:pt idx="16">
                  <c:v>1704.5</c:v>
                </c:pt>
                <c:pt idx="17">
                  <c:v>1844.5</c:v>
                </c:pt>
                <c:pt idx="18">
                  <c:v>1894.5</c:v>
                </c:pt>
                <c:pt idx="19">
                  <c:v>2364.5</c:v>
                </c:pt>
                <c:pt idx="20">
                  <c:v>2372.5</c:v>
                </c:pt>
                <c:pt idx="21">
                  <c:v>2372.5</c:v>
                </c:pt>
                <c:pt idx="22">
                  <c:v>2372.5</c:v>
                </c:pt>
                <c:pt idx="23">
                  <c:v>2443.5</c:v>
                </c:pt>
                <c:pt idx="24">
                  <c:v>2678.5</c:v>
                </c:pt>
              </c:numCache>
            </c:numRef>
          </c:yVal>
          <c:smooth val="1"/>
          <c:extLst>
            <c:ext xmlns:c16="http://schemas.microsoft.com/office/drawing/2014/chart" uri="{C3380CC4-5D6E-409C-BE32-E72D297353CC}">
              <c16:uniqueId val="{00000004-F5C2-BB4A-A2BE-7C4AE922A880}"/>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152305</xdr:colOff>
      <xdr:row>32</xdr:row>
      <xdr:rowOff>162189</xdr:rowOff>
    </xdr:from>
    <xdr:to>
      <xdr:col>7</xdr:col>
      <xdr:colOff>571405</xdr:colOff>
      <xdr:row>60</xdr:row>
      <xdr:rowOff>19314</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25" dT="2020-02-18T09:58:48.56" personId="{695A3081-F296-465D-8F10-AAD2A16050D4}" id="{7EB3FFDB-05C7-4CEA-867C-F3F9490BA395}">
    <text xml:space="preserve">46+5
</text>
  </threadedComment>
  <threadedComment ref="B972"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81" dT="2020-03-05T13:38:49.14" personId="{959F9311-E068-48F0-A69D-D5A84ED8A63C}" id="{1A843F01-7937-46AF-A6EA-A00A7897A0CE}">
    <text xml:space="preserve">this is the best figure from the paper. Not clear how many of these 36 had susrgery
</text>
  </threadedComment>
  <threadedComment ref="DC981" dT="2020-03-05T13:36:00.45" personId="{959F9311-E068-48F0-A69D-D5A84ED8A63C}" id="{8F207DB7-61A6-4094-A485-E313B011CD69}">
    <text xml:space="preserve">less than this as not all 36 had surgery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T1044"/>
  <sheetViews>
    <sheetView tabSelected="1" zoomScale="116" zoomScaleNormal="70" workbookViewId="0">
      <pane xSplit="4" ySplit="2" topLeftCell="CX1042" activePane="bottomRight" state="frozen"/>
      <selection pane="bottomRight" activeCell="DE1032" sqref="DE1032:DE1044"/>
      <selection pane="bottomLeft" activeCell="A3" sqref="A3"/>
      <selection pane="topRight" activeCell="E1" sqref="E1"/>
    </sheetView>
  </sheetViews>
  <sheetFormatPr defaultColWidth="9.140625" defaultRowHeight="15"/>
  <cols>
    <col min="1" max="1" width="38.28515625" style="3" customWidth="1"/>
    <col min="2" max="2" width="21.42578125" style="3" bestFit="1" customWidth="1"/>
    <col min="3" max="3" width="14.42578125" style="3" bestFit="1" customWidth="1"/>
    <col min="4" max="4" width="30" style="3" bestFit="1" customWidth="1"/>
    <col min="5" max="5" width="35.28515625" style="42" customWidth="1"/>
    <col min="6" max="6" width="20.7109375" style="41"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9" customWidth="1"/>
    <col min="18" max="18" width="9.140625" style="5"/>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40" width="9.140625" style="5"/>
    <col min="41" max="41" width="13.85546875" style="5" customWidth="1"/>
    <col min="42" max="42" width="11.140625" style="5" customWidth="1"/>
    <col min="43" max="47" width="9.140625" style="5"/>
    <col min="48" max="48" width="11" style="5" customWidth="1"/>
    <col min="49" max="50" width="9.7109375" style="5" customWidth="1"/>
    <col min="51" max="51" width="10.140625" style="5" customWidth="1"/>
    <col min="52" max="57" width="9.140625" style="5"/>
    <col min="58" max="58" width="9.85546875" style="5" customWidth="1"/>
    <col min="59" max="59" width="10.85546875" style="5" customWidth="1"/>
    <col min="60" max="60" width="9.7109375" style="5" customWidth="1"/>
    <col min="61" max="61" width="13.42578125" style="5" bestFit="1" customWidth="1"/>
    <col min="62" max="65" width="9.7109375" style="5" customWidth="1"/>
    <col min="66" max="66" width="12.140625" style="5" customWidth="1"/>
    <col min="67" max="67" width="9.7109375" style="5" customWidth="1"/>
    <col min="68" max="69" width="14.28515625" style="5" customWidth="1"/>
    <col min="70" max="70" width="12.42578125" style="5" bestFit="1" customWidth="1"/>
    <col min="71" max="75" width="12.42578125" style="5" customWidth="1"/>
    <col min="76" max="76" width="9.140625" style="5"/>
    <col min="77" max="78" width="10.140625" style="5" customWidth="1"/>
    <col min="79" max="79" width="12.140625" style="5" bestFit="1" customWidth="1"/>
    <col min="80" max="80" width="12.140625" style="5" customWidth="1"/>
    <col min="81" max="81" width="11.7109375" style="5" bestFit="1" customWidth="1"/>
    <col min="82" max="82" width="15.85546875" style="5" customWidth="1"/>
    <col min="83" max="83" width="10.140625" style="5" customWidth="1"/>
    <col min="84" max="84" width="18.85546875" style="5" bestFit="1" customWidth="1"/>
    <col min="85" max="86" width="9.140625" style="5"/>
    <col min="87" max="87" width="9.7109375" style="5" bestFit="1" customWidth="1"/>
    <col min="88" max="88" width="9.7109375" style="5" customWidth="1"/>
    <col min="89" max="89" width="9.7109375" style="5" bestFit="1" customWidth="1"/>
    <col min="90" max="90" width="15.7109375" style="5" bestFit="1" customWidth="1"/>
    <col min="91" max="92" width="18.7109375" style="5" customWidth="1"/>
    <col min="93" max="93" width="12.7109375" style="5" customWidth="1"/>
    <col min="94" max="94" width="13" style="5" bestFit="1" customWidth="1"/>
    <col min="95" max="95" width="13" style="5" customWidth="1"/>
    <col min="96" max="96" width="11.140625" style="5" bestFit="1" customWidth="1"/>
    <col min="97" max="97" width="12.140625" style="5" bestFit="1" customWidth="1"/>
    <col min="98" max="98" width="11" style="5" bestFit="1" customWidth="1"/>
    <col min="99" max="99" width="12" style="5" bestFit="1" customWidth="1"/>
    <col min="100" max="100" width="25.140625" style="5" bestFit="1" customWidth="1"/>
    <col min="101" max="101" width="25.140625" style="5" customWidth="1"/>
    <col min="102" max="102" width="12.28515625" style="5" bestFit="1" customWidth="1"/>
    <col min="103" max="104" width="11.42578125" style="5" customWidth="1"/>
    <col min="105" max="105" width="15.7109375" style="6" customWidth="1"/>
    <col min="106" max="106" width="13.140625" style="6" customWidth="1"/>
    <col min="107" max="107" width="13.28515625" style="5" customWidth="1"/>
    <col min="108" max="108" width="12.28515625" style="5" customWidth="1"/>
    <col min="109" max="109" width="15.140625" style="5" customWidth="1"/>
    <col min="110" max="110" width="18" style="5" bestFit="1" customWidth="1"/>
    <col min="111" max="111" width="16.28515625" style="5" bestFit="1" customWidth="1"/>
    <col min="112" max="118" width="9.140625" style="5"/>
    <col min="119" max="16384" width="9.140625" style="1"/>
  </cols>
  <sheetData>
    <row r="1" spans="1:124" s="2" customFormat="1" ht="15" customHeight="1">
      <c r="A1" s="162" t="s">
        <v>0</v>
      </c>
      <c r="C1" s="17"/>
      <c r="D1" s="172" t="s">
        <v>1</v>
      </c>
      <c r="E1" s="172"/>
      <c r="G1" s="167" t="s">
        <v>2</v>
      </c>
      <c r="H1" s="168"/>
      <c r="I1" s="168"/>
      <c r="K1" s="169" t="s">
        <v>3</v>
      </c>
      <c r="L1" s="170"/>
      <c r="M1" s="170"/>
      <c r="N1" s="170"/>
      <c r="O1" s="171"/>
      <c r="S1" s="165"/>
      <c r="T1" s="165"/>
      <c r="U1" s="165"/>
      <c r="V1" s="165"/>
      <c r="W1" s="165"/>
      <c r="X1" s="165"/>
      <c r="Y1" s="165"/>
      <c r="Z1" s="165"/>
      <c r="AA1" s="165"/>
      <c r="AB1" s="165"/>
      <c r="AC1" s="165"/>
      <c r="AD1" s="165"/>
      <c r="AE1" s="165"/>
      <c r="AF1" s="165"/>
      <c r="AG1" s="165"/>
      <c r="AH1" s="165"/>
      <c r="AI1" s="165"/>
      <c r="AJ1" s="165"/>
      <c r="AK1" s="165"/>
      <c r="AM1" s="158"/>
      <c r="AN1" s="164" t="s">
        <v>4</v>
      </c>
      <c r="AO1" s="165"/>
      <c r="AP1" s="165"/>
      <c r="AQ1" s="165"/>
      <c r="AR1" s="165"/>
      <c r="AS1" s="165"/>
      <c r="AT1" s="165"/>
      <c r="AU1" s="165"/>
      <c r="AV1" s="165"/>
      <c r="AW1" s="165"/>
      <c r="AX1" s="165"/>
      <c r="AY1" s="165"/>
      <c r="AZ1" s="165"/>
      <c r="BA1" s="165"/>
      <c r="BB1" s="165"/>
      <c r="BC1" s="165"/>
      <c r="BD1" s="165"/>
      <c r="BE1" s="165"/>
      <c r="BF1" s="165"/>
      <c r="BG1" s="165"/>
      <c r="BH1" s="165"/>
      <c r="BI1" s="165"/>
      <c r="BJ1" s="165"/>
      <c r="BK1" s="165"/>
      <c r="BL1" s="165"/>
      <c r="BM1" s="165"/>
      <c r="BN1" s="165"/>
      <c r="BO1" s="165"/>
      <c r="BQ1" s="173"/>
      <c r="BR1" s="174"/>
      <c r="BS1" s="174"/>
      <c r="BT1" s="174"/>
      <c r="BU1" s="174"/>
      <c r="BV1" s="175"/>
      <c r="BW1" s="160"/>
      <c r="BY1" s="165"/>
      <c r="BZ1" s="165"/>
      <c r="CA1" s="165"/>
      <c r="CB1" s="165"/>
      <c r="CC1" s="165"/>
      <c r="CD1" s="165"/>
      <c r="CE1" s="165"/>
      <c r="CF1" s="166"/>
      <c r="CG1" s="164" t="s">
        <v>5</v>
      </c>
      <c r="CH1" s="165"/>
      <c r="CI1" s="165"/>
      <c r="CJ1" s="165"/>
      <c r="CK1" s="165"/>
      <c r="CL1" s="166"/>
      <c r="CN1" s="88"/>
      <c r="CO1" s="161" t="s">
        <v>6</v>
      </c>
      <c r="CP1" s="161"/>
      <c r="CQ1" s="161"/>
      <c r="CR1" s="161"/>
      <c r="CS1" s="161"/>
      <c r="CT1" s="161"/>
      <c r="CU1" s="161"/>
      <c r="CW1" s="143"/>
      <c r="CX1" s="143"/>
      <c r="CY1" s="143"/>
      <c r="CZ1" s="143"/>
      <c r="DA1" s="48"/>
      <c r="DB1" s="14"/>
      <c r="DC1" s="15"/>
      <c r="DD1" s="4"/>
      <c r="DE1" s="4"/>
      <c r="DF1" s="4"/>
      <c r="DG1" s="4"/>
      <c r="DH1" s="4"/>
      <c r="DI1" s="4"/>
      <c r="DJ1" s="4"/>
      <c r="DK1" s="4"/>
      <c r="DL1" s="4"/>
      <c r="DM1" s="4"/>
      <c r="DN1" s="4"/>
    </row>
    <row r="2" spans="1:124" s="13" customFormat="1" ht="43.5" customHeight="1">
      <c r="A2" s="163"/>
      <c r="B2" s="103" t="s">
        <v>7</v>
      </c>
      <c r="C2" s="19" t="s">
        <v>8</v>
      </c>
      <c r="D2" s="21" t="s">
        <v>9</v>
      </c>
      <c r="E2" s="22" t="s">
        <v>10</v>
      </c>
      <c r="F2" s="95" t="s">
        <v>11</v>
      </c>
      <c r="G2" s="24" t="s">
        <v>12</v>
      </c>
      <c r="H2" s="24" t="s">
        <v>13</v>
      </c>
      <c r="I2" s="24" t="s">
        <v>14</v>
      </c>
      <c r="J2" s="96" t="s">
        <v>15</v>
      </c>
      <c r="K2" s="7" t="s">
        <v>16</v>
      </c>
      <c r="L2" s="7" t="s">
        <v>17</v>
      </c>
      <c r="M2" s="8" t="s">
        <v>18</v>
      </c>
      <c r="N2" s="7" t="s">
        <v>19</v>
      </c>
      <c r="O2" s="7" t="s">
        <v>20</v>
      </c>
      <c r="P2" s="97" t="s">
        <v>21</v>
      </c>
      <c r="Q2" s="98" t="s">
        <v>22</v>
      </c>
      <c r="R2" s="99"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9" t="s">
        <v>43</v>
      </c>
      <c r="AM2" s="27" t="s">
        <v>44</v>
      </c>
      <c r="AN2" s="27" t="s">
        <v>45</v>
      </c>
      <c r="AO2" s="25" t="s">
        <v>46</v>
      </c>
      <c r="AP2" s="132" t="s">
        <v>47</v>
      </c>
      <c r="AQ2" s="25" t="s">
        <v>48</v>
      </c>
      <c r="AR2" s="28" t="s">
        <v>49</v>
      </c>
      <c r="AS2" s="28" t="s">
        <v>50</v>
      </c>
      <c r="AT2" s="28" t="s">
        <v>51</v>
      </c>
      <c r="AU2" s="28" t="s">
        <v>52</v>
      </c>
      <c r="AV2" s="27" t="s">
        <v>53</v>
      </c>
      <c r="AW2" s="27" t="s">
        <v>54</v>
      </c>
      <c r="AX2" s="86" t="s">
        <v>55</v>
      </c>
      <c r="AY2" s="25" t="s">
        <v>56</v>
      </c>
      <c r="AZ2" s="27" t="s">
        <v>57</v>
      </c>
      <c r="BA2" s="25" t="s">
        <v>58</v>
      </c>
      <c r="BB2" s="27" t="s">
        <v>59</v>
      </c>
      <c r="BC2" s="25" t="s">
        <v>60</v>
      </c>
      <c r="BD2" s="27" t="s">
        <v>61</v>
      </c>
      <c r="BE2" s="25" t="s">
        <v>62</v>
      </c>
      <c r="BF2" s="25" t="s">
        <v>63</v>
      </c>
      <c r="BG2" s="51" t="s">
        <v>64</v>
      </c>
      <c r="BH2" s="27" t="s">
        <v>65</v>
      </c>
      <c r="BI2" s="25" t="s">
        <v>66</v>
      </c>
      <c r="BJ2" s="25" t="s">
        <v>67</v>
      </c>
      <c r="BK2" s="113" t="s">
        <v>68</v>
      </c>
      <c r="BL2" s="113" t="s">
        <v>69</v>
      </c>
      <c r="BM2" s="25" t="s">
        <v>70</v>
      </c>
      <c r="BN2" s="27" t="s">
        <v>71</v>
      </c>
      <c r="BO2" s="27" t="s">
        <v>72</v>
      </c>
      <c r="BP2" s="99" t="s">
        <v>73</v>
      </c>
      <c r="BQ2" s="135" t="s">
        <v>74</v>
      </c>
      <c r="BR2" s="136" t="s">
        <v>75</v>
      </c>
      <c r="BS2" s="137" t="s">
        <v>76</v>
      </c>
      <c r="BT2" s="137" t="s">
        <v>77</v>
      </c>
      <c r="BU2" s="138" t="s">
        <v>78</v>
      </c>
      <c r="BV2" s="136" t="s">
        <v>79</v>
      </c>
      <c r="BW2" s="139" t="s">
        <v>80</v>
      </c>
      <c r="BX2" s="99" t="s">
        <v>81</v>
      </c>
      <c r="BY2" s="27" t="s">
        <v>82</v>
      </c>
      <c r="BZ2" s="25" t="s">
        <v>83</v>
      </c>
      <c r="CA2" s="27" t="s">
        <v>84</v>
      </c>
      <c r="CB2" s="25" t="s">
        <v>85</v>
      </c>
      <c r="CC2" s="29" t="s">
        <v>86</v>
      </c>
      <c r="CD2" s="25" t="s">
        <v>87</v>
      </c>
      <c r="CE2" s="25" t="s">
        <v>88</v>
      </c>
      <c r="CF2" s="51" t="s">
        <v>89</v>
      </c>
      <c r="CG2" s="100" t="s">
        <v>90</v>
      </c>
      <c r="CH2" s="114" t="s">
        <v>91</v>
      </c>
      <c r="CI2" s="27" t="s">
        <v>92</v>
      </c>
      <c r="CJ2" s="115" t="s">
        <v>93</v>
      </c>
      <c r="CK2" s="27" t="s">
        <v>94</v>
      </c>
      <c r="CL2" s="27" t="s">
        <v>95</v>
      </c>
      <c r="CM2" s="101" t="s">
        <v>96</v>
      </c>
      <c r="CN2" s="89" t="s">
        <v>97</v>
      </c>
      <c r="CO2" s="90" t="s">
        <v>98</v>
      </c>
      <c r="CP2" s="25" t="s">
        <v>99</v>
      </c>
      <c r="CQ2" s="25" t="s">
        <v>100</v>
      </c>
      <c r="CR2" s="27" t="s">
        <v>101</v>
      </c>
      <c r="CS2" s="27" t="s">
        <v>102</v>
      </c>
      <c r="CT2" s="27" t="s">
        <v>103</v>
      </c>
      <c r="CU2" s="30" t="s">
        <v>104</v>
      </c>
      <c r="CV2" s="102" t="s">
        <v>105</v>
      </c>
      <c r="CW2" s="144" t="s">
        <v>106</v>
      </c>
      <c r="CX2" s="145" t="s">
        <v>107</v>
      </c>
      <c r="CY2" s="145" t="s">
        <v>108</v>
      </c>
      <c r="CZ2" s="156" t="s">
        <v>109</v>
      </c>
      <c r="DA2" s="49" t="s">
        <v>110</v>
      </c>
      <c r="DB2" s="20" t="s">
        <v>111</v>
      </c>
      <c r="DC2" s="20" t="s">
        <v>112</v>
      </c>
      <c r="DD2" s="9" t="s">
        <v>113</v>
      </c>
      <c r="DE2" s="10" t="s">
        <v>114</v>
      </c>
      <c r="DF2" s="11" t="s">
        <v>115</v>
      </c>
      <c r="DG2" s="13" t="s">
        <v>116</v>
      </c>
      <c r="DH2" s="12"/>
      <c r="DI2" s="12"/>
      <c r="DJ2" s="12"/>
      <c r="DK2" s="12"/>
      <c r="DL2" s="12"/>
      <c r="DM2" s="12"/>
      <c r="DN2" s="12"/>
    </row>
    <row r="3" spans="1:124" ht="75">
      <c r="A3" s="41" t="s">
        <v>117</v>
      </c>
      <c r="B3" s="41">
        <v>17</v>
      </c>
      <c r="C3" s="41">
        <v>25</v>
      </c>
      <c r="D3" s="41" t="s">
        <v>118</v>
      </c>
      <c r="E3" s="42" t="s">
        <v>119</v>
      </c>
      <c r="F3" s="41" t="s">
        <v>120</v>
      </c>
      <c r="G3" s="41"/>
      <c r="H3" s="41"/>
      <c r="I3" s="41" t="s">
        <v>121</v>
      </c>
      <c r="P3" s="5">
        <v>5</v>
      </c>
      <c r="U3" s="41"/>
      <c r="CM3" s="5">
        <v>5</v>
      </c>
      <c r="CP3" s="5">
        <v>4</v>
      </c>
      <c r="CS3" s="5">
        <v>1</v>
      </c>
      <c r="DA3" s="6">
        <v>25</v>
      </c>
      <c r="DD3" s="5" t="s">
        <v>122</v>
      </c>
      <c r="DO3" s="42"/>
      <c r="DP3" s="42"/>
      <c r="DQ3" s="42"/>
      <c r="DR3" s="42"/>
      <c r="DS3" s="42"/>
      <c r="DT3" s="42"/>
    </row>
    <row r="4" spans="1:124" ht="45">
      <c r="A4" s="41"/>
      <c r="B4" s="41">
        <v>20</v>
      </c>
      <c r="C4" s="41"/>
      <c r="D4" s="41" t="s">
        <v>123</v>
      </c>
      <c r="E4" s="42" t="s">
        <v>124</v>
      </c>
      <c r="F4" s="41" t="s">
        <v>120</v>
      </c>
      <c r="G4" s="41"/>
      <c r="H4" s="41"/>
      <c r="I4" s="41" t="s">
        <v>121</v>
      </c>
      <c r="P4" s="5">
        <v>1</v>
      </c>
      <c r="CM4" s="5">
        <v>1</v>
      </c>
      <c r="CO4" s="5">
        <v>1</v>
      </c>
      <c r="DD4" s="5" t="s">
        <v>122</v>
      </c>
      <c r="DO4" s="42"/>
      <c r="DP4" s="42"/>
      <c r="DQ4" s="42"/>
      <c r="DR4" s="42"/>
      <c r="DS4" s="42"/>
      <c r="DT4" s="42"/>
    </row>
    <row r="5" spans="1:124" ht="45">
      <c r="A5" s="41"/>
      <c r="B5" s="41">
        <v>20</v>
      </c>
      <c r="C5" s="41"/>
      <c r="D5" s="41" t="s">
        <v>125</v>
      </c>
      <c r="E5" s="42" t="s">
        <v>126</v>
      </c>
      <c r="F5" s="41" t="s">
        <v>120</v>
      </c>
      <c r="G5" s="41"/>
      <c r="H5" s="41"/>
      <c r="I5" s="41" t="s">
        <v>121</v>
      </c>
      <c r="P5" s="5">
        <v>11</v>
      </c>
      <c r="CM5" s="5">
        <v>11</v>
      </c>
      <c r="CS5" s="5">
        <v>11</v>
      </c>
      <c r="DD5" s="5" t="s">
        <v>122</v>
      </c>
      <c r="DO5" s="42"/>
      <c r="DP5" s="42"/>
      <c r="DQ5" s="42"/>
      <c r="DR5" s="42"/>
      <c r="DS5" s="42"/>
      <c r="DT5" s="42"/>
    </row>
    <row r="6" spans="1:124" ht="45">
      <c r="A6" s="41"/>
      <c r="B6" s="41">
        <v>20</v>
      </c>
      <c r="C6" s="41"/>
      <c r="D6" s="41" t="s">
        <v>127</v>
      </c>
      <c r="E6" s="42" t="s">
        <v>128</v>
      </c>
      <c r="F6" s="41" t="s">
        <v>120</v>
      </c>
      <c r="G6" s="41"/>
      <c r="H6" s="41"/>
      <c r="I6" s="41" t="s">
        <v>121</v>
      </c>
      <c r="P6" s="5">
        <v>11</v>
      </c>
      <c r="CM6" s="5">
        <v>11</v>
      </c>
      <c r="CP6" s="5">
        <v>1</v>
      </c>
      <c r="CR6" s="5">
        <v>1</v>
      </c>
      <c r="CS6" s="5">
        <v>8</v>
      </c>
      <c r="CT6" s="5">
        <v>1</v>
      </c>
      <c r="DD6" s="5" t="s">
        <v>122</v>
      </c>
      <c r="DO6" s="42"/>
      <c r="DP6" s="42"/>
      <c r="DQ6" s="42"/>
      <c r="DR6" s="42"/>
      <c r="DS6" s="42"/>
      <c r="DT6" s="42"/>
    </row>
    <row r="7" spans="1:124" ht="45">
      <c r="A7" s="41"/>
      <c r="B7" s="41">
        <v>17</v>
      </c>
      <c r="C7" s="41"/>
      <c r="D7" s="41" t="s">
        <v>129</v>
      </c>
      <c r="E7" s="42" t="s">
        <v>130</v>
      </c>
      <c r="F7" s="41" t="s">
        <v>120</v>
      </c>
      <c r="G7" s="41"/>
      <c r="H7" s="41"/>
      <c r="I7" s="41" t="s">
        <v>121</v>
      </c>
      <c r="P7" s="5">
        <v>8</v>
      </c>
      <c r="CM7" s="5">
        <v>8</v>
      </c>
      <c r="CP7" s="5">
        <v>8</v>
      </c>
      <c r="DD7" s="5" t="s">
        <v>122</v>
      </c>
      <c r="DO7" s="42"/>
      <c r="DP7" s="42"/>
      <c r="DQ7" s="42"/>
      <c r="DR7" s="42"/>
      <c r="DS7" s="42"/>
      <c r="DT7" s="42"/>
    </row>
    <row r="8" spans="1:124" ht="45">
      <c r="A8" s="41"/>
      <c r="B8" s="41">
        <v>20</v>
      </c>
      <c r="C8" s="41"/>
      <c r="D8" s="41" t="s">
        <v>131</v>
      </c>
      <c r="E8" s="42" t="s">
        <v>132</v>
      </c>
      <c r="F8" s="41" t="s">
        <v>120</v>
      </c>
      <c r="G8" s="41"/>
      <c r="H8" s="41"/>
      <c r="I8" s="41" t="s">
        <v>121</v>
      </c>
      <c r="P8" s="5">
        <v>3</v>
      </c>
      <c r="CM8" s="5">
        <v>3</v>
      </c>
      <c r="CO8" s="5">
        <v>1</v>
      </c>
      <c r="CS8" s="5">
        <v>2</v>
      </c>
      <c r="DD8" s="5" t="s">
        <v>122</v>
      </c>
      <c r="DO8" s="42"/>
      <c r="DP8" s="42"/>
      <c r="DQ8" s="42"/>
      <c r="DR8" s="42"/>
      <c r="DS8" s="42"/>
      <c r="DT8" s="42"/>
    </row>
    <row r="9" spans="1:124" ht="75">
      <c r="A9" s="41"/>
      <c r="B9" s="41"/>
      <c r="C9" s="41"/>
      <c r="D9" s="41" t="s">
        <v>133</v>
      </c>
      <c r="E9" s="42" t="s">
        <v>134</v>
      </c>
      <c r="F9" s="41" t="s">
        <v>120</v>
      </c>
      <c r="G9" s="41"/>
      <c r="H9" s="41"/>
      <c r="I9" s="41"/>
      <c r="P9" s="5">
        <v>21</v>
      </c>
      <c r="CM9" s="5">
        <v>21</v>
      </c>
      <c r="DD9" s="5" t="s">
        <v>122</v>
      </c>
      <c r="DO9" s="42"/>
      <c r="DP9" s="42"/>
      <c r="DQ9" s="42"/>
      <c r="DR9" s="42"/>
      <c r="DS9" s="42"/>
      <c r="DT9" s="42"/>
    </row>
    <row r="10" spans="1:124" ht="90">
      <c r="A10" s="18" t="s">
        <v>135</v>
      </c>
      <c r="B10" s="41">
        <v>24</v>
      </c>
      <c r="C10" s="41">
        <v>19</v>
      </c>
      <c r="D10" s="41" t="s">
        <v>136</v>
      </c>
      <c r="E10" s="42" t="s">
        <v>137</v>
      </c>
      <c r="F10" s="41" t="s">
        <v>138</v>
      </c>
      <c r="G10" s="41"/>
      <c r="H10" s="41" t="s">
        <v>122</v>
      </c>
      <c r="I10" s="41"/>
      <c r="J10" s="5">
        <v>21</v>
      </c>
      <c r="K10" s="5">
        <v>21</v>
      </c>
      <c r="P10" s="5">
        <v>21</v>
      </c>
      <c r="R10" s="5">
        <v>12</v>
      </c>
      <c r="AA10" s="5">
        <v>8</v>
      </c>
      <c r="AL10" s="5">
        <v>4</v>
      </c>
      <c r="BX10" s="5">
        <v>3</v>
      </c>
      <c r="CG10" s="5">
        <v>1</v>
      </c>
      <c r="DA10" s="6">
        <v>24</v>
      </c>
      <c r="DB10" s="6">
        <v>5</v>
      </c>
      <c r="DE10" s="5" t="s">
        <v>122</v>
      </c>
      <c r="DO10" s="42"/>
      <c r="DP10" s="42"/>
      <c r="DQ10" s="42"/>
      <c r="DR10" s="42"/>
      <c r="DS10" s="42"/>
      <c r="DT10" s="42"/>
    </row>
    <row r="11" spans="1:124" ht="30">
      <c r="A11" s="41"/>
      <c r="B11" s="41"/>
      <c r="C11" s="41"/>
      <c r="D11" s="41" t="s">
        <v>139</v>
      </c>
      <c r="E11" s="42" t="s">
        <v>140</v>
      </c>
      <c r="G11" s="41"/>
      <c r="H11" s="41" t="s">
        <v>122</v>
      </c>
      <c r="I11" s="41"/>
      <c r="P11" s="5">
        <v>2</v>
      </c>
      <c r="R11" s="5">
        <v>2</v>
      </c>
      <c r="DE11" s="5" t="s">
        <v>122</v>
      </c>
      <c r="DO11" s="42"/>
      <c r="DP11" s="42"/>
      <c r="DQ11" s="42"/>
      <c r="DR11" s="42"/>
      <c r="DS11" s="42"/>
      <c r="DT11" s="42"/>
    </row>
    <row r="12" spans="1:124">
      <c r="A12" s="41"/>
      <c r="B12" s="41"/>
      <c r="C12" s="41"/>
      <c r="D12" s="41" t="s">
        <v>141</v>
      </c>
      <c r="E12" s="42" t="s">
        <v>142</v>
      </c>
      <c r="G12" s="41"/>
      <c r="H12" s="41" t="s">
        <v>122</v>
      </c>
      <c r="I12" s="41"/>
      <c r="P12" s="5">
        <v>1</v>
      </c>
      <c r="R12" s="5">
        <v>1</v>
      </c>
      <c r="DE12" s="5" t="s">
        <v>122</v>
      </c>
      <c r="DO12" s="42"/>
      <c r="DP12" s="42"/>
      <c r="DQ12" s="42"/>
      <c r="DR12" s="42"/>
      <c r="DS12" s="42"/>
      <c r="DT12" s="42"/>
    </row>
    <row r="13" spans="1:124">
      <c r="A13" s="41"/>
      <c r="B13" s="41"/>
      <c r="C13" s="41"/>
      <c r="D13" s="41" t="s">
        <v>143</v>
      </c>
      <c r="E13" s="42" t="s">
        <v>144</v>
      </c>
      <c r="G13" s="41"/>
      <c r="H13" s="41" t="s">
        <v>122</v>
      </c>
      <c r="I13" s="41"/>
      <c r="P13" s="5">
        <v>1</v>
      </c>
      <c r="AL13" s="5">
        <v>1</v>
      </c>
      <c r="DE13" s="5" t="s">
        <v>122</v>
      </c>
      <c r="DO13" s="42"/>
      <c r="DP13" s="42"/>
      <c r="DQ13" s="42"/>
      <c r="DR13" s="42"/>
      <c r="DS13" s="42"/>
      <c r="DT13" s="42"/>
    </row>
    <row r="14" spans="1:124">
      <c r="A14" s="41"/>
      <c r="B14" s="41"/>
      <c r="C14" s="41"/>
      <c r="D14" s="41" t="s">
        <v>145</v>
      </c>
      <c r="E14" s="42" t="s">
        <v>146</v>
      </c>
      <c r="G14" s="41"/>
      <c r="H14" s="41" t="s">
        <v>122</v>
      </c>
      <c r="I14" s="41"/>
      <c r="P14" s="5">
        <v>1</v>
      </c>
      <c r="R14" s="5">
        <v>1</v>
      </c>
      <c r="BX14" s="5">
        <v>1</v>
      </c>
      <c r="DE14" s="5" t="s">
        <v>122</v>
      </c>
      <c r="DO14" s="42"/>
      <c r="DP14" s="42"/>
      <c r="DQ14" s="42"/>
      <c r="DR14" s="42"/>
      <c r="DS14" s="42"/>
      <c r="DT14" s="42"/>
    </row>
    <row r="15" spans="1:124" ht="75">
      <c r="A15" s="41" t="s">
        <v>147</v>
      </c>
      <c r="B15" s="41">
        <v>14</v>
      </c>
      <c r="C15" s="41">
        <v>3</v>
      </c>
      <c r="D15" s="41" t="s">
        <v>148</v>
      </c>
      <c r="E15" s="42" t="s">
        <v>149</v>
      </c>
      <c r="F15" s="41" t="s">
        <v>150</v>
      </c>
      <c r="G15" s="41" t="s">
        <v>122</v>
      </c>
      <c r="H15" s="41" t="s">
        <v>122</v>
      </c>
      <c r="I15" s="41" t="s">
        <v>122</v>
      </c>
      <c r="J15" s="5">
        <v>2</v>
      </c>
      <c r="K15" s="5">
        <v>2</v>
      </c>
      <c r="P15" s="5">
        <v>2</v>
      </c>
      <c r="AW15" s="5">
        <v>1</v>
      </c>
      <c r="BB15" s="5">
        <v>1</v>
      </c>
      <c r="BY15" s="5">
        <v>1</v>
      </c>
      <c r="CC15" s="5">
        <v>1</v>
      </c>
      <c r="CD15" s="5">
        <v>1</v>
      </c>
      <c r="DA15" s="6">
        <v>14</v>
      </c>
      <c r="DC15" s="5">
        <v>3</v>
      </c>
      <c r="DE15" s="5" t="s">
        <v>122</v>
      </c>
      <c r="DO15" s="42"/>
      <c r="DP15" s="42"/>
      <c r="DQ15" s="42"/>
      <c r="DR15" s="42"/>
      <c r="DS15" s="42"/>
      <c r="DT15" s="42"/>
    </row>
    <row r="16" spans="1:124" ht="30">
      <c r="A16" s="41"/>
      <c r="B16" s="41"/>
      <c r="C16" s="41"/>
      <c r="D16" s="41" t="s">
        <v>151</v>
      </c>
      <c r="E16" s="42" t="s">
        <v>152</v>
      </c>
      <c r="G16" s="41" t="s">
        <v>122</v>
      </c>
      <c r="H16" s="41" t="s">
        <v>122</v>
      </c>
      <c r="I16" s="41" t="s">
        <v>122</v>
      </c>
      <c r="P16" s="5">
        <v>2</v>
      </c>
      <c r="BO16" s="5">
        <v>1</v>
      </c>
      <c r="BR16" s="5">
        <v>1</v>
      </c>
      <c r="DE16" s="5" t="s">
        <v>122</v>
      </c>
      <c r="DO16" s="42"/>
      <c r="DP16" s="42"/>
      <c r="DQ16" s="42"/>
      <c r="DR16" s="42"/>
      <c r="DS16" s="42"/>
      <c r="DT16" s="42"/>
    </row>
    <row r="17" spans="1:124">
      <c r="A17" s="41"/>
      <c r="B17" s="41"/>
      <c r="C17" s="41"/>
      <c r="D17" s="41" t="s">
        <v>153</v>
      </c>
      <c r="E17" s="42" t="s">
        <v>126</v>
      </c>
      <c r="F17" s="41" t="s">
        <v>154</v>
      </c>
      <c r="G17" s="41" t="s">
        <v>122</v>
      </c>
      <c r="H17" s="41"/>
      <c r="I17" s="41"/>
      <c r="J17" s="5">
        <v>1</v>
      </c>
      <c r="K17" s="5">
        <v>1</v>
      </c>
      <c r="P17" s="5">
        <v>1</v>
      </c>
      <c r="AL17" s="5">
        <v>1</v>
      </c>
      <c r="AW17" s="5">
        <v>1</v>
      </c>
      <c r="BX17" s="5">
        <v>1</v>
      </c>
      <c r="BY17" s="5">
        <v>1</v>
      </c>
      <c r="CC17" s="5">
        <v>1</v>
      </c>
      <c r="CD17" s="5">
        <v>1</v>
      </c>
      <c r="DE17" s="5" t="s">
        <v>122</v>
      </c>
      <c r="DO17" s="42"/>
      <c r="DP17" s="42"/>
      <c r="DQ17" s="42"/>
      <c r="DR17" s="42"/>
      <c r="DS17" s="42"/>
      <c r="DT17" s="42"/>
    </row>
    <row r="18" spans="1:124">
      <c r="A18" s="41"/>
      <c r="B18" s="41"/>
      <c r="C18" s="41"/>
      <c r="D18" s="41" t="s">
        <v>155</v>
      </c>
      <c r="E18" s="42" t="s">
        <v>156</v>
      </c>
      <c r="G18" s="41" t="s">
        <v>122</v>
      </c>
      <c r="H18" s="41" t="s">
        <v>122</v>
      </c>
      <c r="I18" s="41" t="s">
        <v>122</v>
      </c>
      <c r="J18" s="5">
        <v>3</v>
      </c>
      <c r="K18" s="5">
        <v>2</v>
      </c>
      <c r="M18" s="5">
        <v>1</v>
      </c>
      <c r="P18" s="5">
        <v>3</v>
      </c>
      <c r="AL18" s="5">
        <v>1</v>
      </c>
      <c r="AW18" s="5">
        <v>1</v>
      </c>
      <c r="BB18" s="5">
        <v>1</v>
      </c>
      <c r="BO18" s="5">
        <v>1</v>
      </c>
      <c r="BP18" s="5">
        <v>1</v>
      </c>
      <c r="BR18" s="5">
        <v>1</v>
      </c>
      <c r="BX18" s="5">
        <v>1</v>
      </c>
      <c r="BY18" s="5">
        <v>1</v>
      </c>
      <c r="CC18" s="5">
        <v>1</v>
      </c>
      <c r="CD18" s="5">
        <v>1</v>
      </c>
      <c r="DE18" s="5" t="s">
        <v>122</v>
      </c>
      <c r="DO18" s="42"/>
      <c r="DP18" s="42"/>
      <c r="DQ18" s="42"/>
      <c r="DR18" s="42"/>
      <c r="DS18" s="42"/>
      <c r="DT18" s="42"/>
    </row>
    <row r="19" spans="1:124">
      <c r="A19" s="41"/>
      <c r="B19" s="41"/>
      <c r="C19" s="41"/>
      <c r="D19" s="41" t="s">
        <v>157</v>
      </c>
      <c r="E19" s="42" t="s">
        <v>158</v>
      </c>
      <c r="G19" s="41" t="s">
        <v>122</v>
      </c>
      <c r="H19" s="41" t="s">
        <v>122</v>
      </c>
      <c r="I19" s="41" t="s">
        <v>122</v>
      </c>
      <c r="P19" s="5">
        <v>1</v>
      </c>
      <c r="AL19" s="5">
        <v>1</v>
      </c>
      <c r="BB19" s="5">
        <v>1</v>
      </c>
      <c r="DE19" s="5" t="s">
        <v>122</v>
      </c>
      <c r="DO19" s="42"/>
      <c r="DP19" s="42"/>
      <c r="DQ19" s="42"/>
      <c r="DR19" s="42"/>
      <c r="DS19" s="42"/>
      <c r="DT19" s="42"/>
    </row>
    <row r="20" spans="1:124">
      <c r="A20" s="41"/>
      <c r="B20" s="41"/>
      <c r="C20" s="41"/>
      <c r="D20" s="41" t="s">
        <v>159</v>
      </c>
      <c r="E20" s="42" t="s">
        <v>160</v>
      </c>
      <c r="G20" s="41" t="s">
        <v>122</v>
      </c>
      <c r="H20" s="41"/>
      <c r="I20" s="41"/>
      <c r="M20" s="5">
        <v>1</v>
      </c>
      <c r="P20" s="5">
        <v>1</v>
      </c>
      <c r="AL20" s="5">
        <v>1</v>
      </c>
      <c r="AW20" s="5">
        <v>1</v>
      </c>
      <c r="BO20" s="5">
        <v>1</v>
      </c>
      <c r="BX20" s="5">
        <v>1</v>
      </c>
      <c r="BY20" s="5">
        <v>1</v>
      </c>
      <c r="DE20" s="5" t="s">
        <v>122</v>
      </c>
      <c r="DO20" s="42"/>
      <c r="DP20" s="42"/>
      <c r="DQ20" s="42"/>
      <c r="DR20" s="42"/>
      <c r="DS20" s="42"/>
      <c r="DT20" s="42"/>
    </row>
    <row r="21" spans="1:124">
      <c r="A21" s="41"/>
      <c r="B21" s="41"/>
      <c r="C21" s="41"/>
      <c r="D21" s="41" t="s">
        <v>161</v>
      </c>
      <c r="E21" s="42" t="s">
        <v>162</v>
      </c>
      <c r="G21" s="41"/>
      <c r="H21" s="41"/>
      <c r="I21" s="41"/>
      <c r="J21" s="5">
        <v>1</v>
      </c>
      <c r="K21" s="5">
        <v>1</v>
      </c>
      <c r="P21" s="5">
        <v>1</v>
      </c>
      <c r="AL21" s="5">
        <v>1</v>
      </c>
      <c r="AW21" s="5">
        <v>1</v>
      </c>
      <c r="BX21" s="5">
        <v>1</v>
      </c>
      <c r="BY21" s="5">
        <v>1</v>
      </c>
      <c r="CC21" s="5">
        <v>1</v>
      </c>
      <c r="CD21" s="5">
        <v>1</v>
      </c>
      <c r="DE21" s="5" t="s">
        <v>122</v>
      </c>
      <c r="DO21" s="42"/>
      <c r="DP21" s="42"/>
      <c r="DQ21" s="42"/>
      <c r="DR21" s="42"/>
      <c r="DS21" s="42"/>
      <c r="DT21" s="42"/>
    </row>
    <row r="22" spans="1:124" ht="75">
      <c r="A22" s="18" t="s">
        <v>163</v>
      </c>
      <c r="B22" s="41">
        <v>8</v>
      </c>
      <c r="C22" s="41">
        <v>8</v>
      </c>
      <c r="D22" s="18" t="s">
        <v>164</v>
      </c>
      <c r="E22" s="42" t="s">
        <v>142</v>
      </c>
      <c r="F22" s="41" t="s">
        <v>165</v>
      </c>
      <c r="G22" s="41" t="s">
        <v>122</v>
      </c>
      <c r="H22" s="41"/>
      <c r="I22" s="41"/>
      <c r="P22" s="5">
        <v>2</v>
      </c>
      <c r="BP22" s="5">
        <v>2</v>
      </c>
      <c r="BR22" s="5">
        <v>2</v>
      </c>
      <c r="DA22" s="6">
        <v>14</v>
      </c>
      <c r="DB22" s="6">
        <v>6</v>
      </c>
      <c r="DE22" s="5" t="s">
        <v>122</v>
      </c>
      <c r="DO22" s="42"/>
      <c r="DP22" s="42"/>
      <c r="DQ22" s="42"/>
      <c r="DR22" s="42"/>
      <c r="DS22" s="42"/>
      <c r="DT22" s="42"/>
    </row>
    <row r="23" spans="1:124">
      <c r="A23" s="16"/>
      <c r="B23" s="41"/>
      <c r="C23" s="41"/>
      <c r="D23" s="18" t="s">
        <v>166</v>
      </c>
      <c r="E23" s="42" t="s">
        <v>167</v>
      </c>
      <c r="G23" s="41" t="s">
        <v>122</v>
      </c>
      <c r="H23" s="41"/>
      <c r="I23" s="41"/>
      <c r="P23" s="5">
        <v>1</v>
      </c>
      <c r="BP23" s="5">
        <v>1</v>
      </c>
      <c r="BR23" s="5">
        <v>1</v>
      </c>
      <c r="DE23" s="5" t="s">
        <v>122</v>
      </c>
      <c r="DO23" s="42"/>
      <c r="DP23" s="42"/>
      <c r="DQ23" s="42"/>
      <c r="DR23" s="42"/>
      <c r="DS23" s="42"/>
      <c r="DT23" s="42"/>
    </row>
    <row r="24" spans="1:124">
      <c r="A24" s="41"/>
      <c r="B24" s="41"/>
      <c r="C24" s="41"/>
      <c r="D24" s="18" t="s">
        <v>168</v>
      </c>
      <c r="E24" s="42" t="s">
        <v>169</v>
      </c>
      <c r="G24" s="41" t="s">
        <v>122</v>
      </c>
      <c r="H24" s="41"/>
      <c r="I24" s="41"/>
      <c r="P24" s="5">
        <v>1</v>
      </c>
      <c r="BP24" s="5">
        <v>1</v>
      </c>
      <c r="BV24" s="5">
        <v>1</v>
      </c>
      <c r="DE24" s="5" t="s">
        <v>122</v>
      </c>
      <c r="DO24" s="42"/>
      <c r="DP24" s="42"/>
      <c r="DQ24" s="42"/>
      <c r="DR24" s="42"/>
      <c r="DS24" s="42"/>
      <c r="DT24" s="42"/>
    </row>
    <row r="25" spans="1:124">
      <c r="A25" s="41"/>
      <c r="B25" s="41"/>
      <c r="C25" s="41"/>
      <c r="D25" s="18" t="s">
        <v>170</v>
      </c>
      <c r="E25" s="42" t="s">
        <v>169</v>
      </c>
      <c r="G25" s="41" t="s">
        <v>122</v>
      </c>
      <c r="H25" s="41"/>
      <c r="I25" s="41"/>
      <c r="P25" s="5">
        <v>2</v>
      </c>
      <c r="BP25" s="5">
        <v>2</v>
      </c>
      <c r="BV25" s="5">
        <v>2</v>
      </c>
      <c r="DE25" s="5" t="s">
        <v>122</v>
      </c>
      <c r="DO25" s="42"/>
      <c r="DP25" s="42"/>
      <c r="DQ25" s="42"/>
      <c r="DR25" s="42"/>
      <c r="DS25" s="42"/>
      <c r="DT25" s="42"/>
    </row>
    <row r="26" spans="1:124">
      <c r="A26" s="41"/>
      <c r="B26" s="41"/>
      <c r="C26" s="41"/>
      <c r="D26" s="18" t="s">
        <v>171</v>
      </c>
      <c r="E26" s="42" t="s">
        <v>169</v>
      </c>
      <c r="G26" s="41" t="s">
        <v>122</v>
      </c>
      <c r="H26" s="41"/>
      <c r="I26" s="41"/>
      <c r="P26" s="5">
        <v>1</v>
      </c>
      <c r="BP26" s="5">
        <v>1</v>
      </c>
      <c r="BV26" s="5">
        <v>1</v>
      </c>
      <c r="DE26" s="5" t="s">
        <v>122</v>
      </c>
      <c r="DO26" s="42"/>
      <c r="DP26" s="42"/>
      <c r="DQ26" s="42"/>
      <c r="DR26" s="42"/>
      <c r="DS26" s="42"/>
      <c r="DT26" s="42"/>
    </row>
    <row r="27" spans="1:124">
      <c r="A27" s="41"/>
      <c r="B27" s="41"/>
      <c r="C27" s="41"/>
      <c r="D27" s="18" t="s">
        <v>172</v>
      </c>
      <c r="E27" s="42" t="s">
        <v>173</v>
      </c>
      <c r="G27" s="41" t="s">
        <v>122</v>
      </c>
      <c r="H27" s="41"/>
      <c r="I27" s="41"/>
      <c r="P27" s="5">
        <v>2</v>
      </c>
      <c r="BP27" s="5">
        <v>2</v>
      </c>
      <c r="BV27" s="5">
        <v>2</v>
      </c>
      <c r="DE27" s="5" t="s">
        <v>122</v>
      </c>
      <c r="DO27" s="42"/>
      <c r="DP27" s="42"/>
      <c r="DQ27" s="42"/>
      <c r="DR27" s="42"/>
      <c r="DS27" s="42"/>
      <c r="DT27" s="42"/>
    </row>
    <row r="28" spans="1:124">
      <c r="A28" s="41"/>
      <c r="B28" s="41"/>
      <c r="C28" s="41"/>
      <c r="D28" s="18" t="s">
        <v>174</v>
      </c>
      <c r="E28" s="42" t="s">
        <v>175</v>
      </c>
      <c r="G28" s="41" t="s">
        <v>122</v>
      </c>
      <c r="H28" s="41"/>
      <c r="I28" s="41"/>
      <c r="P28" s="5">
        <v>1</v>
      </c>
      <c r="BP28" s="5">
        <v>1</v>
      </c>
      <c r="BV28" s="5">
        <v>1</v>
      </c>
      <c r="DE28" s="5" t="s">
        <v>122</v>
      </c>
      <c r="DO28" s="42"/>
      <c r="DP28" s="42"/>
      <c r="DQ28" s="42"/>
      <c r="DR28" s="42"/>
      <c r="DS28" s="42"/>
      <c r="DT28" s="42"/>
    </row>
    <row r="29" spans="1:124">
      <c r="A29" s="41"/>
      <c r="B29" s="41"/>
      <c r="C29" s="41"/>
      <c r="D29" s="18" t="s">
        <v>176</v>
      </c>
      <c r="E29" s="42" t="s">
        <v>177</v>
      </c>
      <c r="G29" s="41" t="s">
        <v>122</v>
      </c>
      <c r="H29" s="41"/>
      <c r="I29" s="41"/>
      <c r="P29" s="5">
        <v>1</v>
      </c>
      <c r="BP29" s="5">
        <v>1</v>
      </c>
      <c r="BR29" s="5">
        <v>1</v>
      </c>
      <c r="DE29" s="5" t="s">
        <v>122</v>
      </c>
      <c r="DO29" s="42"/>
      <c r="DP29" s="42"/>
      <c r="DQ29" s="42"/>
      <c r="DR29" s="42"/>
      <c r="DS29" s="42"/>
      <c r="DT29" s="42"/>
    </row>
    <row r="30" spans="1:124">
      <c r="A30" s="41"/>
      <c r="B30" s="41"/>
      <c r="C30" s="41"/>
      <c r="D30" s="18" t="s">
        <v>178</v>
      </c>
      <c r="E30" s="42" t="s">
        <v>146</v>
      </c>
      <c r="G30" s="41" t="s">
        <v>122</v>
      </c>
      <c r="H30" s="41"/>
      <c r="I30" s="41"/>
      <c r="P30" s="5">
        <v>1</v>
      </c>
      <c r="BP30" s="5">
        <v>1</v>
      </c>
      <c r="BV30" s="5">
        <v>1</v>
      </c>
      <c r="DE30" s="5" t="s">
        <v>122</v>
      </c>
      <c r="DO30" s="42"/>
      <c r="DP30" s="42"/>
      <c r="DQ30" s="42"/>
      <c r="DR30" s="42"/>
      <c r="DS30" s="42"/>
      <c r="DT30" s="42"/>
    </row>
    <row r="31" spans="1:124">
      <c r="A31" s="41"/>
      <c r="B31" s="41"/>
      <c r="C31" s="41"/>
      <c r="D31" s="18" t="s">
        <v>179</v>
      </c>
      <c r="E31" s="42" t="s">
        <v>142</v>
      </c>
      <c r="G31" s="41" t="s">
        <v>122</v>
      </c>
      <c r="H31" s="41"/>
      <c r="I31" s="41"/>
      <c r="P31" s="5">
        <v>1</v>
      </c>
      <c r="BP31" s="5">
        <v>1</v>
      </c>
      <c r="BV31" s="5">
        <v>1</v>
      </c>
      <c r="DE31" s="5" t="s">
        <v>122</v>
      </c>
      <c r="DO31" s="42"/>
      <c r="DP31" s="42"/>
      <c r="DQ31" s="42"/>
      <c r="DR31" s="42"/>
      <c r="DS31" s="42"/>
      <c r="DT31" s="42"/>
    </row>
    <row r="32" spans="1:124">
      <c r="A32" s="41"/>
      <c r="B32" s="41"/>
      <c r="C32" s="41"/>
      <c r="D32" s="18" t="s">
        <v>143</v>
      </c>
      <c r="E32" s="42" t="s">
        <v>144</v>
      </c>
      <c r="G32" s="41" t="s">
        <v>122</v>
      </c>
      <c r="H32" s="41"/>
      <c r="I32" s="41"/>
      <c r="P32" s="5">
        <v>3</v>
      </c>
      <c r="BP32" s="5">
        <v>3</v>
      </c>
      <c r="BR32" s="5">
        <v>3</v>
      </c>
      <c r="DE32" s="5" t="s">
        <v>122</v>
      </c>
      <c r="DO32" s="42"/>
      <c r="DP32" s="42"/>
      <c r="DQ32" s="42"/>
      <c r="DR32" s="42"/>
      <c r="DS32" s="42"/>
      <c r="DT32" s="42"/>
    </row>
    <row r="33" spans="1:124">
      <c r="A33" s="41"/>
      <c r="B33" s="41"/>
      <c r="C33" s="41"/>
      <c r="D33" s="18" t="s">
        <v>180</v>
      </c>
      <c r="E33" s="42" t="s">
        <v>181</v>
      </c>
      <c r="G33" s="41" t="s">
        <v>122</v>
      </c>
      <c r="H33" s="41"/>
      <c r="I33" s="41"/>
      <c r="J33" s="5">
        <v>1</v>
      </c>
      <c r="L33" s="5">
        <v>1</v>
      </c>
      <c r="P33" s="5">
        <v>1</v>
      </c>
      <c r="BP33" s="5">
        <v>1</v>
      </c>
      <c r="BR33" s="5">
        <v>1</v>
      </c>
      <c r="DE33" s="5" t="s">
        <v>122</v>
      </c>
      <c r="DO33" s="42"/>
      <c r="DP33" s="42"/>
      <c r="DQ33" s="42"/>
      <c r="DR33" s="42"/>
      <c r="DS33" s="42"/>
      <c r="DT33" s="42"/>
    </row>
    <row r="34" spans="1:124">
      <c r="A34" s="41"/>
      <c r="B34" s="41"/>
      <c r="C34" s="41"/>
      <c r="D34" s="18" t="s">
        <v>182</v>
      </c>
      <c r="E34" s="42" t="s">
        <v>149</v>
      </c>
      <c r="G34" s="41" t="s">
        <v>122</v>
      </c>
      <c r="H34" s="41"/>
      <c r="I34" s="41"/>
      <c r="J34" s="5">
        <v>2</v>
      </c>
      <c r="K34" s="5">
        <v>2</v>
      </c>
      <c r="P34" s="5">
        <v>2</v>
      </c>
      <c r="BP34" s="5">
        <v>2</v>
      </c>
      <c r="BR34" s="5">
        <v>1</v>
      </c>
      <c r="BV34" s="5">
        <v>1</v>
      </c>
      <c r="DE34" s="5" t="s">
        <v>122</v>
      </c>
      <c r="DO34" s="42"/>
      <c r="DP34" s="42"/>
      <c r="DQ34" s="42"/>
      <c r="DR34" s="42"/>
      <c r="DS34" s="42"/>
      <c r="DT34" s="42"/>
    </row>
    <row r="35" spans="1:124">
      <c r="A35" s="41"/>
      <c r="B35" s="41"/>
      <c r="C35" s="41"/>
      <c r="D35" s="18" t="s">
        <v>183</v>
      </c>
      <c r="E35" s="42" t="s">
        <v>184</v>
      </c>
      <c r="G35" s="41" t="s">
        <v>122</v>
      </c>
      <c r="H35" s="41"/>
      <c r="I35" s="41"/>
      <c r="P35" s="5">
        <v>1</v>
      </c>
      <c r="BP35" s="5">
        <v>1</v>
      </c>
      <c r="BV35" s="5">
        <v>1</v>
      </c>
      <c r="DE35" s="5" t="s">
        <v>122</v>
      </c>
      <c r="DO35" s="42"/>
      <c r="DP35" s="42"/>
      <c r="DQ35" s="42"/>
      <c r="DR35" s="42"/>
      <c r="DS35" s="42"/>
      <c r="DT35" s="42"/>
    </row>
    <row r="36" spans="1:124">
      <c r="A36" s="41"/>
      <c r="B36" s="41"/>
      <c r="C36" s="41"/>
      <c r="D36" s="18" t="s">
        <v>185</v>
      </c>
      <c r="E36" s="42" t="s">
        <v>158</v>
      </c>
      <c r="G36" s="41" t="s">
        <v>122</v>
      </c>
      <c r="H36" s="41"/>
      <c r="I36" s="41"/>
      <c r="P36" s="5">
        <v>2</v>
      </c>
      <c r="BP36" s="5">
        <v>2</v>
      </c>
      <c r="BR36" s="5">
        <v>2</v>
      </c>
      <c r="DE36" s="5" t="s">
        <v>122</v>
      </c>
      <c r="DO36" s="42"/>
      <c r="DP36" s="42"/>
      <c r="DQ36" s="42"/>
      <c r="DR36" s="42"/>
      <c r="DS36" s="42"/>
      <c r="DT36" s="42"/>
    </row>
    <row r="37" spans="1:124" ht="60">
      <c r="A37" s="41" t="s">
        <v>186</v>
      </c>
      <c r="B37" s="41">
        <v>12</v>
      </c>
      <c r="C37" s="41">
        <v>12</v>
      </c>
      <c r="D37" s="41" t="s">
        <v>143</v>
      </c>
      <c r="E37" s="42" t="s">
        <v>144</v>
      </c>
      <c r="G37" s="41" t="s">
        <v>122</v>
      </c>
      <c r="H37" s="41"/>
      <c r="I37" s="41"/>
      <c r="P37" s="5">
        <v>12</v>
      </c>
      <c r="R37" s="5">
        <v>3</v>
      </c>
      <c r="AL37" s="5">
        <v>7</v>
      </c>
      <c r="AQ37" s="5">
        <v>2</v>
      </c>
      <c r="AZ37" s="5">
        <v>1</v>
      </c>
      <c r="BB37" s="5">
        <v>1</v>
      </c>
      <c r="BH37" s="5">
        <v>2</v>
      </c>
      <c r="BJ37" s="5">
        <v>3</v>
      </c>
      <c r="BX37" s="5">
        <v>2</v>
      </c>
      <c r="CG37" s="5">
        <v>1</v>
      </c>
      <c r="CM37" s="5">
        <v>1</v>
      </c>
      <c r="DA37" s="6">
        <v>17</v>
      </c>
      <c r="DB37" s="6">
        <v>5</v>
      </c>
      <c r="DC37" s="5">
        <v>12</v>
      </c>
      <c r="DE37" s="5" t="s">
        <v>122</v>
      </c>
      <c r="DO37" s="42"/>
      <c r="DP37" s="42"/>
      <c r="DQ37" s="42"/>
      <c r="DR37" s="42"/>
      <c r="DS37" s="42"/>
      <c r="DT37" s="42"/>
    </row>
    <row r="38" spans="1:124">
      <c r="A38" s="41"/>
      <c r="B38" s="41"/>
      <c r="C38" s="41"/>
      <c r="D38" s="41" t="s">
        <v>187</v>
      </c>
      <c r="E38" s="42" t="s">
        <v>126</v>
      </c>
      <c r="G38" s="41" t="s">
        <v>122</v>
      </c>
      <c r="H38" s="41"/>
      <c r="I38" s="41"/>
      <c r="J38" s="5">
        <v>1</v>
      </c>
      <c r="K38" s="5">
        <v>1</v>
      </c>
      <c r="P38" s="5">
        <v>1</v>
      </c>
      <c r="AL38" s="5">
        <v>1</v>
      </c>
      <c r="AZ38" s="5">
        <v>1</v>
      </c>
      <c r="BB38" s="5">
        <v>1</v>
      </c>
      <c r="DE38" s="5" t="s">
        <v>122</v>
      </c>
      <c r="DO38" s="42"/>
      <c r="DP38" s="42"/>
      <c r="DQ38" s="42"/>
      <c r="DR38" s="42"/>
      <c r="DS38" s="42"/>
      <c r="DT38" s="42"/>
    </row>
    <row r="39" spans="1:124">
      <c r="A39" s="41"/>
      <c r="B39" s="41"/>
      <c r="C39" s="41"/>
      <c r="D39" s="41" t="s">
        <v>188</v>
      </c>
      <c r="E39" s="42" t="s">
        <v>189</v>
      </c>
      <c r="G39" s="41" t="s">
        <v>122</v>
      </c>
      <c r="H39" s="41"/>
      <c r="I39" s="41"/>
      <c r="P39" s="5">
        <v>2</v>
      </c>
      <c r="AL39" s="5">
        <v>1</v>
      </c>
      <c r="BH39" s="5">
        <v>1</v>
      </c>
      <c r="CM39" s="5">
        <v>1</v>
      </c>
      <c r="DE39" s="5" t="s">
        <v>122</v>
      </c>
      <c r="DO39" s="42"/>
      <c r="DP39" s="42"/>
      <c r="DQ39" s="42"/>
      <c r="DR39" s="42"/>
      <c r="DS39" s="42"/>
      <c r="DT39" s="42"/>
    </row>
    <row r="40" spans="1:124" ht="75">
      <c r="A40" s="41" t="s">
        <v>190</v>
      </c>
      <c r="B40" s="41">
        <v>10</v>
      </c>
      <c r="C40" s="41">
        <v>10</v>
      </c>
      <c r="D40" s="41" t="s">
        <v>143</v>
      </c>
      <c r="E40" s="42" t="s">
        <v>144</v>
      </c>
      <c r="F40" s="41" t="s">
        <v>191</v>
      </c>
      <c r="G40" s="41" t="s">
        <v>122</v>
      </c>
      <c r="H40" s="41"/>
      <c r="I40" s="41"/>
      <c r="P40" s="5">
        <v>10</v>
      </c>
      <c r="R40" s="5">
        <v>7</v>
      </c>
      <c r="AL40" s="5">
        <v>2</v>
      </c>
      <c r="AQ40" s="5">
        <v>2</v>
      </c>
      <c r="BP40" s="5">
        <v>1</v>
      </c>
      <c r="DA40" s="6">
        <v>23</v>
      </c>
      <c r="DB40" s="6">
        <v>13</v>
      </c>
      <c r="DC40" s="5">
        <v>10</v>
      </c>
      <c r="DE40" s="5" t="s">
        <v>122</v>
      </c>
      <c r="DO40" s="42"/>
      <c r="DP40" s="42"/>
      <c r="DQ40" s="42"/>
      <c r="DR40" s="42"/>
      <c r="DS40" s="42"/>
      <c r="DT40" s="42"/>
    </row>
    <row r="41" spans="1:124" ht="60">
      <c r="A41" s="41" t="s">
        <v>192</v>
      </c>
      <c r="B41" s="41">
        <v>3</v>
      </c>
      <c r="C41" s="41">
        <v>3</v>
      </c>
      <c r="D41" s="41" t="s">
        <v>193</v>
      </c>
      <c r="E41" s="42" t="s">
        <v>194</v>
      </c>
      <c r="F41" s="41" t="s">
        <v>195</v>
      </c>
      <c r="G41" s="41"/>
      <c r="H41" s="41" t="s">
        <v>122</v>
      </c>
      <c r="I41" s="41"/>
      <c r="P41" s="5">
        <v>3</v>
      </c>
      <c r="R41" s="5">
        <v>1</v>
      </c>
      <c r="S41" s="5">
        <v>1</v>
      </c>
      <c r="AL41" s="5">
        <v>1</v>
      </c>
      <c r="BX41" s="5">
        <v>1</v>
      </c>
      <c r="DA41" s="6">
        <v>7</v>
      </c>
      <c r="DB41" s="6">
        <v>4</v>
      </c>
      <c r="DE41" s="5" t="s">
        <v>122</v>
      </c>
      <c r="DO41" s="42"/>
      <c r="DP41" s="42"/>
      <c r="DQ41" s="42"/>
      <c r="DR41" s="42"/>
      <c r="DS41" s="42"/>
      <c r="DT41" s="42"/>
    </row>
    <row r="42" spans="1:124" ht="30">
      <c r="A42" s="41"/>
      <c r="B42" s="41"/>
      <c r="C42" s="41"/>
      <c r="D42" s="41" t="s">
        <v>196</v>
      </c>
      <c r="E42" s="42" t="s">
        <v>197</v>
      </c>
      <c r="G42" s="41"/>
      <c r="H42" s="41" t="s">
        <v>122</v>
      </c>
      <c r="I42" s="41"/>
      <c r="P42" s="5">
        <v>2</v>
      </c>
      <c r="R42" s="5">
        <v>1</v>
      </c>
      <c r="S42" s="5">
        <v>1</v>
      </c>
      <c r="BX42" s="5">
        <v>1</v>
      </c>
      <c r="DE42" s="5" t="s">
        <v>122</v>
      </c>
      <c r="DO42" s="42"/>
      <c r="DP42" s="42"/>
      <c r="DQ42" s="42"/>
      <c r="DR42" s="42"/>
      <c r="DS42" s="42"/>
      <c r="DT42" s="42"/>
    </row>
    <row r="43" spans="1:124">
      <c r="A43" s="41"/>
      <c r="B43" s="41"/>
      <c r="C43" s="41"/>
      <c r="D43" s="41" t="s">
        <v>198</v>
      </c>
      <c r="E43" s="42" t="s">
        <v>199</v>
      </c>
      <c r="G43" s="41"/>
      <c r="H43" s="41" t="s">
        <v>122</v>
      </c>
      <c r="I43" s="41"/>
      <c r="P43" s="5">
        <v>1</v>
      </c>
      <c r="AL43" s="5">
        <v>1</v>
      </c>
      <c r="DE43" s="5" t="s">
        <v>122</v>
      </c>
      <c r="DO43" s="42"/>
      <c r="DP43" s="42"/>
      <c r="DQ43" s="42"/>
      <c r="DR43" s="42"/>
      <c r="DS43" s="42"/>
      <c r="DT43" s="42"/>
    </row>
    <row r="44" spans="1:124" ht="75">
      <c r="A44" s="41" t="s">
        <v>200</v>
      </c>
      <c r="B44" s="41">
        <v>13</v>
      </c>
      <c r="C44" s="41">
        <v>13</v>
      </c>
      <c r="D44" s="41" t="s">
        <v>201</v>
      </c>
      <c r="E44" s="42" t="s">
        <v>202</v>
      </c>
      <c r="F44" s="41" t="s">
        <v>203</v>
      </c>
      <c r="G44" s="41" t="s">
        <v>122</v>
      </c>
      <c r="H44" s="41"/>
      <c r="I44" s="41"/>
      <c r="J44" s="5">
        <v>4</v>
      </c>
      <c r="K44" s="5">
        <v>4</v>
      </c>
      <c r="P44" s="5">
        <v>4</v>
      </c>
      <c r="AL44" s="5">
        <v>4</v>
      </c>
      <c r="DA44" s="6">
        <v>48</v>
      </c>
      <c r="DC44" s="5">
        <v>13</v>
      </c>
      <c r="DF44" s="5" t="s">
        <v>122</v>
      </c>
      <c r="DO44" s="42"/>
      <c r="DP44" s="42"/>
      <c r="DQ44" s="42"/>
      <c r="DR44" s="42"/>
      <c r="DS44" s="42"/>
      <c r="DT44" s="42"/>
    </row>
    <row r="45" spans="1:124">
      <c r="A45" s="41"/>
      <c r="B45" s="41"/>
      <c r="C45" s="41"/>
      <c r="D45" s="41" t="s">
        <v>204</v>
      </c>
      <c r="E45" s="42" t="s">
        <v>205</v>
      </c>
      <c r="G45" s="41" t="s">
        <v>122</v>
      </c>
      <c r="H45" s="41"/>
      <c r="I45" s="41"/>
      <c r="P45" s="5">
        <v>2</v>
      </c>
      <c r="AL45" s="5">
        <v>2</v>
      </c>
      <c r="DF45" s="5" t="s">
        <v>122</v>
      </c>
      <c r="DO45" s="42"/>
      <c r="DP45" s="42"/>
      <c r="DQ45" s="42"/>
      <c r="DR45" s="42"/>
      <c r="DS45" s="42"/>
      <c r="DT45" s="42"/>
    </row>
    <row r="46" spans="1:124" ht="105">
      <c r="A46" s="41"/>
      <c r="B46" s="41"/>
      <c r="C46" s="41"/>
      <c r="D46" s="41" t="s">
        <v>206</v>
      </c>
      <c r="E46" s="42" t="s">
        <v>207</v>
      </c>
      <c r="G46" s="41" t="s">
        <v>122</v>
      </c>
      <c r="H46" s="41"/>
      <c r="I46" s="41"/>
      <c r="P46" s="5">
        <v>4</v>
      </c>
      <c r="AL46" s="5">
        <v>4</v>
      </c>
      <c r="DF46" s="5" t="s">
        <v>122</v>
      </c>
      <c r="DO46" s="42"/>
      <c r="DP46" s="42"/>
      <c r="DQ46" s="42"/>
      <c r="DR46" s="42"/>
      <c r="DS46" s="42"/>
      <c r="DT46" s="42"/>
    </row>
    <row r="47" spans="1:124">
      <c r="A47" s="41"/>
      <c r="B47" s="41"/>
      <c r="C47" s="41"/>
      <c r="D47" s="41" t="s">
        <v>208</v>
      </c>
      <c r="E47" s="42" t="s">
        <v>205</v>
      </c>
      <c r="G47" s="41" t="s">
        <v>122</v>
      </c>
      <c r="H47" s="41"/>
      <c r="I47" s="41"/>
      <c r="P47" s="5">
        <v>2</v>
      </c>
      <c r="AL47" s="5">
        <v>2</v>
      </c>
      <c r="DF47" s="5" t="s">
        <v>122</v>
      </c>
      <c r="DO47" s="42"/>
      <c r="DP47" s="42"/>
      <c r="DQ47" s="42"/>
      <c r="DR47" s="42"/>
      <c r="DS47" s="42"/>
      <c r="DT47" s="42"/>
    </row>
    <row r="48" spans="1:124" ht="57.75" customHeight="1">
      <c r="A48" s="41" t="s">
        <v>209</v>
      </c>
      <c r="B48" s="41">
        <v>6</v>
      </c>
      <c r="C48" s="41">
        <v>6</v>
      </c>
      <c r="D48" s="41" t="s">
        <v>210</v>
      </c>
      <c r="E48" s="42" t="s">
        <v>149</v>
      </c>
      <c r="F48" s="41" t="s">
        <v>211</v>
      </c>
      <c r="G48" s="41" t="s">
        <v>122</v>
      </c>
      <c r="H48" s="41"/>
      <c r="I48" s="41"/>
      <c r="J48" s="5">
        <v>1</v>
      </c>
      <c r="K48" s="5">
        <v>1</v>
      </c>
      <c r="P48" s="5">
        <v>1</v>
      </c>
      <c r="AL48" s="5">
        <v>1</v>
      </c>
      <c r="AV48" s="5">
        <v>1</v>
      </c>
      <c r="BN48" s="5">
        <v>1</v>
      </c>
      <c r="DA48" s="6">
        <v>9</v>
      </c>
      <c r="DB48" s="6">
        <v>3</v>
      </c>
      <c r="DC48" s="5">
        <v>6</v>
      </c>
      <c r="DF48" s="5" t="s">
        <v>122</v>
      </c>
      <c r="DO48" s="42"/>
      <c r="DP48" s="42"/>
      <c r="DQ48" s="42"/>
      <c r="DR48" s="42"/>
      <c r="DS48" s="42"/>
      <c r="DT48" s="42"/>
    </row>
    <row r="49" spans="1:124">
      <c r="A49" s="41"/>
      <c r="B49" s="41"/>
      <c r="C49" s="41"/>
      <c r="D49" s="41" t="s">
        <v>212</v>
      </c>
      <c r="E49" s="42" t="s">
        <v>213</v>
      </c>
      <c r="G49" s="41" t="s">
        <v>122</v>
      </c>
      <c r="H49" s="41"/>
      <c r="I49" s="41"/>
      <c r="J49" s="5">
        <v>3</v>
      </c>
      <c r="K49" s="5">
        <v>3</v>
      </c>
      <c r="P49" s="5">
        <v>3</v>
      </c>
      <c r="AL49" s="5">
        <v>3</v>
      </c>
      <c r="AO49" s="5">
        <v>1</v>
      </c>
      <c r="AV49" s="5">
        <v>1</v>
      </c>
      <c r="AZ49" s="5">
        <v>2</v>
      </c>
      <c r="BA49" s="5">
        <v>2</v>
      </c>
      <c r="BN49" s="5">
        <v>1</v>
      </c>
      <c r="DF49" s="5" t="s">
        <v>122</v>
      </c>
      <c r="DO49" s="42"/>
      <c r="DP49" s="42"/>
      <c r="DQ49" s="42"/>
      <c r="DR49" s="42"/>
      <c r="DS49" s="42"/>
      <c r="DT49" s="42"/>
    </row>
    <row r="50" spans="1:124">
      <c r="A50" s="41"/>
      <c r="B50" s="41"/>
      <c r="C50" s="41"/>
      <c r="D50" s="41" t="s">
        <v>214</v>
      </c>
      <c r="E50" s="42" t="s">
        <v>214</v>
      </c>
      <c r="G50" s="41" t="s">
        <v>122</v>
      </c>
      <c r="H50" s="41"/>
      <c r="I50" s="41"/>
      <c r="P50" s="5">
        <v>2</v>
      </c>
      <c r="AL50" s="5">
        <v>2</v>
      </c>
      <c r="AO50" s="5">
        <v>1</v>
      </c>
      <c r="AV50" s="5">
        <v>1</v>
      </c>
      <c r="AZ50" s="5">
        <v>1</v>
      </c>
      <c r="BA50" s="5">
        <v>1</v>
      </c>
      <c r="BN50" s="5">
        <v>1</v>
      </c>
      <c r="DF50" s="5" t="s">
        <v>122</v>
      </c>
      <c r="DO50" s="42"/>
      <c r="DP50" s="42"/>
      <c r="DQ50" s="42"/>
      <c r="DR50" s="42"/>
      <c r="DS50" s="42"/>
      <c r="DT50" s="42"/>
    </row>
    <row r="51" spans="1:124">
      <c r="A51" s="41"/>
      <c r="B51" s="41"/>
      <c r="C51" s="41"/>
      <c r="D51" s="41" t="s">
        <v>215</v>
      </c>
      <c r="E51" s="42" t="s">
        <v>216</v>
      </c>
      <c r="G51" s="41" t="s">
        <v>122</v>
      </c>
      <c r="H51" s="41"/>
      <c r="I51" s="41"/>
      <c r="P51" s="5">
        <v>1</v>
      </c>
      <c r="AL51" s="5">
        <v>1</v>
      </c>
      <c r="AV51" s="5">
        <v>1</v>
      </c>
      <c r="DF51" s="5" t="s">
        <v>122</v>
      </c>
      <c r="DO51" s="42"/>
      <c r="DP51" s="42"/>
      <c r="DQ51" s="42"/>
      <c r="DR51" s="42"/>
      <c r="DS51" s="42"/>
      <c r="DT51" s="42"/>
    </row>
    <row r="52" spans="1:124">
      <c r="A52" s="41"/>
      <c r="B52" s="41"/>
      <c r="C52" s="41"/>
      <c r="D52" s="41" t="s">
        <v>217</v>
      </c>
      <c r="E52" s="42" t="s">
        <v>218</v>
      </c>
      <c r="G52" s="41" t="s">
        <v>122</v>
      </c>
      <c r="H52" s="41"/>
      <c r="I52" s="41"/>
      <c r="P52" s="5">
        <v>2</v>
      </c>
      <c r="AL52" s="5">
        <v>2</v>
      </c>
      <c r="AO52" s="5">
        <v>1</v>
      </c>
      <c r="AV52" s="5">
        <v>1</v>
      </c>
      <c r="DF52" s="5" t="s">
        <v>122</v>
      </c>
      <c r="DO52" s="42"/>
      <c r="DP52" s="42"/>
      <c r="DQ52" s="42"/>
      <c r="DR52" s="42"/>
      <c r="DS52" s="42"/>
      <c r="DT52" s="42"/>
    </row>
    <row r="53" spans="1:124">
      <c r="A53" s="41"/>
      <c r="B53" s="41"/>
      <c r="C53" s="41"/>
      <c r="D53" s="41" t="s">
        <v>219</v>
      </c>
      <c r="E53" s="42" t="s">
        <v>158</v>
      </c>
      <c r="G53" s="41" t="s">
        <v>122</v>
      </c>
      <c r="H53" s="41"/>
      <c r="I53" s="41"/>
      <c r="P53" s="5">
        <v>1</v>
      </c>
      <c r="AL53" s="5">
        <v>1</v>
      </c>
      <c r="AV53" s="5">
        <v>1</v>
      </c>
      <c r="DF53" s="5" t="s">
        <v>122</v>
      </c>
      <c r="DO53" s="42"/>
      <c r="DP53" s="42"/>
      <c r="DQ53" s="42"/>
      <c r="DR53" s="42"/>
      <c r="DS53" s="42"/>
      <c r="DT53" s="42"/>
    </row>
    <row r="54" spans="1:124">
      <c r="A54" s="41"/>
      <c r="B54" s="41"/>
      <c r="C54" s="41"/>
      <c r="D54" s="41" t="s">
        <v>220</v>
      </c>
      <c r="E54" s="42" t="s">
        <v>221</v>
      </c>
      <c r="G54" s="41" t="s">
        <v>122</v>
      </c>
      <c r="H54" s="41"/>
      <c r="I54" s="41"/>
      <c r="P54" s="5">
        <v>1</v>
      </c>
      <c r="AL54" s="5">
        <v>1</v>
      </c>
      <c r="AV54" s="5">
        <v>1</v>
      </c>
      <c r="DF54" s="5" t="s">
        <v>122</v>
      </c>
      <c r="DO54" s="42"/>
      <c r="DP54" s="42"/>
      <c r="DQ54" s="42"/>
      <c r="DR54" s="42"/>
      <c r="DS54" s="42"/>
      <c r="DT54" s="42"/>
    </row>
    <row r="55" spans="1:124">
      <c r="A55" s="41"/>
      <c r="B55" s="41"/>
      <c r="C55" s="41"/>
      <c r="D55" s="41" t="s">
        <v>222</v>
      </c>
      <c r="E55" s="42" t="s">
        <v>223</v>
      </c>
      <c r="G55" s="41" t="s">
        <v>122</v>
      </c>
      <c r="H55" s="41"/>
      <c r="I55" s="41"/>
      <c r="P55" s="5">
        <v>1</v>
      </c>
      <c r="AL55" s="5">
        <v>1</v>
      </c>
      <c r="AV55" s="5">
        <v>1</v>
      </c>
      <c r="DF55" s="5" t="s">
        <v>122</v>
      </c>
      <c r="DO55" s="42"/>
      <c r="DP55" s="42"/>
      <c r="DQ55" s="42"/>
      <c r="DR55" s="42"/>
      <c r="DS55" s="42"/>
      <c r="DT55" s="42"/>
    </row>
    <row r="56" spans="1:124">
      <c r="A56" s="41"/>
      <c r="B56" s="41"/>
      <c r="C56" s="41"/>
      <c r="D56" s="41" t="s">
        <v>224</v>
      </c>
      <c r="E56" s="42" t="s">
        <v>225</v>
      </c>
      <c r="G56" s="41" t="s">
        <v>122</v>
      </c>
      <c r="H56" s="41"/>
      <c r="I56" s="41"/>
      <c r="P56" s="5">
        <v>1</v>
      </c>
      <c r="AL56" s="5">
        <v>1</v>
      </c>
      <c r="AO56" s="5">
        <v>1</v>
      </c>
      <c r="BB56" s="5">
        <v>1</v>
      </c>
      <c r="BC56" s="5">
        <v>1</v>
      </c>
      <c r="DF56" s="5" t="s">
        <v>122</v>
      </c>
      <c r="DO56" s="42"/>
      <c r="DP56" s="42"/>
      <c r="DQ56" s="42"/>
      <c r="DR56" s="42"/>
      <c r="DS56" s="42"/>
      <c r="DT56" s="42"/>
    </row>
    <row r="57" spans="1:124">
      <c r="A57" s="41"/>
      <c r="B57" s="41"/>
      <c r="C57" s="41"/>
      <c r="D57" s="41" t="s">
        <v>226</v>
      </c>
      <c r="E57" s="42" t="s">
        <v>227</v>
      </c>
      <c r="G57" s="41" t="s">
        <v>122</v>
      </c>
      <c r="H57" s="41"/>
      <c r="I57" s="41"/>
      <c r="P57" s="5">
        <v>1</v>
      </c>
      <c r="AL57" s="5">
        <v>1</v>
      </c>
      <c r="AO57" s="5">
        <v>1</v>
      </c>
      <c r="BB57" s="5">
        <v>1</v>
      </c>
      <c r="BC57" s="5">
        <v>1</v>
      </c>
      <c r="DF57" s="5" t="s">
        <v>122</v>
      </c>
      <c r="DO57" s="42"/>
      <c r="DP57" s="42"/>
      <c r="DQ57" s="42"/>
      <c r="DR57" s="42"/>
      <c r="DS57" s="42"/>
      <c r="DT57" s="42"/>
    </row>
    <row r="58" spans="1:124" ht="30">
      <c r="A58" s="41"/>
      <c r="B58" s="41"/>
      <c r="C58" s="41"/>
      <c r="D58" s="41" t="s">
        <v>228</v>
      </c>
      <c r="E58" s="42" t="s">
        <v>167</v>
      </c>
      <c r="G58" s="41" t="s">
        <v>122</v>
      </c>
      <c r="H58" s="41"/>
      <c r="I58" s="41"/>
      <c r="P58" s="5">
        <v>2</v>
      </c>
      <c r="AL58" s="5">
        <v>2</v>
      </c>
      <c r="AO58" s="5">
        <v>2</v>
      </c>
      <c r="AZ58" s="5">
        <v>1</v>
      </c>
      <c r="BB58" s="5">
        <v>1</v>
      </c>
      <c r="BC58" s="5">
        <v>1</v>
      </c>
      <c r="DF58" s="5" t="s">
        <v>122</v>
      </c>
      <c r="DO58" s="42"/>
      <c r="DP58" s="42"/>
      <c r="DQ58" s="42"/>
      <c r="DR58" s="42"/>
      <c r="DS58" s="42"/>
      <c r="DT58" s="42"/>
    </row>
    <row r="59" spans="1:124" ht="30">
      <c r="A59" s="41"/>
      <c r="B59" s="41"/>
      <c r="C59" s="41"/>
      <c r="D59" s="41" t="s">
        <v>229</v>
      </c>
      <c r="E59" s="42" t="s">
        <v>230</v>
      </c>
      <c r="G59" s="41" t="s">
        <v>122</v>
      </c>
      <c r="H59" s="41"/>
      <c r="I59" s="41"/>
      <c r="J59" s="5">
        <v>1</v>
      </c>
      <c r="K59" s="5">
        <v>1</v>
      </c>
      <c r="P59" s="5">
        <v>1</v>
      </c>
      <c r="AL59" s="5">
        <v>1</v>
      </c>
      <c r="AV59" s="5">
        <v>1</v>
      </c>
      <c r="AW59" s="5">
        <v>1</v>
      </c>
      <c r="DF59" s="5" t="s">
        <v>122</v>
      </c>
      <c r="DO59" s="42"/>
      <c r="DP59" s="42"/>
      <c r="DQ59" s="42"/>
      <c r="DR59" s="42"/>
      <c r="DS59" s="42"/>
      <c r="DT59" s="42"/>
    </row>
    <row r="60" spans="1:124" ht="75">
      <c r="A60" s="41" t="s">
        <v>231</v>
      </c>
      <c r="B60" s="41">
        <v>35</v>
      </c>
      <c r="C60" s="41">
        <v>35</v>
      </c>
      <c r="D60" s="41" t="s">
        <v>232</v>
      </c>
      <c r="E60" s="42" t="s">
        <v>233</v>
      </c>
      <c r="F60" s="41" t="s">
        <v>234</v>
      </c>
      <c r="G60" s="41"/>
      <c r="H60" s="41" t="s">
        <v>122</v>
      </c>
      <c r="I60" s="41"/>
      <c r="P60" s="5">
        <v>35</v>
      </c>
      <c r="R60" s="5">
        <v>23</v>
      </c>
      <c r="AL60" s="5">
        <v>11</v>
      </c>
      <c r="BX60" s="5">
        <v>3</v>
      </c>
      <c r="CG60" s="5">
        <v>4</v>
      </c>
      <c r="DA60" s="6">
        <v>57</v>
      </c>
      <c r="DB60" s="6">
        <v>22</v>
      </c>
      <c r="DE60" s="5" t="s">
        <v>122</v>
      </c>
      <c r="DO60" s="42"/>
      <c r="DP60" s="42"/>
      <c r="DQ60" s="42"/>
      <c r="DR60" s="42"/>
      <c r="DS60" s="42"/>
      <c r="DT60" s="42"/>
    </row>
    <row r="61" spans="1:124">
      <c r="A61" s="41"/>
      <c r="B61" s="41"/>
      <c r="C61" s="41"/>
      <c r="D61" s="41"/>
      <c r="G61" s="41"/>
      <c r="H61" s="41"/>
      <c r="I61" s="41"/>
      <c r="DO61" s="42"/>
      <c r="DP61" s="42"/>
      <c r="DQ61" s="42"/>
      <c r="DR61" s="42"/>
      <c r="DS61" s="42"/>
      <c r="DT61" s="42"/>
    </row>
    <row r="62" spans="1:124" ht="75">
      <c r="A62" s="41" t="s">
        <v>235</v>
      </c>
      <c r="B62" s="41">
        <v>34</v>
      </c>
      <c r="C62" s="41">
        <v>34</v>
      </c>
      <c r="D62" s="41" t="s">
        <v>236</v>
      </c>
      <c r="E62" s="42" t="s">
        <v>237</v>
      </c>
      <c r="F62" s="41" t="s">
        <v>238</v>
      </c>
      <c r="G62" s="41" t="s">
        <v>122</v>
      </c>
      <c r="H62" s="41"/>
      <c r="I62" s="41"/>
      <c r="J62" s="5">
        <v>11</v>
      </c>
      <c r="K62" s="5">
        <v>11</v>
      </c>
      <c r="P62" s="5">
        <v>12</v>
      </c>
      <c r="R62" s="5">
        <v>12</v>
      </c>
      <c r="DA62" s="6">
        <v>54</v>
      </c>
      <c r="DB62" s="6">
        <v>20</v>
      </c>
      <c r="DC62" s="5">
        <v>34</v>
      </c>
      <c r="DF62" s="5" t="s">
        <v>122</v>
      </c>
      <c r="DO62" s="42"/>
      <c r="DP62" s="42"/>
      <c r="DQ62" s="42"/>
      <c r="DR62" s="42"/>
      <c r="DS62" s="42"/>
      <c r="DT62" s="42"/>
    </row>
    <row r="63" spans="1:124">
      <c r="A63" s="41"/>
      <c r="B63" s="41"/>
      <c r="C63" s="41"/>
      <c r="D63" s="41" t="s">
        <v>239</v>
      </c>
      <c r="E63" s="42" t="s">
        <v>239</v>
      </c>
      <c r="F63" s="41" t="s">
        <v>238</v>
      </c>
      <c r="G63" s="41" t="s">
        <v>122</v>
      </c>
      <c r="H63" s="41"/>
      <c r="I63" s="41"/>
      <c r="J63" s="5">
        <v>12</v>
      </c>
      <c r="K63" s="5">
        <v>12</v>
      </c>
      <c r="P63" s="5">
        <v>12</v>
      </c>
      <c r="R63" s="5">
        <v>12</v>
      </c>
      <c r="DF63" s="5" t="s">
        <v>122</v>
      </c>
      <c r="DO63" s="42"/>
      <c r="DP63" s="42"/>
      <c r="DQ63" s="42"/>
      <c r="DR63" s="42"/>
      <c r="DS63" s="42"/>
      <c r="DT63" s="42"/>
    </row>
    <row r="64" spans="1:124">
      <c r="A64" s="41"/>
      <c r="B64" s="41"/>
      <c r="C64" s="41"/>
      <c r="D64" s="41"/>
      <c r="G64" s="41"/>
      <c r="H64" s="41"/>
      <c r="I64" s="41"/>
      <c r="DO64" s="42"/>
      <c r="DP64" s="42"/>
      <c r="DQ64" s="42"/>
      <c r="DR64" s="42"/>
      <c r="DS64" s="42"/>
      <c r="DT64" s="42"/>
    </row>
    <row r="65" spans="1:124" ht="60">
      <c r="A65" s="41" t="s">
        <v>240</v>
      </c>
      <c r="B65" s="41">
        <v>54</v>
      </c>
      <c r="C65" s="41">
        <v>54</v>
      </c>
      <c r="D65" s="41" t="s">
        <v>241</v>
      </c>
      <c r="E65" s="42" t="s">
        <v>202</v>
      </c>
      <c r="F65" s="41" t="s">
        <v>242</v>
      </c>
      <c r="G65" s="41"/>
      <c r="H65" s="41"/>
      <c r="I65" s="41" t="s">
        <v>122</v>
      </c>
      <c r="P65" s="5">
        <v>39</v>
      </c>
      <c r="AL65" s="5">
        <v>39</v>
      </c>
      <c r="DA65" s="6">
        <v>54</v>
      </c>
      <c r="DC65" s="5" t="s">
        <v>243</v>
      </c>
      <c r="DF65" s="5" t="s">
        <v>122</v>
      </c>
      <c r="DO65" s="42"/>
      <c r="DP65" s="42"/>
      <c r="DQ65" s="42"/>
      <c r="DR65" s="42"/>
      <c r="DS65" s="42"/>
      <c r="DT65" s="42"/>
    </row>
    <row r="66" spans="1:124">
      <c r="A66" s="41"/>
      <c r="B66" s="41"/>
      <c r="C66" s="41"/>
      <c r="D66" s="41" t="s">
        <v>244</v>
      </c>
      <c r="E66" s="42" t="s">
        <v>144</v>
      </c>
      <c r="F66" s="41" t="s">
        <v>242</v>
      </c>
      <c r="G66" s="41"/>
      <c r="H66" s="41"/>
      <c r="I66" s="41" t="s">
        <v>122</v>
      </c>
      <c r="P66" s="5">
        <v>25</v>
      </c>
      <c r="AL66" s="5">
        <v>25</v>
      </c>
      <c r="DF66" s="5" t="s">
        <v>122</v>
      </c>
      <c r="DO66" s="42"/>
      <c r="DP66" s="42"/>
      <c r="DQ66" s="42"/>
      <c r="DR66" s="42"/>
      <c r="DS66" s="42"/>
      <c r="DT66" s="42"/>
    </row>
    <row r="67" spans="1:124" ht="30">
      <c r="A67" s="41"/>
      <c r="B67" s="41"/>
      <c r="C67" s="41"/>
      <c r="D67" s="41" t="s">
        <v>245</v>
      </c>
      <c r="E67" s="42" t="s">
        <v>246</v>
      </c>
      <c r="F67" s="41" t="s">
        <v>242</v>
      </c>
      <c r="G67" s="41"/>
      <c r="H67" s="41"/>
      <c r="I67" s="41" t="s">
        <v>122</v>
      </c>
      <c r="P67" s="5">
        <v>34</v>
      </c>
      <c r="AL67" s="5">
        <v>34</v>
      </c>
      <c r="DF67" s="5" t="s">
        <v>122</v>
      </c>
      <c r="DO67" s="42"/>
      <c r="DP67" s="42"/>
      <c r="DQ67" s="42"/>
      <c r="DR67" s="42"/>
      <c r="DS67" s="42"/>
      <c r="DT67" s="42"/>
    </row>
    <row r="68" spans="1:124">
      <c r="A68" s="41"/>
      <c r="B68" s="41"/>
      <c r="C68" s="41"/>
      <c r="D68" s="41" t="s">
        <v>247</v>
      </c>
      <c r="E68" s="42" t="s">
        <v>233</v>
      </c>
      <c r="F68" s="41" t="s">
        <v>242</v>
      </c>
      <c r="G68" s="41"/>
      <c r="H68" s="41"/>
      <c r="I68" s="41" t="s">
        <v>122</v>
      </c>
      <c r="P68" s="5">
        <v>40</v>
      </c>
      <c r="AL68" s="5">
        <v>40</v>
      </c>
      <c r="DF68" s="5" t="s">
        <v>122</v>
      </c>
      <c r="DO68" s="42"/>
      <c r="DP68" s="42"/>
      <c r="DQ68" s="42"/>
      <c r="DR68" s="42"/>
      <c r="DS68" s="42"/>
      <c r="DT68" s="42"/>
    </row>
    <row r="69" spans="1:124" ht="60">
      <c r="A69" s="41"/>
      <c r="B69" s="41"/>
      <c r="C69" s="41"/>
      <c r="D69" s="41" t="s">
        <v>248</v>
      </c>
      <c r="E69" s="42" t="s">
        <v>249</v>
      </c>
      <c r="F69" s="41" t="s">
        <v>242</v>
      </c>
      <c r="G69" s="41"/>
      <c r="H69" s="41"/>
      <c r="I69" s="41" t="s">
        <v>122</v>
      </c>
      <c r="P69" s="5">
        <v>28</v>
      </c>
      <c r="AL69" s="5">
        <v>28</v>
      </c>
      <c r="DF69" s="5" t="s">
        <v>122</v>
      </c>
      <c r="DO69" s="42"/>
      <c r="DP69" s="42"/>
      <c r="DQ69" s="42"/>
      <c r="DR69" s="42"/>
      <c r="DS69" s="42"/>
      <c r="DT69" s="42"/>
    </row>
    <row r="70" spans="1:124">
      <c r="A70" s="41"/>
      <c r="B70" s="41"/>
      <c r="C70" s="41"/>
      <c r="D70" s="41" t="s">
        <v>250</v>
      </c>
      <c r="E70" s="42" t="s">
        <v>251</v>
      </c>
      <c r="F70" s="41" t="s">
        <v>242</v>
      </c>
      <c r="G70" s="41"/>
      <c r="H70" s="41"/>
      <c r="I70" s="41" t="s">
        <v>122</v>
      </c>
      <c r="P70" s="5">
        <v>21</v>
      </c>
      <c r="AL70" s="5">
        <v>21</v>
      </c>
      <c r="DF70" s="5" t="s">
        <v>122</v>
      </c>
      <c r="DO70" s="42"/>
      <c r="DP70" s="42"/>
      <c r="DQ70" s="42"/>
      <c r="DR70" s="42"/>
      <c r="DS70" s="42"/>
      <c r="DT70" s="42"/>
    </row>
    <row r="71" spans="1:124">
      <c r="A71" s="41"/>
      <c r="B71" s="41"/>
      <c r="C71" s="41"/>
      <c r="D71" s="41" t="s">
        <v>252</v>
      </c>
      <c r="E71" s="42" t="s">
        <v>142</v>
      </c>
      <c r="F71" s="41" t="s">
        <v>242</v>
      </c>
      <c r="G71" s="41"/>
      <c r="H71" s="41"/>
      <c r="I71" s="41" t="s">
        <v>122</v>
      </c>
      <c r="P71" s="5">
        <v>9</v>
      </c>
      <c r="AL71" s="5">
        <v>9</v>
      </c>
      <c r="DF71" s="5" t="s">
        <v>122</v>
      </c>
      <c r="DO71" s="42"/>
      <c r="DP71" s="42"/>
      <c r="DQ71" s="42"/>
      <c r="DR71" s="42"/>
      <c r="DS71" s="42"/>
      <c r="DT71" s="42"/>
    </row>
    <row r="72" spans="1:124">
      <c r="A72" s="41"/>
      <c r="B72" s="41"/>
      <c r="C72" s="41"/>
      <c r="D72" s="41"/>
      <c r="G72" s="41"/>
      <c r="H72" s="41"/>
      <c r="I72" s="41"/>
      <c r="P72" s="5">
        <v>5</v>
      </c>
      <c r="AL72" s="5">
        <v>5</v>
      </c>
      <c r="DO72" s="42"/>
      <c r="DP72" s="42"/>
      <c r="DQ72" s="42"/>
      <c r="DR72" s="42"/>
      <c r="DS72" s="42"/>
      <c r="DT72" s="42"/>
    </row>
    <row r="73" spans="1:124">
      <c r="A73" s="41"/>
      <c r="B73" s="41"/>
      <c r="C73" s="41"/>
      <c r="D73" s="41"/>
      <c r="G73" s="41"/>
      <c r="H73" s="41"/>
      <c r="I73" s="41"/>
      <c r="DO73" s="42"/>
      <c r="DP73" s="42"/>
      <c r="DQ73" s="42"/>
      <c r="DR73" s="42"/>
      <c r="DS73" s="42"/>
      <c r="DT73" s="42"/>
    </row>
    <row r="74" spans="1:124" ht="60">
      <c r="A74" s="41" t="s">
        <v>253</v>
      </c>
      <c r="B74" s="41">
        <v>29</v>
      </c>
      <c r="C74" s="41">
        <v>25</v>
      </c>
      <c r="D74" s="41" t="s">
        <v>254</v>
      </c>
      <c r="E74" s="42" t="s">
        <v>255</v>
      </c>
      <c r="F74" s="41" t="s">
        <v>256</v>
      </c>
      <c r="G74" s="41" t="s">
        <v>122</v>
      </c>
      <c r="H74" s="41" t="s">
        <v>122</v>
      </c>
      <c r="I74" s="41"/>
      <c r="J74" s="5">
        <v>11</v>
      </c>
      <c r="K74" s="5">
        <v>7</v>
      </c>
      <c r="L74" s="5">
        <v>4</v>
      </c>
      <c r="P74" s="5">
        <v>14</v>
      </c>
      <c r="R74" s="5">
        <v>14</v>
      </c>
      <c r="DA74" s="6">
        <v>29</v>
      </c>
      <c r="DB74" s="6">
        <v>4</v>
      </c>
      <c r="DC74" s="5">
        <v>25</v>
      </c>
      <c r="DF74" s="5" t="s">
        <v>122</v>
      </c>
      <c r="DO74" s="42"/>
      <c r="DP74" s="42"/>
      <c r="DQ74" s="42"/>
      <c r="DR74" s="42"/>
      <c r="DS74" s="42"/>
      <c r="DT74" s="42"/>
    </row>
    <row r="75" spans="1:124" ht="60">
      <c r="A75" s="41"/>
      <c r="B75" s="41"/>
      <c r="C75" s="41"/>
      <c r="D75" s="41" t="s">
        <v>257</v>
      </c>
      <c r="E75" s="42" t="s">
        <v>213</v>
      </c>
      <c r="F75" s="41" t="s">
        <v>256</v>
      </c>
      <c r="G75" s="41" t="s">
        <v>122</v>
      </c>
      <c r="H75" s="41" t="s">
        <v>122</v>
      </c>
      <c r="I75" s="41"/>
      <c r="J75" s="5">
        <v>23</v>
      </c>
      <c r="K75" s="5">
        <v>16</v>
      </c>
      <c r="L75" s="5">
        <v>7</v>
      </c>
      <c r="P75" s="5">
        <v>7</v>
      </c>
      <c r="R75" s="5">
        <v>7</v>
      </c>
      <c r="DF75" s="5" t="s">
        <v>122</v>
      </c>
      <c r="DO75" s="42"/>
      <c r="DP75" s="42"/>
      <c r="DQ75" s="42"/>
      <c r="DR75" s="42"/>
      <c r="DS75" s="42"/>
      <c r="DT75" s="42"/>
    </row>
    <row r="76" spans="1:124" ht="60">
      <c r="A76" s="41"/>
      <c r="B76" s="41"/>
      <c r="C76" s="41"/>
      <c r="D76" s="41" t="s">
        <v>258</v>
      </c>
      <c r="E76" s="42" t="s">
        <v>259</v>
      </c>
      <c r="F76" s="41" t="s">
        <v>256</v>
      </c>
      <c r="G76" s="41" t="s">
        <v>122</v>
      </c>
      <c r="H76" s="41" t="s">
        <v>122</v>
      </c>
      <c r="I76" s="41"/>
      <c r="P76" s="5">
        <v>12</v>
      </c>
      <c r="R76" s="5">
        <v>12</v>
      </c>
      <c r="DF76" s="5" t="s">
        <v>122</v>
      </c>
      <c r="DO76" s="42"/>
      <c r="DP76" s="42"/>
      <c r="DQ76" s="42"/>
      <c r="DR76" s="42"/>
      <c r="DS76" s="42"/>
      <c r="DT76" s="42"/>
    </row>
    <row r="77" spans="1:124" ht="60">
      <c r="A77" s="41"/>
      <c r="B77" s="41"/>
      <c r="C77" s="41"/>
      <c r="D77" s="41" t="s">
        <v>251</v>
      </c>
      <c r="E77" s="42" t="s">
        <v>251</v>
      </c>
      <c r="F77" s="41" t="s">
        <v>256</v>
      </c>
      <c r="G77" s="41" t="s">
        <v>122</v>
      </c>
      <c r="H77" s="41" t="s">
        <v>122</v>
      </c>
      <c r="I77" s="41"/>
      <c r="P77" s="5">
        <v>11</v>
      </c>
      <c r="R77" s="5">
        <v>11</v>
      </c>
      <c r="DF77" s="5" t="s">
        <v>122</v>
      </c>
      <c r="DO77" s="42"/>
      <c r="DP77" s="42"/>
      <c r="DQ77" s="42"/>
      <c r="DR77" s="42"/>
      <c r="DS77" s="42"/>
      <c r="DT77" s="42"/>
    </row>
    <row r="78" spans="1:124" ht="60">
      <c r="A78" s="41"/>
      <c r="B78" s="41"/>
      <c r="C78" s="41"/>
      <c r="D78" s="41" t="s">
        <v>128</v>
      </c>
      <c r="E78" s="42" t="s">
        <v>202</v>
      </c>
      <c r="F78" s="41" t="s">
        <v>256</v>
      </c>
      <c r="G78" s="41" t="s">
        <v>122</v>
      </c>
      <c r="H78" s="41" t="s">
        <v>122</v>
      </c>
      <c r="I78" s="41"/>
      <c r="P78" s="5">
        <v>3</v>
      </c>
      <c r="R78" s="5">
        <v>3</v>
      </c>
      <c r="DF78" s="5" t="s">
        <v>122</v>
      </c>
      <c r="DO78" s="42"/>
      <c r="DP78" s="42"/>
      <c r="DQ78" s="42"/>
      <c r="DR78" s="42"/>
      <c r="DS78" s="42"/>
      <c r="DT78" s="42"/>
    </row>
    <row r="79" spans="1:124" ht="60">
      <c r="A79" s="41"/>
      <c r="B79" s="41"/>
      <c r="C79" s="41"/>
      <c r="D79" s="41" t="s">
        <v>260</v>
      </c>
      <c r="E79" s="42" t="s">
        <v>261</v>
      </c>
      <c r="F79" s="41" t="s">
        <v>256</v>
      </c>
      <c r="G79" s="41" t="s">
        <v>122</v>
      </c>
      <c r="H79" s="41" t="s">
        <v>122</v>
      </c>
      <c r="I79" s="41"/>
      <c r="P79" s="5">
        <v>2</v>
      </c>
      <c r="R79" s="5">
        <v>2</v>
      </c>
      <c r="DF79" s="5" t="s">
        <v>122</v>
      </c>
      <c r="DO79" s="42"/>
      <c r="DP79" s="42"/>
      <c r="DQ79" s="42"/>
      <c r="DR79" s="42"/>
      <c r="DS79" s="42"/>
      <c r="DT79" s="42"/>
    </row>
    <row r="80" spans="1:124" ht="60">
      <c r="A80" s="41"/>
      <c r="B80" s="41"/>
      <c r="C80" s="41"/>
      <c r="D80" s="41" t="s">
        <v>262</v>
      </c>
      <c r="E80" s="42" t="s">
        <v>262</v>
      </c>
      <c r="F80" s="41" t="s">
        <v>256</v>
      </c>
      <c r="G80" s="41" t="s">
        <v>122</v>
      </c>
      <c r="H80" s="41" t="s">
        <v>122</v>
      </c>
      <c r="I80" s="41"/>
      <c r="P80" s="5">
        <v>3</v>
      </c>
      <c r="R80" s="5">
        <v>3</v>
      </c>
      <c r="DF80" s="5" t="s">
        <v>122</v>
      </c>
      <c r="DO80" s="42"/>
      <c r="DP80" s="42"/>
      <c r="DQ80" s="42"/>
      <c r="DR80" s="42"/>
      <c r="DS80" s="42"/>
      <c r="DT80" s="42"/>
    </row>
    <row r="81" spans="1:124">
      <c r="A81" s="41"/>
      <c r="B81" s="41"/>
      <c r="C81" s="41"/>
      <c r="D81" s="41"/>
      <c r="G81" s="41"/>
      <c r="H81" s="41"/>
      <c r="I81" s="41"/>
      <c r="DO81" s="42"/>
      <c r="DP81" s="42"/>
      <c r="DQ81" s="42"/>
      <c r="DR81" s="42"/>
      <c r="DS81" s="42"/>
      <c r="DT81" s="42"/>
    </row>
    <row r="82" spans="1:124">
      <c r="A82" s="41"/>
      <c r="B82" s="41"/>
      <c r="C82" s="41"/>
      <c r="D82" s="41"/>
      <c r="G82" s="41"/>
      <c r="H82" s="41"/>
      <c r="I82" s="41"/>
      <c r="DO82" s="42"/>
      <c r="DP82" s="42"/>
      <c r="DQ82" s="42"/>
      <c r="DR82" s="42"/>
      <c r="DS82" s="42"/>
      <c r="DT82" s="42"/>
    </row>
    <row r="83" spans="1:124">
      <c r="A83" s="41"/>
      <c r="B83" s="41"/>
      <c r="C83" s="41"/>
      <c r="D83" s="41"/>
      <c r="G83" s="41"/>
      <c r="H83" s="41"/>
      <c r="I83" s="41"/>
      <c r="DO83" s="42"/>
      <c r="DP83" s="42"/>
      <c r="DQ83" s="42"/>
      <c r="DR83" s="42"/>
      <c r="DS83" s="42"/>
      <c r="DT83" s="42"/>
    </row>
    <row r="84" spans="1:124" s="34" customFormat="1">
      <c r="A84" s="33"/>
      <c r="B84" s="33"/>
      <c r="C84" s="33"/>
      <c r="D84" s="33"/>
      <c r="F84" s="33"/>
      <c r="G84" s="33"/>
      <c r="H84" s="33"/>
      <c r="I84" s="33"/>
      <c r="J84" s="36"/>
      <c r="K84" s="36"/>
      <c r="L84" s="36"/>
      <c r="M84" s="36"/>
      <c r="N84" s="36"/>
      <c r="O84" s="36"/>
      <c r="P84" s="36"/>
      <c r="Q84" s="79"/>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7"/>
      <c r="DB84" s="37"/>
      <c r="DC84" s="36"/>
      <c r="DD84" s="36"/>
      <c r="DE84" s="36"/>
      <c r="DF84" s="36"/>
      <c r="DG84" s="36"/>
      <c r="DH84" s="36"/>
      <c r="DI84" s="36"/>
      <c r="DJ84" s="36"/>
      <c r="DK84" s="36"/>
      <c r="DL84" s="36"/>
      <c r="DM84" s="36"/>
      <c r="DN84" s="36"/>
    </row>
    <row r="85" spans="1:124" s="34" customFormat="1">
      <c r="A85" s="32"/>
      <c r="B85" s="33"/>
      <c r="C85" s="33"/>
      <c r="D85" s="33"/>
      <c r="F85" s="33"/>
      <c r="G85" s="33"/>
      <c r="H85" s="33"/>
      <c r="I85" s="33"/>
      <c r="J85" s="35"/>
      <c r="K85" s="36"/>
      <c r="L85" s="36"/>
      <c r="M85" s="36"/>
      <c r="N85" s="36"/>
      <c r="O85" s="36"/>
      <c r="P85" s="35"/>
      <c r="Q85" s="80"/>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7"/>
      <c r="DB85" s="37"/>
      <c r="DC85" s="36"/>
      <c r="DD85" s="36"/>
      <c r="DE85" s="36"/>
      <c r="DF85" s="36"/>
      <c r="DG85" s="36"/>
      <c r="DH85" s="36"/>
      <c r="DI85" s="36"/>
      <c r="DJ85" s="36"/>
      <c r="DK85" s="36"/>
      <c r="DL85" s="36"/>
      <c r="DM85" s="36"/>
      <c r="DN85" s="36"/>
    </row>
    <row r="86" spans="1:124" s="34" customFormat="1">
      <c r="A86" s="33"/>
      <c r="B86" s="33"/>
      <c r="C86" s="33"/>
      <c r="D86" s="33"/>
      <c r="F86" s="33"/>
      <c r="G86" s="33"/>
      <c r="H86" s="33"/>
      <c r="I86" s="33"/>
      <c r="J86" s="36"/>
      <c r="K86" s="36"/>
      <c r="L86" s="36"/>
      <c r="M86" s="36"/>
      <c r="N86" s="36"/>
      <c r="O86" s="36"/>
      <c r="P86" s="36"/>
      <c r="Q86" s="79"/>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7"/>
      <c r="DB86" s="37"/>
      <c r="DC86" s="36"/>
      <c r="DD86" s="36"/>
      <c r="DE86" s="36"/>
      <c r="DF86" s="36"/>
      <c r="DG86" s="36"/>
      <c r="DH86" s="36"/>
      <c r="DI86" s="36"/>
      <c r="DJ86" s="36"/>
      <c r="DK86" s="36"/>
      <c r="DL86" s="36"/>
      <c r="DM86" s="36"/>
      <c r="DN86" s="36"/>
    </row>
    <row r="87" spans="1:124" s="34" customFormat="1">
      <c r="A87" s="33"/>
      <c r="B87" s="33"/>
      <c r="C87" s="33"/>
      <c r="D87" s="33"/>
      <c r="F87" s="33"/>
      <c r="G87" s="33"/>
      <c r="H87" s="33"/>
      <c r="I87" s="33"/>
      <c r="J87" s="36"/>
      <c r="K87" s="36"/>
      <c r="L87" s="36"/>
      <c r="M87" s="36"/>
      <c r="N87" s="36"/>
      <c r="O87" s="36"/>
      <c r="P87" s="36"/>
      <c r="Q87" s="79"/>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7"/>
      <c r="DB87" s="37"/>
      <c r="DC87" s="36"/>
      <c r="DD87" s="36"/>
      <c r="DE87" s="36"/>
      <c r="DF87" s="36"/>
      <c r="DG87" s="36"/>
      <c r="DH87" s="36"/>
      <c r="DI87" s="36"/>
      <c r="DJ87" s="36"/>
      <c r="DK87" s="36"/>
      <c r="DL87" s="36"/>
      <c r="DM87" s="36"/>
      <c r="DN87" s="36"/>
    </row>
    <row r="88" spans="1:124">
      <c r="A88" s="41"/>
      <c r="B88" s="41"/>
      <c r="C88" s="41"/>
      <c r="D88" s="41"/>
      <c r="G88" s="41"/>
      <c r="H88" s="41"/>
      <c r="I88" s="41"/>
      <c r="DO88" s="42"/>
      <c r="DP88" s="42"/>
      <c r="DQ88" s="42"/>
      <c r="DR88" s="42"/>
      <c r="DS88" s="42"/>
      <c r="DT88" s="42"/>
    </row>
    <row r="89" spans="1:124">
      <c r="A89" s="41"/>
      <c r="B89" s="41"/>
      <c r="C89" s="41"/>
      <c r="D89" s="41"/>
      <c r="G89" s="41"/>
      <c r="H89" s="41"/>
      <c r="I89" s="41"/>
      <c r="DO89" s="42"/>
      <c r="DP89" s="42"/>
      <c r="DQ89" s="42"/>
      <c r="DR89" s="42"/>
      <c r="DS89" s="42"/>
      <c r="DT89" s="42"/>
    </row>
    <row r="90" spans="1:124">
      <c r="A90" s="41"/>
      <c r="B90" s="41"/>
      <c r="C90" s="41"/>
      <c r="D90" s="41"/>
      <c r="G90" s="41"/>
      <c r="H90" s="41"/>
      <c r="I90" s="41"/>
      <c r="DO90" s="42"/>
      <c r="DP90" s="42"/>
      <c r="DQ90" s="42"/>
      <c r="DR90" s="42"/>
      <c r="DS90" s="42"/>
      <c r="DT90" s="42"/>
    </row>
    <row r="91" spans="1:124">
      <c r="A91" s="41"/>
      <c r="B91" s="41"/>
      <c r="C91" s="41"/>
      <c r="D91" s="41"/>
      <c r="G91" s="41"/>
      <c r="H91" s="41"/>
      <c r="I91" s="41"/>
      <c r="DO91" s="42"/>
      <c r="DP91" s="42"/>
      <c r="DQ91" s="42"/>
      <c r="DR91" s="42"/>
      <c r="DS91" s="42"/>
      <c r="DT91" s="42"/>
    </row>
    <row r="92" spans="1:124" ht="105">
      <c r="A92" s="41" t="s">
        <v>263</v>
      </c>
      <c r="B92" s="41">
        <v>6</v>
      </c>
      <c r="C92" s="41">
        <v>6</v>
      </c>
      <c r="D92" s="41" t="s">
        <v>264</v>
      </c>
      <c r="E92" s="42" t="s">
        <v>149</v>
      </c>
      <c r="F92" s="41" t="s">
        <v>265</v>
      </c>
      <c r="G92" s="41" t="s">
        <v>122</v>
      </c>
      <c r="H92" s="41" t="s">
        <v>122</v>
      </c>
      <c r="I92" s="41"/>
      <c r="J92" s="5">
        <v>6</v>
      </c>
      <c r="K92" s="5">
        <v>6</v>
      </c>
      <c r="P92" s="5">
        <v>6</v>
      </c>
      <c r="AL92" s="5">
        <v>6</v>
      </c>
      <c r="BO92" s="5">
        <v>6</v>
      </c>
      <c r="DA92" s="6">
        <v>6</v>
      </c>
      <c r="DC92" s="5">
        <v>6</v>
      </c>
      <c r="DE92" s="5" t="s">
        <v>122</v>
      </c>
      <c r="DO92" s="42"/>
      <c r="DP92" s="42"/>
      <c r="DQ92" s="42"/>
      <c r="DR92" s="42"/>
      <c r="DS92" s="42"/>
      <c r="DT92" s="42"/>
    </row>
    <row r="93" spans="1:124" ht="45">
      <c r="A93" s="41"/>
      <c r="B93" s="41"/>
      <c r="C93" s="41"/>
      <c r="D93" s="41" t="s">
        <v>266</v>
      </c>
      <c r="E93" s="42" t="s">
        <v>261</v>
      </c>
      <c r="F93" s="41" t="s">
        <v>265</v>
      </c>
      <c r="G93" s="41" t="s">
        <v>122</v>
      </c>
      <c r="H93" s="41" t="s">
        <v>122</v>
      </c>
      <c r="I93" s="41"/>
      <c r="P93" s="5">
        <v>1</v>
      </c>
      <c r="AL93" s="5">
        <v>1</v>
      </c>
      <c r="BO93" s="5">
        <v>1</v>
      </c>
      <c r="DE93" s="5" t="s">
        <v>122</v>
      </c>
      <c r="DO93" s="42"/>
      <c r="DP93" s="42"/>
      <c r="DQ93" s="42"/>
      <c r="DR93" s="42"/>
      <c r="DS93" s="42"/>
      <c r="DT93" s="42"/>
    </row>
    <row r="94" spans="1:124" ht="45">
      <c r="A94" s="41"/>
      <c r="B94" s="41"/>
      <c r="C94" s="41"/>
      <c r="D94" s="41" t="s">
        <v>143</v>
      </c>
      <c r="E94" s="42" t="s">
        <v>144</v>
      </c>
      <c r="F94" s="41" t="s">
        <v>265</v>
      </c>
      <c r="G94" s="41" t="s">
        <v>122</v>
      </c>
      <c r="H94" s="41" t="s">
        <v>122</v>
      </c>
      <c r="I94" s="41"/>
      <c r="P94" s="5">
        <v>1</v>
      </c>
      <c r="AL94" s="5">
        <v>1</v>
      </c>
      <c r="BO94" s="5">
        <v>1</v>
      </c>
      <c r="DE94" s="5" t="s">
        <v>122</v>
      </c>
      <c r="DO94" s="42"/>
      <c r="DP94" s="42"/>
      <c r="DQ94" s="42"/>
      <c r="DR94" s="42"/>
      <c r="DS94" s="42"/>
      <c r="DT94" s="42"/>
    </row>
    <row r="95" spans="1:124" ht="45">
      <c r="A95" s="41"/>
      <c r="B95" s="41"/>
      <c r="C95" s="41"/>
      <c r="D95" s="41" t="s">
        <v>267</v>
      </c>
      <c r="E95" s="42" t="s">
        <v>268</v>
      </c>
      <c r="F95" s="41" t="s">
        <v>265</v>
      </c>
      <c r="G95" s="41" t="s">
        <v>122</v>
      </c>
      <c r="H95" s="41" t="s">
        <v>122</v>
      </c>
      <c r="I95" s="41"/>
      <c r="P95" s="5">
        <v>1</v>
      </c>
      <c r="AL95" s="5">
        <v>1</v>
      </c>
      <c r="BO95" s="5">
        <v>1</v>
      </c>
      <c r="DE95" s="5" t="s">
        <v>122</v>
      </c>
      <c r="DO95" s="42"/>
      <c r="DP95" s="42"/>
      <c r="DQ95" s="42"/>
      <c r="DR95" s="42"/>
      <c r="DS95" s="42"/>
      <c r="DT95" s="42"/>
    </row>
    <row r="96" spans="1:124" ht="45">
      <c r="A96" s="41"/>
      <c r="B96" s="41"/>
      <c r="C96" s="41"/>
      <c r="D96" s="41" t="s">
        <v>269</v>
      </c>
      <c r="E96" s="42" t="s">
        <v>270</v>
      </c>
      <c r="F96" s="41" t="s">
        <v>265</v>
      </c>
      <c r="G96" s="41" t="s">
        <v>122</v>
      </c>
      <c r="H96" s="41" t="s">
        <v>122</v>
      </c>
      <c r="I96" s="41"/>
      <c r="P96" s="5">
        <v>1</v>
      </c>
      <c r="AL96" s="5">
        <v>1</v>
      </c>
      <c r="BO96" s="5">
        <v>1</v>
      </c>
      <c r="DE96" s="5" t="s">
        <v>122</v>
      </c>
      <c r="DO96" s="42"/>
      <c r="DP96" s="42"/>
      <c r="DQ96" s="42"/>
      <c r="DR96" s="42"/>
      <c r="DS96" s="42"/>
      <c r="DT96" s="42"/>
    </row>
    <row r="97" spans="1:124" ht="45">
      <c r="A97" s="41"/>
      <c r="B97" s="41"/>
      <c r="C97" s="41"/>
      <c r="D97" s="41" t="s">
        <v>271</v>
      </c>
      <c r="E97" s="42" t="s">
        <v>167</v>
      </c>
      <c r="F97" s="41" t="s">
        <v>265</v>
      </c>
      <c r="G97" s="41" t="s">
        <v>122</v>
      </c>
      <c r="H97" s="41" t="s">
        <v>122</v>
      </c>
      <c r="I97" s="41"/>
      <c r="P97" s="5">
        <v>1</v>
      </c>
      <c r="AL97" s="5">
        <v>1</v>
      </c>
      <c r="BO97" s="5">
        <v>1</v>
      </c>
      <c r="DE97" s="5" t="s">
        <v>122</v>
      </c>
      <c r="DO97" s="42"/>
      <c r="DP97" s="42"/>
      <c r="DQ97" s="42"/>
      <c r="DR97" s="42"/>
      <c r="DS97" s="42"/>
      <c r="DT97" s="42"/>
    </row>
    <row r="98" spans="1:124">
      <c r="A98" s="41"/>
      <c r="B98" s="41"/>
      <c r="C98" s="41"/>
      <c r="D98" s="41"/>
      <c r="G98" s="41"/>
      <c r="H98" s="41"/>
      <c r="I98" s="41"/>
      <c r="DO98" s="42"/>
      <c r="DP98" s="42"/>
      <c r="DQ98" s="42"/>
      <c r="DR98" s="42"/>
      <c r="DS98" s="42"/>
      <c r="DT98" s="42"/>
    </row>
    <row r="99" spans="1:124">
      <c r="A99" s="41"/>
      <c r="B99" s="41"/>
      <c r="C99" s="41"/>
      <c r="D99" s="41"/>
      <c r="G99" s="41"/>
      <c r="H99" s="41"/>
      <c r="I99" s="41"/>
      <c r="DO99" s="42"/>
      <c r="DP99" s="42"/>
      <c r="DQ99" s="42"/>
      <c r="DR99" s="42"/>
      <c r="DS99" s="42"/>
      <c r="DT99" s="42"/>
    </row>
    <row r="100" spans="1:124" ht="75">
      <c r="A100" s="41" t="s">
        <v>272</v>
      </c>
      <c r="B100" s="41">
        <v>7</v>
      </c>
      <c r="C100" s="41">
        <v>7</v>
      </c>
      <c r="D100" s="41" t="s">
        <v>273</v>
      </c>
      <c r="E100" s="42" t="s">
        <v>233</v>
      </c>
      <c r="F100" s="41" t="s">
        <v>274</v>
      </c>
      <c r="G100" s="41" t="s">
        <v>122</v>
      </c>
      <c r="H100" s="41" t="s">
        <v>122</v>
      </c>
      <c r="I100" s="41" t="s">
        <v>122</v>
      </c>
      <c r="P100" s="5">
        <v>1</v>
      </c>
      <c r="R100" s="5">
        <v>1</v>
      </c>
      <c r="S100" s="5">
        <v>1</v>
      </c>
      <c r="AA100" s="5">
        <v>1</v>
      </c>
      <c r="AD100" s="5">
        <v>1</v>
      </c>
      <c r="DA100" s="6">
        <v>7</v>
      </c>
      <c r="DC100" s="5">
        <v>7</v>
      </c>
      <c r="DF100" s="5" t="s">
        <v>122</v>
      </c>
      <c r="DO100" s="42"/>
      <c r="DP100" s="42"/>
      <c r="DQ100" s="42"/>
      <c r="DR100" s="42"/>
      <c r="DS100" s="42"/>
      <c r="DT100" s="42"/>
    </row>
    <row r="101" spans="1:124" ht="45">
      <c r="A101" s="41"/>
      <c r="B101" s="41"/>
      <c r="C101" s="41"/>
      <c r="D101" s="41" t="s">
        <v>275</v>
      </c>
      <c r="E101" s="42" t="s">
        <v>214</v>
      </c>
      <c r="F101" s="41" t="s">
        <v>274</v>
      </c>
      <c r="G101" s="41" t="s">
        <v>122</v>
      </c>
      <c r="H101" s="41" t="s">
        <v>122</v>
      </c>
      <c r="I101" s="41" t="s">
        <v>122</v>
      </c>
      <c r="P101" s="5">
        <v>5</v>
      </c>
      <c r="R101" s="5">
        <v>5</v>
      </c>
      <c r="S101" s="5">
        <v>3</v>
      </c>
      <c r="AA101" s="5">
        <v>1</v>
      </c>
      <c r="AD101" s="5">
        <v>1</v>
      </c>
      <c r="AH101" s="5">
        <v>1</v>
      </c>
      <c r="AJ101" s="5">
        <v>2</v>
      </c>
      <c r="DF101" s="5" t="s">
        <v>122</v>
      </c>
      <c r="DO101" s="42"/>
      <c r="DP101" s="42"/>
      <c r="DQ101" s="42"/>
      <c r="DR101" s="42"/>
      <c r="DS101" s="42"/>
      <c r="DT101" s="42"/>
    </row>
    <row r="102" spans="1:124" ht="45">
      <c r="A102" s="41"/>
      <c r="B102" s="41"/>
      <c r="C102" s="41"/>
      <c r="D102" s="41" t="s">
        <v>276</v>
      </c>
      <c r="E102" s="42" t="s">
        <v>140</v>
      </c>
      <c r="F102" s="41" t="s">
        <v>274</v>
      </c>
      <c r="G102" s="41" t="s">
        <v>122</v>
      </c>
      <c r="H102" s="41" t="s">
        <v>122</v>
      </c>
      <c r="I102" s="41" t="s">
        <v>122</v>
      </c>
      <c r="P102" s="5">
        <v>2</v>
      </c>
      <c r="R102" s="5">
        <v>2</v>
      </c>
      <c r="S102" s="5">
        <v>1</v>
      </c>
      <c r="AJ102" s="5">
        <v>1</v>
      </c>
      <c r="DF102" s="5" t="s">
        <v>122</v>
      </c>
      <c r="DO102" s="42"/>
      <c r="DP102" s="42"/>
      <c r="DQ102" s="42"/>
      <c r="DR102" s="42"/>
      <c r="DS102" s="42"/>
      <c r="DT102" s="42"/>
    </row>
    <row r="103" spans="1:124" ht="45">
      <c r="A103" s="41"/>
      <c r="B103" s="41"/>
      <c r="C103" s="41"/>
      <c r="D103" s="41" t="s">
        <v>277</v>
      </c>
      <c r="E103" s="42" t="s">
        <v>278</v>
      </c>
      <c r="F103" s="41" t="s">
        <v>274</v>
      </c>
      <c r="G103" s="41" t="s">
        <v>122</v>
      </c>
      <c r="H103" s="41" t="s">
        <v>122</v>
      </c>
      <c r="I103" s="41" t="s">
        <v>122</v>
      </c>
      <c r="P103" s="5">
        <v>6</v>
      </c>
      <c r="R103" s="5">
        <v>6</v>
      </c>
      <c r="S103" s="5">
        <v>5</v>
      </c>
      <c r="AA103" s="5">
        <v>1</v>
      </c>
      <c r="AD103" s="5">
        <v>1</v>
      </c>
      <c r="AH103" s="5">
        <v>1</v>
      </c>
      <c r="AJ103" s="5">
        <v>1</v>
      </c>
      <c r="DF103" s="5" t="s">
        <v>122</v>
      </c>
      <c r="DO103" s="42"/>
      <c r="DP103" s="42"/>
      <c r="DQ103" s="42"/>
      <c r="DR103" s="42"/>
      <c r="DS103" s="42"/>
      <c r="DT103" s="42"/>
    </row>
    <row r="104" spans="1:124" ht="45">
      <c r="A104" s="41"/>
      <c r="B104" s="41"/>
      <c r="C104" s="41"/>
      <c r="D104" s="41" t="s">
        <v>279</v>
      </c>
      <c r="E104" s="42" t="s">
        <v>144</v>
      </c>
      <c r="F104" s="41" t="s">
        <v>274</v>
      </c>
      <c r="G104" s="41" t="s">
        <v>122</v>
      </c>
      <c r="H104" s="41" t="s">
        <v>122</v>
      </c>
      <c r="I104" s="41" t="s">
        <v>122</v>
      </c>
      <c r="P104" s="5">
        <v>2</v>
      </c>
      <c r="R104" s="5">
        <v>2</v>
      </c>
      <c r="S104" s="5">
        <v>2</v>
      </c>
      <c r="AA104" s="5">
        <v>1</v>
      </c>
      <c r="AD104" s="5">
        <v>1</v>
      </c>
      <c r="DF104" s="5" t="s">
        <v>122</v>
      </c>
      <c r="DO104" s="42"/>
      <c r="DP104" s="42"/>
      <c r="DQ104" s="42"/>
      <c r="DR104" s="42"/>
      <c r="DS104" s="42"/>
      <c r="DT104" s="42"/>
    </row>
    <row r="105" spans="1:124" ht="45">
      <c r="A105" s="41"/>
      <c r="B105" s="41"/>
      <c r="C105" s="41"/>
      <c r="D105" s="41" t="s">
        <v>280</v>
      </c>
      <c r="E105" s="42" t="s">
        <v>261</v>
      </c>
      <c r="F105" s="41" t="s">
        <v>274</v>
      </c>
      <c r="G105" s="41" t="s">
        <v>122</v>
      </c>
      <c r="H105" s="41" t="s">
        <v>122</v>
      </c>
      <c r="I105" s="41" t="s">
        <v>122</v>
      </c>
      <c r="P105" s="5">
        <v>1</v>
      </c>
      <c r="R105" s="5">
        <v>1</v>
      </c>
      <c r="S105" s="5">
        <v>1</v>
      </c>
      <c r="AA105" s="5">
        <v>1</v>
      </c>
      <c r="AD105" s="5">
        <v>1</v>
      </c>
      <c r="DF105" s="5" t="s">
        <v>122</v>
      </c>
      <c r="DO105" s="42"/>
      <c r="DP105" s="42"/>
      <c r="DQ105" s="42"/>
      <c r="DR105" s="42"/>
      <c r="DS105" s="42"/>
      <c r="DT105" s="42"/>
    </row>
    <row r="106" spans="1:124" ht="45">
      <c r="A106" s="41"/>
      <c r="B106" s="41"/>
      <c r="C106" s="41"/>
      <c r="D106" s="41" t="s">
        <v>281</v>
      </c>
      <c r="E106" s="42" t="s">
        <v>237</v>
      </c>
      <c r="F106" s="41" t="s">
        <v>274</v>
      </c>
      <c r="G106" s="41" t="s">
        <v>122</v>
      </c>
      <c r="H106" s="41" t="s">
        <v>122</v>
      </c>
      <c r="I106" s="41" t="s">
        <v>122</v>
      </c>
      <c r="J106" s="5">
        <v>3</v>
      </c>
      <c r="K106" s="5">
        <v>2</v>
      </c>
      <c r="L106" s="5">
        <v>1</v>
      </c>
      <c r="P106" s="5">
        <v>3</v>
      </c>
      <c r="R106" s="5">
        <v>3</v>
      </c>
      <c r="S106" s="5">
        <v>3</v>
      </c>
      <c r="AA106" s="5">
        <v>1</v>
      </c>
      <c r="AD106" s="5">
        <v>1</v>
      </c>
      <c r="AH106" s="5">
        <v>1</v>
      </c>
      <c r="AJ106" s="5">
        <v>1</v>
      </c>
      <c r="DF106" s="5" t="s">
        <v>122</v>
      </c>
      <c r="DO106" s="42"/>
      <c r="DP106" s="42"/>
      <c r="DQ106" s="42"/>
      <c r="DR106" s="42"/>
      <c r="DS106" s="42"/>
      <c r="DT106" s="42"/>
    </row>
    <row r="107" spans="1:124" ht="45">
      <c r="A107" s="41"/>
      <c r="B107" s="41"/>
      <c r="C107" s="41"/>
      <c r="D107" s="41" t="s">
        <v>282</v>
      </c>
      <c r="E107" s="42" t="s">
        <v>249</v>
      </c>
      <c r="F107" s="41" t="s">
        <v>274</v>
      </c>
      <c r="G107" s="41" t="s">
        <v>122</v>
      </c>
      <c r="H107" s="41" t="s">
        <v>122</v>
      </c>
      <c r="I107" s="41" t="s">
        <v>122</v>
      </c>
      <c r="P107" s="5">
        <v>1</v>
      </c>
      <c r="R107" s="5">
        <v>1</v>
      </c>
      <c r="S107" s="5">
        <v>1</v>
      </c>
      <c r="DF107" s="5" t="s">
        <v>122</v>
      </c>
      <c r="DO107" s="42"/>
      <c r="DP107" s="42"/>
      <c r="DQ107" s="42"/>
      <c r="DR107" s="42"/>
      <c r="DS107" s="42"/>
      <c r="DT107" s="42"/>
    </row>
    <row r="108" spans="1:124" ht="45">
      <c r="A108" s="41"/>
      <c r="B108" s="41"/>
      <c r="C108" s="41"/>
      <c r="D108" s="41" t="s">
        <v>283</v>
      </c>
      <c r="E108" s="42" t="s">
        <v>284</v>
      </c>
      <c r="F108" s="41" t="s">
        <v>274</v>
      </c>
      <c r="G108" s="41" t="s">
        <v>122</v>
      </c>
      <c r="H108" s="41" t="s">
        <v>122</v>
      </c>
      <c r="I108" s="41" t="s">
        <v>122</v>
      </c>
      <c r="P108" s="5">
        <v>3</v>
      </c>
      <c r="R108" s="5">
        <v>3</v>
      </c>
      <c r="S108" s="5">
        <v>3</v>
      </c>
      <c r="AA108" s="5">
        <v>1</v>
      </c>
      <c r="AH108" s="5">
        <v>1</v>
      </c>
      <c r="AJ108" s="5">
        <v>1</v>
      </c>
      <c r="DF108" s="5" t="s">
        <v>122</v>
      </c>
      <c r="DO108" s="42"/>
      <c r="DP108" s="42"/>
      <c r="DQ108" s="42"/>
      <c r="DR108" s="42"/>
      <c r="DS108" s="42"/>
      <c r="DT108" s="42"/>
    </row>
    <row r="109" spans="1:124" ht="45">
      <c r="A109" s="41"/>
      <c r="B109" s="41"/>
      <c r="C109" s="41"/>
      <c r="D109" s="41" t="s">
        <v>285</v>
      </c>
      <c r="E109" s="42" t="s">
        <v>223</v>
      </c>
      <c r="F109" s="41" t="s">
        <v>274</v>
      </c>
      <c r="G109" s="41" t="s">
        <v>122</v>
      </c>
      <c r="H109" s="41" t="s">
        <v>122</v>
      </c>
      <c r="I109" s="41" t="s">
        <v>122</v>
      </c>
      <c r="P109" s="5">
        <v>1</v>
      </c>
      <c r="R109" s="5">
        <v>1</v>
      </c>
      <c r="S109" s="5">
        <v>1</v>
      </c>
      <c r="AJ109" s="5">
        <v>1</v>
      </c>
      <c r="DF109" s="5" t="s">
        <v>122</v>
      </c>
      <c r="DO109" s="42"/>
      <c r="DP109" s="42"/>
      <c r="DQ109" s="42"/>
      <c r="DR109" s="42"/>
      <c r="DS109" s="42"/>
      <c r="DT109" s="42"/>
    </row>
    <row r="110" spans="1:124" ht="45">
      <c r="A110" s="41"/>
      <c r="B110" s="41"/>
      <c r="C110" s="41"/>
      <c r="D110" s="41" t="s">
        <v>286</v>
      </c>
      <c r="E110" s="42" t="s">
        <v>287</v>
      </c>
      <c r="F110" s="41" t="s">
        <v>274</v>
      </c>
      <c r="G110" s="41" t="s">
        <v>122</v>
      </c>
      <c r="H110" s="41" t="s">
        <v>122</v>
      </c>
      <c r="I110" s="41" t="s">
        <v>122</v>
      </c>
      <c r="P110" s="5">
        <v>1</v>
      </c>
      <c r="R110" s="5">
        <v>1</v>
      </c>
      <c r="S110" s="5">
        <v>1</v>
      </c>
      <c r="DF110" s="5" t="s">
        <v>122</v>
      </c>
      <c r="DO110" s="42"/>
      <c r="DP110" s="42"/>
      <c r="DQ110" s="42"/>
      <c r="DR110" s="42"/>
      <c r="DS110" s="42"/>
      <c r="DT110" s="42"/>
    </row>
    <row r="111" spans="1:124" ht="45">
      <c r="A111" s="41"/>
      <c r="B111" s="41"/>
      <c r="C111" s="41"/>
      <c r="D111" s="41" t="s">
        <v>141</v>
      </c>
      <c r="E111" s="42" t="s">
        <v>142</v>
      </c>
      <c r="F111" s="41" t="s">
        <v>274</v>
      </c>
      <c r="G111" s="41" t="s">
        <v>122</v>
      </c>
      <c r="H111" s="41" t="s">
        <v>122</v>
      </c>
      <c r="I111" s="41" t="s">
        <v>122</v>
      </c>
      <c r="P111" s="5">
        <v>1</v>
      </c>
      <c r="R111" s="5">
        <v>1</v>
      </c>
      <c r="AA111" s="5">
        <v>1</v>
      </c>
      <c r="AH111" s="5">
        <v>1</v>
      </c>
      <c r="AJ111" s="5">
        <v>1</v>
      </c>
      <c r="DF111" s="5" t="s">
        <v>122</v>
      </c>
      <c r="DO111" s="42"/>
      <c r="DP111" s="42"/>
      <c r="DQ111" s="42"/>
      <c r="DR111" s="42"/>
      <c r="DS111" s="42"/>
      <c r="DT111" s="42"/>
    </row>
    <row r="112" spans="1:124" ht="45">
      <c r="A112" s="41"/>
      <c r="B112" s="41"/>
      <c r="C112" s="41"/>
      <c r="D112" s="41" t="s">
        <v>288</v>
      </c>
      <c r="E112" s="42" t="s">
        <v>289</v>
      </c>
      <c r="F112" s="41" t="s">
        <v>274</v>
      </c>
      <c r="G112" s="41" t="s">
        <v>122</v>
      </c>
      <c r="H112" s="41" t="s">
        <v>122</v>
      </c>
      <c r="I112" s="41" t="s">
        <v>122</v>
      </c>
      <c r="P112" s="5">
        <v>1</v>
      </c>
      <c r="R112" s="5">
        <v>1</v>
      </c>
      <c r="S112" s="5">
        <v>1</v>
      </c>
      <c r="DF112" s="5" t="s">
        <v>122</v>
      </c>
      <c r="DO112" s="42"/>
      <c r="DP112" s="42"/>
      <c r="DQ112" s="42"/>
      <c r="DR112" s="42"/>
      <c r="DS112" s="42"/>
      <c r="DT112" s="42"/>
    </row>
    <row r="113" spans="1:124" ht="45">
      <c r="A113" s="41"/>
      <c r="B113" s="41"/>
      <c r="C113" s="41"/>
      <c r="D113" s="41" t="s">
        <v>290</v>
      </c>
      <c r="E113" s="42" t="s">
        <v>119</v>
      </c>
      <c r="F113" s="41" t="s">
        <v>274</v>
      </c>
      <c r="G113" s="41" t="s">
        <v>122</v>
      </c>
      <c r="H113" s="41" t="s">
        <v>122</v>
      </c>
      <c r="I113" s="41" t="s">
        <v>122</v>
      </c>
      <c r="P113" s="5">
        <v>1</v>
      </c>
      <c r="R113" s="5">
        <v>1</v>
      </c>
      <c r="S113" s="5">
        <v>1</v>
      </c>
      <c r="DF113" s="5" t="s">
        <v>122</v>
      </c>
      <c r="DO113" s="42"/>
      <c r="DP113" s="42"/>
      <c r="DQ113" s="42"/>
      <c r="DR113" s="42"/>
      <c r="DS113" s="42"/>
      <c r="DT113" s="42"/>
    </row>
    <row r="114" spans="1:124" ht="45">
      <c r="A114" s="41"/>
      <c r="B114" s="41"/>
      <c r="C114" s="41"/>
      <c r="D114" s="41" t="s">
        <v>291</v>
      </c>
      <c r="E114" s="42" t="s">
        <v>167</v>
      </c>
      <c r="F114" s="41" t="s">
        <v>274</v>
      </c>
      <c r="G114" s="41" t="s">
        <v>122</v>
      </c>
      <c r="H114" s="41" t="s">
        <v>122</v>
      </c>
      <c r="I114" s="41" t="s">
        <v>122</v>
      </c>
      <c r="P114" s="5">
        <v>1</v>
      </c>
      <c r="R114" s="5">
        <v>1</v>
      </c>
      <c r="S114" s="5">
        <v>1</v>
      </c>
      <c r="DF114" s="5" t="s">
        <v>122</v>
      </c>
      <c r="DO114" s="42"/>
      <c r="DP114" s="42"/>
      <c r="DQ114" s="42"/>
      <c r="DR114" s="42"/>
      <c r="DS114" s="42"/>
      <c r="DT114" s="42"/>
    </row>
    <row r="115" spans="1:124" ht="45">
      <c r="A115" s="41"/>
      <c r="B115" s="41"/>
      <c r="C115" s="41"/>
      <c r="D115" s="41" t="s">
        <v>292</v>
      </c>
      <c r="E115" s="42" t="s">
        <v>167</v>
      </c>
      <c r="F115" s="41" t="s">
        <v>274</v>
      </c>
      <c r="G115" s="41" t="s">
        <v>122</v>
      </c>
      <c r="H115" s="41" t="s">
        <v>122</v>
      </c>
      <c r="I115" s="41" t="s">
        <v>122</v>
      </c>
      <c r="P115" s="5">
        <v>1</v>
      </c>
      <c r="R115" s="5">
        <v>1</v>
      </c>
      <c r="S115" s="5">
        <v>1</v>
      </c>
      <c r="DF115" s="5" t="s">
        <v>122</v>
      </c>
      <c r="DO115" s="42"/>
      <c r="DP115" s="42"/>
      <c r="DQ115" s="42"/>
      <c r="DR115" s="42"/>
      <c r="DS115" s="42"/>
      <c r="DT115" s="42"/>
    </row>
    <row r="116" spans="1:124" ht="90">
      <c r="A116" s="41" t="s">
        <v>293</v>
      </c>
      <c r="B116" s="41">
        <v>24</v>
      </c>
      <c r="C116" s="16">
        <v>24</v>
      </c>
      <c r="D116" s="41" t="s">
        <v>294</v>
      </c>
      <c r="E116" s="42" t="s">
        <v>261</v>
      </c>
      <c r="F116" s="41" t="s">
        <v>295</v>
      </c>
      <c r="G116" s="41" t="s">
        <v>122</v>
      </c>
      <c r="H116" s="41" t="s">
        <v>296</v>
      </c>
      <c r="I116" s="41"/>
      <c r="J116" s="5">
        <v>15</v>
      </c>
      <c r="K116" s="5">
        <v>7</v>
      </c>
      <c r="L116" s="5">
        <v>8</v>
      </c>
      <c r="M116" s="42"/>
      <c r="P116" s="5">
        <v>15</v>
      </c>
      <c r="R116" s="5">
        <v>15</v>
      </c>
      <c r="AA116" s="5">
        <v>15</v>
      </c>
      <c r="AH116" s="5">
        <v>15</v>
      </c>
      <c r="DA116" s="6">
        <v>24</v>
      </c>
      <c r="DB116" s="6">
        <v>0</v>
      </c>
      <c r="DC116" s="5">
        <v>22</v>
      </c>
      <c r="DF116" s="5" t="s">
        <v>122</v>
      </c>
      <c r="DO116" s="42"/>
      <c r="DP116" s="42"/>
      <c r="DQ116" s="42"/>
      <c r="DR116" s="42"/>
      <c r="DS116" s="42"/>
      <c r="DT116" s="42"/>
    </row>
    <row r="117" spans="1:124" ht="90">
      <c r="A117" s="41"/>
      <c r="B117" s="41"/>
      <c r="C117" s="41"/>
      <c r="D117" s="41" t="s">
        <v>297</v>
      </c>
      <c r="E117" s="42" t="s">
        <v>298</v>
      </c>
      <c r="F117" s="41" t="s">
        <v>295</v>
      </c>
      <c r="G117" s="41" t="s">
        <v>122</v>
      </c>
      <c r="H117" s="41" t="s">
        <v>296</v>
      </c>
      <c r="I117" s="41"/>
      <c r="J117" s="5">
        <v>10</v>
      </c>
      <c r="K117" s="5">
        <v>10</v>
      </c>
      <c r="P117" s="5">
        <v>10</v>
      </c>
      <c r="R117" s="5">
        <v>10</v>
      </c>
      <c r="AA117" s="5">
        <v>10</v>
      </c>
      <c r="AH117" s="5">
        <v>10</v>
      </c>
      <c r="DF117" s="5" t="s">
        <v>122</v>
      </c>
      <c r="DO117" s="42"/>
      <c r="DP117" s="42"/>
      <c r="DQ117" s="42"/>
      <c r="DR117" s="42"/>
      <c r="DS117" s="42"/>
      <c r="DT117" s="42"/>
    </row>
    <row r="118" spans="1:124" ht="90">
      <c r="A118" s="41"/>
      <c r="B118" s="41"/>
      <c r="C118" s="41"/>
      <c r="D118" s="41" t="s">
        <v>299</v>
      </c>
      <c r="E118" s="42" t="s">
        <v>300</v>
      </c>
      <c r="F118" s="41" t="s">
        <v>295</v>
      </c>
      <c r="G118" s="41" t="s">
        <v>122</v>
      </c>
      <c r="H118" s="41" t="s">
        <v>296</v>
      </c>
      <c r="I118" s="41"/>
      <c r="P118" s="5">
        <v>15</v>
      </c>
      <c r="R118" s="5">
        <v>15</v>
      </c>
      <c r="AA118" s="5">
        <v>15</v>
      </c>
      <c r="DF118" s="5" t="s">
        <v>122</v>
      </c>
      <c r="DO118" s="42"/>
      <c r="DP118" s="42"/>
      <c r="DQ118" s="42"/>
      <c r="DR118" s="42"/>
      <c r="DS118" s="42"/>
      <c r="DT118" s="42"/>
    </row>
    <row r="119" spans="1:124" ht="90">
      <c r="A119" s="41"/>
      <c r="B119" s="41"/>
      <c r="C119" s="41"/>
      <c r="D119" s="41" t="s">
        <v>301</v>
      </c>
      <c r="E119" s="42" t="s">
        <v>259</v>
      </c>
      <c r="F119" s="41" t="s">
        <v>295</v>
      </c>
      <c r="G119" s="41" t="s">
        <v>122</v>
      </c>
      <c r="H119" s="41" t="s">
        <v>296</v>
      </c>
      <c r="I119" s="41"/>
      <c r="DF119" s="5" t="s">
        <v>122</v>
      </c>
      <c r="DO119" s="42"/>
      <c r="DP119" s="42"/>
      <c r="DQ119" s="42"/>
      <c r="DR119" s="42"/>
      <c r="DS119" s="42"/>
      <c r="DT119" s="42"/>
    </row>
    <row r="120" spans="1:124" ht="90">
      <c r="A120" s="41"/>
      <c r="B120" s="41"/>
      <c r="C120" s="41"/>
      <c r="D120" s="41" t="s">
        <v>251</v>
      </c>
      <c r="E120" s="42" t="s">
        <v>251</v>
      </c>
      <c r="F120" s="41" t="s">
        <v>295</v>
      </c>
      <c r="G120" s="41" t="s">
        <v>122</v>
      </c>
      <c r="H120" s="41" t="s">
        <v>296</v>
      </c>
      <c r="I120" s="41"/>
      <c r="P120" s="5">
        <v>21</v>
      </c>
      <c r="R120" s="5">
        <v>21</v>
      </c>
      <c r="AA120" s="5">
        <v>21</v>
      </c>
      <c r="DF120" s="5" t="s">
        <v>122</v>
      </c>
      <c r="DO120" s="42"/>
      <c r="DP120" s="42"/>
      <c r="DQ120" s="42"/>
      <c r="DR120" s="42"/>
      <c r="DS120" s="42"/>
      <c r="DT120" s="42"/>
    </row>
    <row r="121" spans="1:124" ht="90">
      <c r="A121" s="41"/>
      <c r="B121" s="41"/>
      <c r="C121" s="41"/>
      <c r="D121" s="41" t="s">
        <v>302</v>
      </c>
      <c r="E121" s="42" t="s">
        <v>303</v>
      </c>
      <c r="F121" s="41" t="s">
        <v>295</v>
      </c>
      <c r="G121" s="41" t="s">
        <v>122</v>
      </c>
      <c r="H121" s="41" t="s">
        <v>296</v>
      </c>
      <c r="I121" s="41"/>
      <c r="P121" s="5">
        <v>7</v>
      </c>
      <c r="R121" s="5">
        <v>7</v>
      </c>
      <c r="AA121" s="5">
        <v>7</v>
      </c>
      <c r="DF121" s="5" t="s">
        <v>122</v>
      </c>
      <c r="DO121" s="42"/>
      <c r="DP121" s="42"/>
      <c r="DQ121" s="42"/>
      <c r="DR121" s="42"/>
      <c r="DS121" s="42"/>
      <c r="DT121" s="42"/>
    </row>
    <row r="122" spans="1:124" ht="90">
      <c r="A122" s="41"/>
      <c r="B122" s="41"/>
      <c r="C122" s="41"/>
      <c r="D122" s="41" t="s">
        <v>304</v>
      </c>
      <c r="E122" s="42" t="s">
        <v>239</v>
      </c>
      <c r="F122" s="41" t="s">
        <v>295</v>
      </c>
      <c r="G122" s="41" t="s">
        <v>122</v>
      </c>
      <c r="H122" s="41" t="s">
        <v>296</v>
      </c>
      <c r="I122" s="41"/>
      <c r="P122" s="5">
        <v>5</v>
      </c>
      <c r="R122" s="5">
        <v>5</v>
      </c>
      <c r="AA122" s="5">
        <v>5</v>
      </c>
      <c r="DF122" s="5" t="s">
        <v>122</v>
      </c>
      <c r="DO122" s="42"/>
      <c r="DP122" s="42"/>
      <c r="DQ122" s="42"/>
      <c r="DR122" s="42"/>
      <c r="DS122" s="42"/>
      <c r="DT122" s="42"/>
    </row>
    <row r="123" spans="1:124">
      <c r="A123" s="41"/>
      <c r="B123" s="41"/>
      <c r="C123" s="41"/>
      <c r="D123" s="41"/>
      <c r="G123" s="41"/>
      <c r="H123" s="41"/>
      <c r="I123" s="41"/>
      <c r="DO123" s="42"/>
      <c r="DP123" s="42"/>
      <c r="DQ123" s="42"/>
      <c r="DR123" s="42"/>
      <c r="DS123" s="42"/>
      <c r="DT123" s="42"/>
    </row>
    <row r="124" spans="1:124">
      <c r="A124" s="41"/>
      <c r="B124" s="41"/>
      <c r="C124" s="41"/>
      <c r="D124" s="41"/>
      <c r="G124" s="41"/>
      <c r="H124" s="41"/>
      <c r="I124" s="41"/>
      <c r="DO124" s="42"/>
      <c r="DP124" s="42"/>
      <c r="DQ124" s="42"/>
      <c r="DR124" s="42"/>
      <c r="DS124" s="42"/>
      <c r="DT124" s="42"/>
    </row>
    <row r="125" spans="1:124">
      <c r="A125" s="41"/>
      <c r="B125" s="41"/>
      <c r="C125" s="41"/>
      <c r="D125" s="41"/>
      <c r="G125" s="41"/>
      <c r="H125" s="41"/>
      <c r="I125" s="41"/>
      <c r="DO125" s="42"/>
      <c r="DP125" s="42"/>
      <c r="DQ125" s="42"/>
      <c r="DR125" s="42"/>
      <c r="DS125" s="42"/>
      <c r="DT125" s="42"/>
    </row>
    <row r="126" spans="1:124">
      <c r="A126" s="41"/>
      <c r="B126" s="41"/>
      <c r="C126" s="41"/>
      <c r="D126" s="41"/>
      <c r="G126" s="41"/>
      <c r="H126" s="41"/>
      <c r="I126" s="41"/>
      <c r="DO126" s="42"/>
      <c r="DP126" s="42"/>
      <c r="DQ126" s="42"/>
      <c r="DR126" s="42"/>
      <c r="DS126" s="42"/>
      <c r="DT126" s="42"/>
    </row>
    <row r="127" spans="1:124">
      <c r="A127" s="41"/>
      <c r="B127" s="41"/>
      <c r="C127" s="41"/>
      <c r="D127" s="41"/>
      <c r="G127" s="41"/>
      <c r="H127" s="41"/>
      <c r="I127" s="41"/>
      <c r="DO127" s="42"/>
      <c r="DP127" s="42"/>
      <c r="DQ127" s="42"/>
      <c r="DR127" s="42"/>
      <c r="DS127" s="42"/>
      <c r="DT127" s="42"/>
    </row>
    <row r="128" spans="1:124" ht="60">
      <c r="A128" s="41" t="s">
        <v>305</v>
      </c>
      <c r="B128" s="41">
        <v>1</v>
      </c>
      <c r="C128" s="41">
        <v>1</v>
      </c>
      <c r="D128" s="39" t="s">
        <v>306</v>
      </c>
      <c r="E128" s="42" t="s">
        <v>225</v>
      </c>
      <c r="F128" s="41" t="s">
        <v>307</v>
      </c>
      <c r="G128" s="41" t="s">
        <v>122</v>
      </c>
      <c r="H128" s="41"/>
      <c r="I128" s="41" t="s">
        <v>122</v>
      </c>
      <c r="J128" s="5">
        <v>1</v>
      </c>
      <c r="N128" s="5">
        <v>1</v>
      </c>
      <c r="P128" s="5">
        <v>1</v>
      </c>
      <c r="AL128" s="5">
        <v>1</v>
      </c>
      <c r="AV128" s="5">
        <v>1</v>
      </c>
      <c r="BP128" s="5">
        <v>1</v>
      </c>
      <c r="BR128" s="5">
        <v>1</v>
      </c>
      <c r="DA128" s="6">
        <v>1</v>
      </c>
      <c r="DB128" s="6">
        <v>0</v>
      </c>
      <c r="DC128" s="5">
        <v>1</v>
      </c>
      <c r="DE128" s="5" t="s">
        <v>122</v>
      </c>
      <c r="DO128" s="42"/>
      <c r="DP128" s="42"/>
      <c r="DQ128" s="42"/>
      <c r="DR128" s="42"/>
      <c r="DS128" s="42"/>
      <c r="DT128" s="42"/>
    </row>
    <row r="129" spans="1:124" ht="30">
      <c r="A129" s="41"/>
      <c r="B129" s="41"/>
      <c r="C129" s="41"/>
      <c r="D129" s="39" t="s">
        <v>262</v>
      </c>
      <c r="E129" s="23" t="s">
        <v>308</v>
      </c>
      <c r="F129" s="41" t="s">
        <v>307</v>
      </c>
      <c r="G129" s="41" t="s">
        <v>122</v>
      </c>
      <c r="H129" s="41"/>
      <c r="I129" s="41" t="s">
        <v>122</v>
      </c>
      <c r="J129" s="5">
        <v>1</v>
      </c>
      <c r="N129" s="5">
        <v>1</v>
      </c>
      <c r="P129" s="5">
        <v>1</v>
      </c>
      <c r="AL129" s="5">
        <v>1</v>
      </c>
      <c r="AV129" s="5">
        <v>1</v>
      </c>
      <c r="BP129" s="5">
        <v>1</v>
      </c>
      <c r="BR129" s="5">
        <v>1</v>
      </c>
      <c r="DE129" s="5" t="s">
        <v>122</v>
      </c>
      <c r="DO129" s="42"/>
      <c r="DP129" s="42"/>
      <c r="DQ129" s="42"/>
      <c r="DR129" s="42"/>
      <c r="DS129" s="42"/>
      <c r="DT129" s="42"/>
    </row>
    <row r="130" spans="1:124" ht="30">
      <c r="A130" s="41"/>
      <c r="B130" s="41"/>
      <c r="C130" s="41"/>
      <c r="D130" s="39" t="s">
        <v>144</v>
      </c>
      <c r="E130" s="23" t="s">
        <v>144</v>
      </c>
      <c r="F130" s="41" t="s">
        <v>307</v>
      </c>
      <c r="G130" s="41" t="s">
        <v>122</v>
      </c>
      <c r="H130" s="41"/>
      <c r="I130" s="41" t="s">
        <v>122</v>
      </c>
      <c r="J130" s="5">
        <v>1</v>
      </c>
      <c r="N130" s="5">
        <v>1</v>
      </c>
      <c r="P130" s="5">
        <v>1</v>
      </c>
      <c r="AL130" s="5">
        <v>1</v>
      </c>
      <c r="AV130" s="5">
        <v>1</v>
      </c>
      <c r="BP130" s="5">
        <v>1</v>
      </c>
      <c r="BR130" s="5">
        <v>1</v>
      </c>
      <c r="DE130" s="5" t="s">
        <v>122</v>
      </c>
      <c r="DO130" s="42"/>
      <c r="DP130" s="42"/>
      <c r="DQ130" s="42"/>
      <c r="DR130" s="42"/>
      <c r="DS130" s="42"/>
      <c r="DT130" s="42"/>
    </row>
    <row r="131" spans="1:124" ht="30">
      <c r="A131" s="41"/>
      <c r="B131" s="41"/>
      <c r="C131" s="41"/>
      <c r="D131" s="39" t="s">
        <v>309</v>
      </c>
      <c r="E131" s="39" t="s">
        <v>309</v>
      </c>
      <c r="F131" s="41" t="s">
        <v>307</v>
      </c>
      <c r="G131" s="41" t="s">
        <v>122</v>
      </c>
      <c r="H131" s="41"/>
      <c r="I131" s="41" t="s">
        <v>122</v>
      </c>
      <c r="J131" s="5">
        <v>1</v>
      </c>
      <c r="N131" s="5">
        <v>1</v>
      </c>
      <c r="P131" s="5">
        <v>1</v>
      </c>
      <c r="AL131" s="5">
        <v>1</v>
      </c>
      <c r="AV131" s="5">
        <v>1</v>
      </c>
      <c r="BP131" s="5">
        <v>1</v>
      </c>
      <c r="BR131" s="5">
        <v>1</v>
      </c>
      <c r="DE131" s="5" t="s">
        <v>122</v>
      </c>
      <c r="DO131" s="42"/>
      <c r="DP131" s="42"/>
      <c r="DQ131" s="42"/>
      <c r="DR131" s="42"/>
      <c r="DS131" s="42"/>
      <c r="DT131" s="42"/>
    </row>
    <row r="132" spans="1:124" ht="30">
      <c r="A132" s="41"/>
      <c r="B132" s="41"/>
      <c r="C132" s="41"/>
      <c r="D132" s="39" t="s">
        <v>310</v>
      </c>
      <c r="E132" s="39" t="s">
        <v>310</v>
      </c>
      <c r="F132" s="41" t="s">
        <v>307</v>
      </c>
      <c r="G132" s="41" t="s">
        <v>122</v>
      </c>
      <c r="H132" s="41"/>
      <c r="I132" s="41" t="s">
        <v>122</v>
      </c>
      <c r="J132" s="5">
        <v>1</v>
      </c>
      <c r="N132" s="5">
        <v>1</v>
      </c>
      <c r="P132" s="5">
        <v>1</v>
      </c>
      <c r="AL132" s="5">
        <v>1</v>
      </c>
      <c r="AV132" s="5">
        <v>1</v>
      </c>
      <c r="BP132" s="5">
        <v>1</v>
      </c>
      <c r="BR132" s="5">
        <v>1</v>
      </c>
      <c r="DE132" s="5" t="s">
        <v>122</v>
      </c>
      <c r="DO132" s="42"/>
      <c r="DP132" s="42"/>
      <c r="DQ132" s="42"/>
      <c r="DR132" s="42"/>
      <c r="DS132" s="42"/>
      <c r="DT132" s="42"/>
    </row>
    <row r="133" spans="1:124">
      <c r="A133" s="41"/>
      <c r="B133" s="41"/>
      <c r="C133" s="41"/>
      <c r="D133" s="41"/>
      <c r="G133" s="41"/>
      <c r="H133" s="41"/>
      <c r="I133" s="41"/>
      <c r="DO133" s="42"/>
      <c r="DP133" s="42"/>
      <c r="DQ133" s="42"/>
      <c r="DR133" s="42"/>
      <c r="DS133" s="42"/>
      <c r="DT133" s="42"/>
    </row>
    <row r="134" spans="1:124">
      <c r="A134" s="41"/>
      <c r="B134" s="41"/>
      <c r="C134" s="41"/>
      <c r="D134" s="41"/>
      <c r="G134" s="41"/>
      <c r="H134" s="41"/>
      <c r="I134" s="41"/>
      <c r="DO134" s="42"/>
      <c r="DP134" s="42"/>
      <c r="DQ134" s="42"/>
      <c r="DR134" s="42"/>
      <c r="DS134" s="42"/>
      <c r="DT134" s="42"/>
    </row>
    <row r="135" spans="1:124">
      <c r="A135" s="41"/>
      <c r="B135" s="41"/>
      <c r="C135" s="41"/>
      <c r="D135" s="41"/>
      <c r="G135" s="41"/>
      <c r="H135" s="41"/>
      <c r="I135" s="41"/>
      <c r="DO135" s="42"/>
      <c r="DP135" s="42"/>
      <c r="DQ135" s="42"/>
      <c r="DR135" s="42"/>
      <c r="DS135" s="42"/>
      <c r="DT135" s="42"/>
    </row>
    <row r="136" spans="1:124">
      <c r="A136" s="41"/>
      <c r="B136" s="41"/>
      <c r="C136" s="41"/>
      <c r="D136" s="41"/>
      <c r="G136" s="41"/>
      <c r="H136" s="41"/>
      <c r="I136" s="41"/>
      <c r="DO136" s="42"/>
      <c r="DP136" s="42"/>
      <c r="DQ136" s="42"/>
      <c r="DR136" s="42"/>
      <c r="DS136" s="42"/>
      <c r="DT136" s="42"/>
    </row>
    <row r="137" spans="1:124">
      <c r="A137" s="41"/>
      <c r="B137" s="41"/>
      <c r="C137" s="41"/>
      <c r="D137" s="41"/>
      <c r="G137" s="41"/>
      <c r="H137" s="41"/>
      <c r="I137" s="41"/>
      <c r="DO137" s="42"/>
      <c r="DP137" s="42"/>
      <c r="DQ137" s="42"/>
      <c r="DR137" s="42"/>
      <c r="DS137" s="42"/>
      <c r="DT137" s="42"/>
    </row>
    <row r="138" spans="1:124">
      <c r="A138" s="41"/>
      <c r="B138" s="41"/>
      <c r="C138" s="41"/>
      <c r="D138" s="41"/>
      <c r="G138" s="41"/>
      <c r="H138" s="41"/>
      <c r="I138" s="41"/>
      <c r="DO138" s="42"/>
      <c r="DP138" s="42"/>
      <c r="DQ138" s="42"/>
      <c r="DR138" s="42"/>
      <c r="DS138" s="42"/>
      <c r="DT138" s="42"/>
    </row>
    <row r="139" spans="1:124">
      <c r="A139" s="41"/>
      <c r="B139" s="41"/>
      <c r="C139" s="41"/>
      <c r="D139" s="41"/>
      <c r="G139" s="41"/>
      <c r="H139" s="41"/>
      <c r="I139" s="41"/>
      <c r="DO139" s="42"/>
      <c r="DP139" s="42"/>
      <c r="DQ139" s="42"/>
      <c r="DR139" s="42"/>
      <c r="DS139" s="42"/>
      <c r="DT139" s="42"/>
    </row>
    <row r="140" spans="1:124">
      <c r="A140" s="41"/>
      <c r="B140" s="41"/>
      <c r="C140" s="41"/>
      <c r="D140" s="41"/>
      <c r="G140" s="41"/>
      <c r="H140" s="41"/>
      <c r="I140" s="41"/>
      <c r="DO140" s="42"/>
      <c r="DP140" s="42"/>
      <c r="DQ140" s="42"/>
      <c r="DR140" s="42"/>
      <c r="DS140" s="42"/>
      <c r="DT140" s="42"/>
    </row>
    <row r="141" spans="1:124">
      <c r="A141" s="41"/>
      <c r="B141" s="41"/>
      <c r="C141" s="41"/>
      <c r="D141" s="41"/>
      <c r="G141" s="41"/>
      <c r="H141" s="41"/>
      <c r="I141" s="41"/>
      <c r="DO141" s="42"/>
      <c r="DP141" s="42"/>
      <c r="DQ141" s="42"/>
      <c r="DR141" s="42"/>
      <c r="DS141" s="42"/>
      <c r="DT141" s="42"/>
    </row>
    <row r="142" spans="1:124" ht="60">
      <c r="A142" s="41" t="s">
        <v>311</v>
      </c>
      <c r="B142" s="41">
        <v>12</v>
      </c>
      <c r="C142" s="41">
        <v>4</v>
      </c>
      <c r="D142" s="41" t="s">
        <v>312</v>
      </c>
      <c r="E142" s="42" t="s">
        <v>239</v>
      </c>
      <c r="F142" s="41" t="s">
        <v>313</v>
      </c>
      <c r="G142" s="41"/>
      <c r="H142" s="41" t="s">
        <v>122</v>
      </c>
      <c r="I142" s="41"/>
      <c r="J142" s="5">
        <v>1</v>
      </c>
      <c r="K142" s="5">
        <v>1</v>
      </c>
      <c r="P142" s="5">
        <v>1</v>
      </c>
      <c r="BP142" s="5">
        <v>1</v>
      </c>
      <c r="DE142" s="5" t="s">
        <v>122</v>
      </c>
      <c r="DO142" s="42"/>
      <c r="DP142" s="42"/>
      <c r="DQ142" s="42"/>
      <c r="DR142" s="42"/>
      <c r="DS142" s="42"/>
      <c r="DT142" s="42"/>
    </row>
    <row r="143" spans="1:124" ht="45">
      <c r="A143" s="41"/>
      <c r="B143" s="41"/>
      <c r="C143" s="41"/>
      <c r="D143" s="41" t="s">
        <v>314</v>
      </c>
      <c r="E143" s="42" t="s">
        <v>315</v>
      </c>
      <c r="F143" s="41" t="s">
        <v>316</v>
      </c>
      <c r="G143" s="41" t="s">
        <v>122</v>
      </c>
      <c r="H143" s="41" t="s">
        <v>122</v>
      </c>
      <c r="I143" s="41"/>
      <c r="J143" s="5">
        <v>1</v>
      </c>
      <c r="L143" s="5">
        <v>1</v>
      </c>
      <c r="P143" s="5">
        <v>1</v>
      </c>
      <c r="R143" s="5">
        <v>1</v>
      </c>
      <c r="AF143" s="5">
        <v>1</v>
      </c>
      <c r="AH143" s="5">
        <v>1</v>
      </c>
      <c r="DE143" s="5" t="s">
        <v>122</v>
      </c>
      <c r="DO143" s="42"/>
      <c r="DP143" s="42"/>
      <c r="DQ143" s="42"/>
      <c r="DR143" s="42"/>
      <c r="DS143" s="42"/>
      <c r="DT143" s="42"/>
    </row>
    <row r="144" spans="1:124" ht="45">
      <c r="A144" s="41"/>
      <c r="B144" s="41"/>
      <c r="C144" s="41"/>
      <c r="D144" s="41" t="s">
        <v>317</v>
      </c>
      <c r="E144" s="42" t="s">
        <v>239</v>
      </c>
      <c r="F144" s="41" t="s">
        <v>316</v>
      </c>
      <c r="G144" s="41" t="s">
        <v>122</v>
      </c>
      <c r="H144" s="41" t="s">
        <v>122</v>
      </c>
      <c r="I144" s="41"/>
      <c r="J144" s="5">
        <v>2</v>
      </c>
      <c r="K144" s="5">
        <v>2</v>
      </c>
      <c r="P144" s="5">
        <v>2</v>
      </c>
      <c r="R144" s="5">
        <v>2</v>
      </c>
      <c r="S144" s="5">
        <v>1</v>
      </c>
      <c r="AF144" s="5">
        <v>1</v>
      </c>
      <c r="AH144" s="5">
        <v>1</v>
      </c>
      <c r="DE144" s="5" t="s">
        <v>122</v>
      </c>
      <c r="DO144" s="42"/>
      <c r="DP144" s="42"/>
      <c r="DQ144" s="42"/>
      <c r="DR144" s="42"/>
      <c r="DS144" s="42"/>
      <c r="DT144" s="42"/>
    </row>
    <row r="145" spans="1:124" ht="105">
      <c r="A145" s="41" t="s">
        <v>318</v>
      </c>
      <c r="B145" s="41">
        <v>32</v>
      </c>
      <c r="C145" s="41">
        <v>30</v>
      </c>
      <c r="D145" s="41" t="s">
        <v>319</v>
      </c>
      <c r="E145" s="42" t="s">
        <v>315</v>
      </c>
      <c r="F145" s="41" t="s">
        <v>320</v>
      </c>
      <c r="G145" s="41" t="s">
        <v>122</v>
      </c>
      <c r="H145" s="41" t="s">
        <v>122</v>
      </c>
      <c r="I145" s="41" t="s">
        <v>121</v>
      </c>
      <c r="J145" s="5">
        <v>28</v>
      </c>
      <c r="L145" s="5">
        <v>28</v>
      </c>
      <c r="P145" s="5">
        <v>30</v>
      </c>
      <c r="R145" s="5">
        <v>30</v>
      </c>
      <c r="DA145" s="6">
        <v>32</v>
      </c>
      <c r="DB145" s="6">
        <v>0</v>
      </c>
      <c r="DC145" s="5">
        <v>24</v>
      </c>
      <c r="DF145" s="5" t="s">
        <v>122</v>
      </c>
      <c r="DO145" s="42"/>
      <c r="DP145" s="42"/>
      <c r="DQ145" s="42"/>
      <c r="DR145" s="42"/>
      <c r="DS145" s="42"/>
      <c r="DT145" s="42"/>
    </row>
    <row r="146" spans="1:124" ht="105">
      <c r="A146" s="41"/>
      <c r="B146" s="41"/>
      <c r="C146" s="41"/>
      <c r="D146" s="41" t="s">
        <v>237</v>
      </c>
      <c r="E146" s="42" t="s">
        <v>237</v>
      </c>
      <c r="F146" s="41" t="s">
        <v>320</v>
      </c>
      <c r="G146" s="41" t="s">
        <v>122</v>
      </c>
      <c r="H146" s="41" t="s">
        <v>122</v>
      </c>
      <c r="I146" s="41" t="s">
        <v>121</v>
      </c>
      <c r="J146" s="5">
        <v>30</v>
      </c>
      <c r="K146" s="5">
        <v>30</v>
      </c>
      <c r="P146" s="5">
        <v>30</v>
      </c>
      <c r="R146" s="5">
        <v>30</v>
      </c>
      <c r="DF146" s="5" t="s">
        <v>122</v>
      </c>
      <c r="DO146" s="42"/>
      <c r="DP146" s="42"/>
      <c r="DQ146" s="42"/>
      <c r="DR146" s="42"/>
      <c r="DS146" s="42"/>
      <c r="DT146" s="42"/>
    </row>
    <row r="147" spans="1:124">
      <c r="A147" s="41"/>
      <c r="B147" s="41"/>
      <c r="C147" s="41"/>
      <c r="D147" s="41"/>
      <c r="G147" s="41"/>
      <c r="H147" s="41"/>
      <c r="I147" s="41"/>
      <c r="DO147" s="42"/>
      <c r="DP147" s="42"/>
      <c r="DQ147" s="42"/>
      <c r="DR147" s="42"/>
      <c r="DS147" s="42"/>
      <c r="DT147" s="42"/>
    </row>
    <row r="148" spans="1:124">
      <c r="A148" s="41"/>
      <c r="B148" s="41"/>
      <c r="C148" s="41"/>
      <c r="D148" s="41"/>
      <c r="G148" s="41"/>
      <c r="H148" s="41"/>
      <c r="I148" s="41"/>
      <c r="DO148" s="42"/>
      <c r="DP148" s="42"/>
      <c r="DQ148" s="42"/>
      <c r="DR148" s="42"/>
      <c r="DS148" s="42"/>
      <c r="DT148" s="42"/>
    </row>
    <row r="149" spans="1:124" ht="75">
      <c r="A149" s="41" t="s">
        <v>321</v>
      </c>
      <c r="B149" s="41">
        <v>1</v>
      </c>
      <c r="C149" s="41">
        <v>1</v>
      </c>
      <c r="D149" s="38" t="s">
        <v>322</v>
      </c>
      <c r="E149" s="42" t="s">
        <v>119</v>
      </c>
      <c r="F149" s="56" t="s">
        <v>323</v>
      </c>
      <c r="G149" s="41"/>
      <c r="H149" s="41"/>
      <c r="I149" s="41" t="s">
        <v>121</v>
      </c>
      <c r="J149" s="5">
        <v>1</v>
      </c>
      <c r="N149" s="5">
        <v>1</v>
      </c>
      <c r="P149" s="5">
        <v>1</v>
      </c>
      <c r="R149" s="5">
        <v>1</v>
      </c>
      <c r="AJ149" s="5">
        <v>1</v>
      </c>
      <c r="DA149" s="6">
        <v>1</v>
      </c>
      <c r="DB149" s="6">
        <v>0</v>
      </c>
      <c r="DD149" s="5" t="s">
        <v>122</v>
      </c>
      <c r="DO149" s="42"/>
      <c r="DP149" s="42"/>
      <c r="DQ149" s="42"/>
      <c r="DR149" s="42"/>
      <c r="DS149" s="42"/>
      <c r="DT149" s="42"/>
    </row>
    <row r="150" spans="1:124">
      <c r="A150" s="41"/>
      <c r="B150" s="41"/>
      <c r="C150" s="41"/>
      <c r="D150" s="41"/>
      <c r="G150" s="41"/>
      <c r="H150" s="41"/>
      <c r="I150" s="41"/>
      <c r="DO150" s="42"/>
      <c r="DP150" s="42"/>
      <c r="DQ150" s="42"/>
      <c r="DR150" s="42"/>
      <c r="DS150" s="42"/>
      <c r="DT150" s="42"/>
    </row>
    <row r="151" spans="1:124">
      <c r="A151" s="41"/>
      <c r="B151" s="41"/>
      <c r="C151" s="41"/>
      <c r="D151" s="41"/>
      <c r="G151" s="41"/>
      <c r="H151" s="41"/>
      <c r="I151" s="41"/>
      <c r="DO151" s="42"/>
      <c r="DP151" s="42"/>
      <c r="DQ151" s="42"/>
      <c r="DR151" s="42"/>
      <c r="DS151" s="42"/>
      <c r="DT151" s="42"/>
    </row>
    <row r="152" spans="1:124">
      <c r="A152" s="41"/>
      <c r="B152" s="41"/>
      <c r="C152" s="41"/>
      <c r="D152" s="41"/>
      <c r="G152" s="41"/>
      <c r="H152" s="41"/>
      <c r="I152" s="41"/>
      <c r="DO152" s="42"/>
      <c r="DP152" s="42"/>
      <c r="DQ152" s="42"/>
      <c r="DR152" s="42"/>
      <c r="DS152" s="42"/>
      <c r="DT152" s="42"/>
    </row>
    <row r="153" spans="1:124" ht="90">
      <c r="A153" s="41" t="s">
        <v>324</v>
      </c>
      <c r="B153" s="41">
        <v>2</v>
      </c>
      <c r="C153" s="41">
        <v>2</v>
      </c>
      <c r="D153" s="40" t="s">
        <v>325</v>
      </c>
      <c r="E153" s="42" t="s">
        <v>177</v>
      </c>
      <c r="F153" s="41" t="s">
        <v>326</v>
      </c>
      <c r="G153" s="41" t="s">
        <v>122</v>
      </c>
      <c r="H153" s="41"/>
      <c r="I153" s="41"/>
      <c r="J153" s="5">
        <v>2</v>
      </c>
      <c r="K153" s="5">
        <v>2</v>
      </c>
      <c r="P153" s="5">
        <v>2</v>
      </c>
      <c r="AL153" s="5">
        <v>2</v>
      </c>
      <c r="AW153" s="5">
        <v>2</v>
      </c>
      <c r="BX153" s="5">
        <v>2</v>
      </c>
      <c r="BY153" s="5">
        <v>2</v>
      </c>
      <c r="DA153" s="6">
        <v>2</v>
      </c>
      <c r="DB153" s="6">
        <v>0</v>
      </c>
      <c r="DC153" s="5">
        <v>2</v>
      </c>
      <c r="DE153" s="5" t="s">
        <v>122</v>
      </c>
      <c r="DO153" s="42"/>
      <c r="DP153" s="42"/>
      <c r="DQ153" s="42"/>
      <c r="DR153" s="42"/>
      <c r="DS153" s="42"/>
      <c r="DT153" s="42"/>
    </row>
    <row r="154" spans="1:124" ht="75">
      <c r="A154" s="41"/>
      <c r="B154" s="41"/>
      <c r="C154" s="41"/>
      <c r="D154" s="40" t="s">
        <v>327</v>
      </c>
      <c r="E154" s="42" t="s">
        <v>255</v>
      </c>
      <c r="F154" s="41" t="s">
        <v>326</v>
      </c>
      <c r="G154" s="41" t="s">
        <v>122</v>
      </c>
      <c r="H154" s="41"/>
      <c r="I154" s="41"/>
      <c r="J154" s="5">
        <v>2</v>
      </c>
      <c r="K154" s="5">
        <v>2</v>
      </c>
      <c r="P154" s="5">
        <v>2</v>
      </c>
      <c r="AL154" s="5">
        <v>2</v>
      </c>
      <c r="AW154" s="5">
        <v>2</v>
      </c>
      <c r="BX154" s="5">
        <v>2</v>
      </c>
      <c r="BY154" s="5">
        <v>2</v>
      </c>
      <c r="DE154" s="5" t="s">
        <v>122</v>
      </c>
      <c r="DO154" s="42"/>
      <c r="DP154" s="42"/>
      <c r="DQ154" s="42"/>
      <c r="DR154" s="42"/>
      <c r="DS154" s="42"/>
      <c r="DT154" s="42"/>
    </row>
    <row r="155" spans="1:124" ht="75">
      <c r="A155" s="41"/>
      <c r="B155" s="41"/>
      <c r="C155" s="41"/>
      <c r="D155" s="40" t="s">
        <v>328</v>
      </c>
      <c r="E155" s="42" t="s">
        <v>255</v>
      </c>
      <c r="F155" s="41" t="s">
        <v>326</v>
      </c>
      <c r="G155" s="41" t="s">
        <v>122</v>
      </c>
      <c r="H155" s="41"/>
      <c r="I155" s="41"/>
      <c r="J155" s="5">
        <v>1</v>
      </c>
      <c r="K155" s="5">
        <v>1</v>
      </c>
      <c r="P155" s="5">
        <v>1</v>
      </c>
      <c r="AL155" s="5">
        <v>1</v>
      </c>
      <c r="AW155" s="5">
        <v>1</v>
      </c>
      <c r="BX155" s="5">
        <v>1</v>
      </c>
      <c r="BY155" s="5">
        <v>1</v>
      </c>
      <c r="DE155" s="5" t="s">
        <v>122</v>
      </c>
      <c r="DO155" s="42"/>
      <c r="DP155" s="42"/>
      <c r="DQ155" s="42"/>
      <c r="DR155" s="42"/>
      <c r="DS155" s="42"/>
      <c r="DT155" s="42"/>
    </row>
    <row r="156" spans="1:124" ht="75">
      <c r="A156" s="41"/>
      <c r="B156" s="41"/>
      <c r="C156" s="41"/>
      <c r="D156" s="40" t="s">
        <v>329</v>
      </c>
      <c r="E156" s="42" t="s">
        <v>330</v>
      </c>
      <c r="F156" s="41" t="s">
        <v>326</v>
      </c>
      <c r="G156" s="41" t="s">
        <v>122</v>
      </c>
      <c r="H156" s="41"/>
      <c r="I156" s="41"/>
      <c r="J156" s="5">
        <v>1</v>
      </c>
      <c r="K156" s="5">
        <v>1</v>
      </c>
      <c r="P156" s="5">
        <v>1</v>
      </c>
      <c r="AL156" s="5">
        <v>1</v>
      </c>
      <c r="AW156" s="5">
        <v>1</v>
      </c>
      <c r="BX156" s="5">
        <v>1</v>
      </c>
      <c r="BY156" s="5">
        <v>1</v>
      </c>
      <c r="DE156" s="5" t="s">
        <v>122</v>
      </c>
      <c r="DO156" s="42"/>
      <c r="DP156" s="42"/>
      <c r="DQ156" s="42"/>
      <c r="DR156" s="42"/>
      <c r="DS156" s="42"/>
      <c r="DT156" s="42"/>
    </row>
    <row r="157" spans="1:124">
      <c r="A157" s="41"/>
      <c r="B157" s="41"/>
      <c r="C157" s="41"/>
      <c r="D157" s="41"/>
      <c r="G157" s="41"/>
      <c r="H157" s="41"/>
      <c r="I157" s="41"/>
      <c r="DO157" s="42"/>
      <c r="DP157" s="42"/>
      <c r="DQ157" s="42"/>
      <c r="DR157" s="42"/>
      <c r="DS157" s="42"/>
      <c r="DT157" s="42"/>
    </row>
    <row r="158" spans="1:124">
      <c r="A158" s="41"/>
      <c r="B158" s="41"/>
      <c r="C158" s="41"/>
      <c r="D158" s="41"/>
      <c r="G158" s="41"/>
      <c r="H158" s="41"/>
      <c r="I158" s="41"/>
      <c r="DO158" s="42"/>
      <c r="DP158" s="42"/>
      <c r="DQ158" s="42"/>
      <c r="DR158" s="42"/>
      <c r="DS158" s="42"/>
      <c r="DT158" s="42"/>
    </row>
    <row r="159" spans="1:124" ht="90">
      <c r="A159" s="41" t="s">
        <v>331</v>
      </c>
      <c r="B159" s="41">
        <v>1</v>
      </c>
      <c r="C159" s="41">
        <v>1</v>
      </c>
      <c r="D159" s="40" t="s">
        <v>332</v>
      </c>
      <c r="E159" s="42" t="s">
        <v>333</v>
      </c>
      <c r="F159" s="41" t="s">
        <v>326</v>
      </c>
      <c r="G159" s="41" t="s">
        <v>122</v>
      </c>
      <c r="H159" s="41"/>
      <c r="I159" s="41"/>
      <c r="P159" s="5">
        <v>1</v>
      </c>
      <c r="R159" s="5">
        <v>1</v>
      </c>
      <c r="T159" s="5">
        <v>1</v>
      </c>
      <c r="Y159" s="5">
        <v>1</v>
      </c>
      <c r="AL159" s="5">
        <v>1</v>
      </c>
      <c r="AZ159" s="5">
        <v>1</v>
      </c>
      <c r="BD159" s="5">
        <v>1</v>
      </c>
      <c r="DA159" s="6">
        <v>1</v>
      </c>
      <c r="DB159" s="6">
        <v>0</v>
      </c>
      <c r="DC159" s="5">
        <v>1</v>
      </c>
      <c r="DE159" s="5" t="s">
        <v>122</v>
      </c>
      <c r="DO159" s="42"/>
      <c r="DP159" s="42"/>
      <c r="DQ159" s="42"/>
      <c r="DR159" s="42"/>
      <c r="DS159" s="42"/>
      <c r="DT159" s="42"/>
    </row>
    <row r="160" spans="1:124" ht="75">
      <c r="A160" s="41"/>
      <c r="B160" s="41"/>
      <c r="C160" s="41"/>
      <c r="D160" s="40" t="s">
        <v>334</v>
      </c>
      <c r="E160" s="42" t="s">
        <v>315</v>
      </c>
      <c r="F160" s="41" t="s">
        <v>326</v>
      </c>
      <c r="G160" s="41" t="s">
        <v>122</v>
      </c>
      <c r="H160" s="41"/>
      <c r="I160" s="41"/>
      <c r="J160" s="5">
        <v>1</v>
      </c>
      <c r="L160" s="5">
        <v>1</v>
      </c>
      <c r="P160" s="5">
        <v>1</v>
      </c>
      <c r="R160" s="5">
        <v>1</v>
      </c>
      <c r="T160" s="5">
        <v>1</v>
      </c>
      <c r="U160" s="5">
        <v>1</v>
      </c>
      <c r="Y160" s="5">
        <v>1</v>
      </c>
      <c r="AL160" s="5">
        <v>1</v>
      </c>
      <c r="AZ160" s="5">
        <v>1</v>
      </c>
      <c r="BB160" s="5">
        <v>1</v>
      </c>
      <c r="DE160" s="5" t="s">
        <v>122</v>
      </c>
      <c r="DO160" s="42"/>
      <c r="DP160" s="42"/>
      <c r="DQ160" s="42"/>
      <c r="DR160" s="42"/>
      <c r="DS160" s="42"/>
      <c r="DT160" s="42"/>
    </row>
    <row r="161" spans="1:124" ht="75">
      <c r="A161" s="41"/>
      <c r="B161" s="41"/>
      <c r="C161" s="41"/>
      <c r="D161" s="40" t="s">
        <v>335</v>
      </c>
      <c r="E161" s="42" t="s">
        <v>336</v>
      </c>
      <c r="F161" s="41" t="s">
        <v>326</v>
      </c>
      <c r="G161" s="41" t="s">
        <v>122</v>
      </c>
      <c r="H161" s="41"/>
      <c r="I161" s="41"/>
      <c r="P161" s="5">
        <v>1</v>
      </c>
      <c r="R161" s="5">
        <v>1</v>
      </c>
      <c r="T161" s="5">
        <v>1</v>
      </c>
      <c r="U161" s="5">
        <v>1</v>
      </c>
      <c r="Y161" s="5">
        <v>1</v>
      </c>
      <c r="AL161" s="5">
        <v>1</v>
      </c>
      <c r="AZ161" s="5">
        <v>1</v>
      </c>
      <c r="BB161" s="5">
        <v>1</v>
      </c>
      <c r="DE161" s="5" t="s">
        <v>122</v>
      </c>
      <c r="DO161" s="42"/>
      <c r="DP161" s="42"/>
      <c r="DQ161" s="42"/>
      <c r="DR161" s="42"/>
      <c r="DS161" s="42"/>
      <c r="DT161" s="42"/>
    </row>
    <row r="162" spans="1:124"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6"/>
      <c r="DB162" s="6"/>
      <c r="DC162" s="5"/>
      <c r="DD162" s="5"/>
      <c r="DE162" s="5"/>
      <c r="DF162" s="5"/>
      <c r="DG162" s="5"/>
      <c r="DH162" s="5"/>
      <c r="DI162" s="5"/>
      <c r="DJ162" s="5"/>
      <c r="DK162" s="5"/>
      <c r="DL162" s="5"/>
      <c r="DM162" s="5"/>
      <c r="DN162" s="5"/>
      <c r="DO162" s="42"/>
      <c r="DP162" s="42"/>
      <c r="DQ162" s="42"/>
      <c r="DR162" s="42"/>
      <c r="DS162" s="42"/>
      <c r="DT162" s="42"/>
    </row>
    <row r="163" spans="1:124"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6"/>
      <c r="DB163" s="6"/>
      <c r="DC163" s="5"/>
      <c r="DD163" s="5"/>
      <c r="DE163" s="5"/>
      <c r="DF163" s="5"/>
      <c r="DG163" s="5"/>
      <c r="DH163" s="5"/>
      <c r="DI163" s="5"/>
      <c r="DJ163" s="5"/>
      <c r="DK163" s="5"/>
      <c r="DL163" s="5"/>
      <c r="DM163" s="5"/>
      <c r="DN163" s="5"/>
      <c r="DO163" s="42"/>
      <c r="DP163" s="42"/>
      <c r="DQ163" s="42"/>
      <c r="DR163" s="42"/>
      <c r="DS163" s="42"/>
      <c r="DT163" s="42"/>
    </row>
    <row r="164" spans="1:124"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6"/>
      <c r="DB164" s="6"/>
      <c r="DC164" s="5"/>
      <c r="DD164" s="5"/>
      <c r="DE164" s="5"/>
      <c r="DF164" s="5"/>
      <c r="DG164" s="5"/>
      <c r="DH164" s="5"/>
      <c r="DI164" s="5"/>
      <c r="DJ164" s="5"/>
      <c r="DK164" s="5"/>
      <c r="DL164" s="5"/>
      <c r="DM164" s="5"/>
      <c r="DN164" s="5"/>
      <c r="DO164" s="42"/>
      <c r="DP164" s="42"/>
      <c r="DQ164" s="42"/>
      <c r="DR164" s="42"/>
      <c r="DS164" s="42"/>
      <c r="DT164" s="42"/>
    </row>
    <row r="165" spans="1:124"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6"/>
      <c r="DB165" s="6"/>
      <c r="DC165" s="5"/>
      <c r="DD165" s="5"/>
      <c r="DE165" s="5"/>
      <c r="DF165" s="5"/>
      <c r="DG165" s="5"/>
      <c r="DH165" s="5"/>
      <c r="DI165" s="5"/>
      <c r="DJ165" s="5"/>
      <c r="DK165" s="5"/>
      <c r="DL165" s="5"/>
      <c r="DM165" s="5"/>
      <c r="DN165" s="5"/>
      <c r="DO165" s="42"/>
      <c r="DP165" s="42"/>
      <c r="DQ165" s="42"/>
      <c r="DR165" s="42"/>
      <c r="DS165" s="42"/>
      <c r="DT165" s="42"/>
    </row>
    <row r="166" spans="1:124" s="31" customFormat="1" ht="75">
      <c r="A166" s="39" t="s">
        <v>337</v>
      </c>
      <c r="B166" s="41">
        <v>1</v>
      </c>
      <c r="C166" s="41">
        <v>1</v>
      </c>
      <c r="D166" s="40" t="s">
        <v>338</v>
      </c>
      <c r="E166" s="42" t="s">
        <v>167</v>
      </c>
      <c r="F166" s="41" t="s">
        <v>339</v>
      </c>
      <c r="G166" s="41"/>
      <c r="H166" s="41" t="s">
        <v>122</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42">
        <v>1</v>
      </c>
      <c r="BY166" s="5"/>
      <c r="BZ166" s="5"/>
      <c r="CA166" s="5"/>
      <c r="CB166" s="5"/>
      <c r="CC166" s="5"/>
      <c r="CD166" s="5"/>
      <c r="CE166" s="5"/>
      <c r="CF166" s="5"/>
      <c r="CG166" s="42">
        <v>1</v>
      </c>
      <c r="CH166" s="42"/>
      <c r="CI166" s="5"/>
      <c r="CJ166" s="5"/>
      <c r="CK166" s="5"/>
      <c r="CL166" s="5"/>
      <c r="CM166" s="5"/>
      <c r="CN166" s="5"/>
      <c r="CO166" s="5"/>
      <c r="CP166" s="5"/>
      <c r="CQ166" s="5"/>
      <c r="CR166" s="5"/>
      <c r="CS166" s="5"/>
      <c r="CT166" s="5"/>
      <c r="CU166" s="5"/>
      <c r="CV166" s="5"/>
      <c r="CW166" s="5"/>
      <c r="CX166" s="5"/>
      <c r="CY166" s="5"/>
      <c r="CZ166" s="5"/>
      <c r="DA166" s="6">
        <v>1</v>
      </c>
      <c r="DB166" s="6">
        <v>0</v>
      </c>
      <c r="DC166" s="5">
        <v>1</v>
      </c>
      <c r="DD166" s="5"/>
      <c r="DE166" s="5" t="s">
        <v>122</v>
      </c>
      <c r="DF166" s="5"/>
      <c r="DG166" s="5"/>
      <c r="DH166" s="5"/>
      <c r="DI166" s="5"/>
      <c r="DJ166" s="5"/>
      <c r="DK166" s="5"/>
      <c r="DL166" s="5"/>
      <c r="DM166" s="5"/>
      <c r="DN166" s="5"/>
      <c r="DO166" s="42"/>
      <c r="DP166" s="42"/>
      <c r="DQ166" s="42"/>
      <c r="DR166" s="42"/>
      <c r="DS166" s="42"/>
      <c r="DT166" s="42"/>
    </row>
    <row r="167" spans="1:124" s="31" customFormat="1">
      <c r="A167" s="41"/>
      <c r="B167" s="41"/>
      <c r="C167" s="41"/>
      <c r="D167" s="40" t="s">
        <v>340</v>
      </c>
      <c r="E167" s="42" t="s">
        <v>330</v>
      </c>
      <c r="F167" s="41"/>
      <c r="G167" s="41"/>
      <c r="H167" s="41"/>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42">
        <v>1</v>
      </c>
      <c r="BY167" s="5"/>
      <c r="BZ167" s="5"/>
      <c r="CA167" s="5"/>
      <c r="CB167" s="5"/>
      <c r="CC167" s="5"/>
      <c r="CD167" s="5"/>
      <c r="CE167" s="5"/>
      <c r="CF167" s="5"/>
      <c r="CG167" s="42">
        <v>1</v>
      </c>
      <c r="CH167" s="42"/>
      <c r="CI167" s="5"/>
      <c r="CJ167" s="5"/>
      <c r="CK167" s="5"/>
      <c r="CL167" s="5"/>
      <c r="CM167" s="5"/>
      <c r="CN167" s="5"/>
      <c r="CO167" s="5"/>
      <c r="CP167" s="5"/>
      <c r="CQ167" s="5"/>
      <c r="CR167" s="5"/>
      <c r="CS167" s="5"/>
      <c r="CT167" s="5"/>
      <c r="CU167" s="5"/>
      <c r="CV167" s="5"/>
      <c r="CW167" s="5"/>
      <c r="CX167" s="5"/>
      <c r="CY167" s="5"/>
      <c r="CZ167" s="5"/>
      <c r="DA167" s="6"/>
      <c r="DB167" s="6"/>
      <c r="DC167" s="5"/>
      <c r="DD167" s="5"/>
      <c r="DE167" s="5" t="s">
        <v>122</v>
      </c>
      <c r="DF167" s="5"/>
      <c r="DG167" s="5"/>
      <c r="DH167" s="5"/>
      <c r="DI167" s="5"/>
      <c r="DJ167" s="5"/>
      <c r="DK167" s="5"/>
      <c r="DL167" s="5"/>
      <c r="DM167" s="5"/>
      <c r="DN167" s="5"/>
      <c r="DO167" s="42"/>
      <c r="DP167" s="42"/>
      <c r="DQ167" s="42"/>
      <c r="DR167" s="42"/>
      <c r="DS167" s="42"/>
      <c r="DT167" s="42"/>
    </row>
    <row r="168" spans="1:124" s="31" customFormat="1">
      <c r="A168" s="41"/>
      <c r="B168" s="41"/>
      <c r="C168" s="41"/>
      <c r="D168" s="40" t="s">
        <v>155</v>
      </c>
      <c r="E168" s="42" t="s">
        <v>239</v>
      </c>
      <c r="F168" s="41"/>
      <c r="G168" s="41"/>
      <c r="H168" s="41"/>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42">
        <v>1</v>
      </c>
      <c r="BY168" s="5"/>
      <c r="BZ168" s="5"/>
      <c r="CA168" s="5"/>
      <c r="CB168" s="5"/>
      <c r="CC168" s="5"/>
      <c r="CD168" s="5"/>
      <c r="CE168" s="5"/>
      <c r="CF168" s="5"/>
      <c r="CG168" s="42">
        <v>1</v>
      </c>
      <c r="CH168" s="42"/>
      <c r="CI168" s="5"/>
      <c r="CJ168" s="5"/>
      <c r="CK168" s="5"/>
      <c r="CL168" s="5"/>
      <c r="CM168" s="5"/>
      <c r="CN168" s="5"/>
      <c r="CO168" s="5"/>
      <c r="CP168" s="5"/>
      <c r="CQ168" s="5"/>
      <c r="CR168" s="5"/>
      <c r="CS168" s="5"/>
      <c r="CT168" s="5"/>
      <c r="CU168" s="5"/>
      <c r="CV168" s="5"/>
      <c r="CW168" s="5"/>
      <c r="CX168" s="5"/>
      <c r="CY168" s="5"/>
      <c r="CZ168" s="5"/>
      <c r="DA168" s="6"/>
      <c r="DB168" s="6"/>
      <c r="DC168" s="5"/>
      <c r="DD168" s="5"/>
      <c r="DE168" s="5" t="s">
        <v>122</v>
      </c>
      <c r="DF168" s="5"/>
      <c r="DG168" s="5"/>
      <c r="DH168" s="5"/>
      <c r="DI168" s="5"/>
      <c r="DJ168" s="5"/>
      <c r="DK168" s="5"/>
      <c r="DL168" s="5"/>
      <c r="DM168" s="5"/>
      <c r="DN168" s="5"/>
      <c r="DO168" s="42"/>
      <c r="DP168" s="42"/>
      <c r="DQ168" s="42"/>
      <c r="DR168" s="42"/>
      <c r="DS168" s="42"/>
      <c r="DT168" s="42"/>
    </row>
    <row r="169" spans="1:124" s="31" customFormat="1" ht="30">
      <c r="A169" s="41"/>
      <c r="B169" s="41"/>
      <c r="C169" s="41"/>
      <c r="D169" s="40" t="s">
        <v>341</v>
      </c>
      <c r="E169" s="42" t="s">
        <v>330</v>
      </c>
      <c r="F169" s="41"/>
      <c r="G169" s="41"/>
      <c r="H169" s="41"/>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42">
        <v>1</v>
      </c>
      <c r="BY169" s="5"/>
      <c r="BZ169" s="5"/>
      <c r="CA169" s="5"/>
      <c r="CB169" s="5"/>
      <c r="CC169" s="5"/>
      <c r="CD169" s="5"/>
      <c r="CE169" s="5"/>
      <c r="CF169" s="5"/>
      <c r="CG169" s="42">
        <v>1</v>
      </c>
      <c r="CH169" s="42"/>
      <c r="CI169" s="5"/>
      <c r="CJ169" s="5"/>
      <c r="CK169" s="5"/>
      <c r="CL169" s="5"/>
      <c r="CM169" s="5"/>
      <c r="CN169" s="5"/>
      <c r="CO169" s="5"/>
      <c r="CP169" s="5"/>
      <c r="CQ169" s="5"/>
      <c r="CR169" s="5"/>
      <c r="CS169" s="5"/>
      <c r="CT169" s="5"/>
      <c r="CU169" s="5"/>
      <c r="CV169" s="5"/>
      <c r="CW169" s="5"/>
      <c r="CX169" s="5"/>
      <c r="CY169" s="5"/>
      <c r="CZ169" s="5"/>
      <c r="DA169" s="6"/>
      <c r="DB169" s="6"/>
      <c r="DC169" s="5"/>
      <c r="DD169" s="5"/>
      <c r="DE169" s="5" t="s">
        <v>122</v>
      </c>
      <c r="DF169" s="5"/>
      <c r="DG169" s="5"/>
      <c r="DH169" s="5"/>
      <c r="DI169" s="5"/>
      <c r="DJ169" s="5"/>
      <c r="DK169" s="5"/>
      <c r="DL169" s="5"/>
      <c r="DM169" s="5"/>
      <c r="DN169" s="5"/>
      <c r="DO169" s="42"/>
      <c r="DP169" s="42"/>
      <c r="DQ169" s="42"/>
      <c r="DR169" s="42"/>
      <c r="DS169" s="42"/>
      <c r="DT169" s="42"/>
    </row>
    <row r="170" spans="1:124" s="31" customFormat="1">
      <c r="A170" s="41"/>
      <c r="B170" s="41"/>
      <c r="C170" s="41"/>
      <c r="D170" s="40" t="s">
        <v>342</v>
      </c>
      <c r="E170" s="42" t="s">
        <v>343</v>
      </c>
      <c r="F170" s="41"/>
      <c r="G170" s="41"/>
      <c r="H170" s="41"/>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42">
        <v>1</v>
      </c>
      <c r="BY170" s="5"/>
      <c r="BZ170" s="5"/>
      <c r="CA170" s="5"/>
      <c r="CB170" s="5"/>
      <c r="CC170" s="5"/>
      <c r="CD170" s="5"/>
      <c r="CE170" s="5"/>
      <c r="CF170" s="5"/>
      <c r="CG170" s="42">
        <v>1</v>
      </c>
      <c r="CH170" s="42"/>
      <c r="CI170" s="5"/>
      <c r="CJ170" s="5"/>
      <c r="CK170" s="5"/>
      <c r="CL170" s="5"/>
      <c r="CM170" s="5"/>
      <c r="CN170" s="5"/>
      <c r="CO170" s="5"/>
      <c r="CP170" s="5"/>
      <c r="CQ170" s="5"/>
      <c r="CR170" s="5"/>
      <c r="CS170" s="5"/>
      <c r="CT170" s="5"/>
      <c r="CU170" s="5"/>
      <c r="CV170" s="5"/>
      <c r="CW170" s="5"/>
      <c r="CX170" s="5"/>
      <c r="CY170" s="5"/>
      <c r="CZ170" s="5"/>
      <c r="DA170" s="6"/>
      <c r="DB170" s="6"/>
      <c r="DC170" s="5"/>
      <c r="DD170" s="5"/>
      <c r="DE170" s="5" t="s">
        <v>122</v>
      </c>
      <c r="DF170" s="5"/>
      <c r="DG170" s="5"/>
      <c r="DH170" s="5"/>
      <c r="DI170" s="5"/>
      <c r="DJ170" s="5"/>
      <c r="DK170" s="5"/>
      <c r="DL170" s="5"/>
      <c r="DM170" s="5"/>
      <c r="DN170" s="5"/>
      <c r="DO170" s="42"/>
      <c r="DP170" s="42"/>
      <c r="DQ170" s="42"/>
      <c r="DR170" s="42"/>
      <c r="DS170" s="42"/>
      <c r="DT170" s="42"/>
    </row>
    <row r="171" spans="1:124" s="31" customFormat="1">
      <c r="A171" s="41"/>
      <c r="B171" s="41"/>
      <c r="C171" s="41"/>
      <c r="D171" s="40" t="s">
        <v>344</v>
      </c>
      <c r="E171" s="42" t="s">
        <v>184</v>
      </c>
      <c r="F171" s="41"/>
      <c r="G171" s="41"/>
      <c r="H171" s="41"/>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42">
        <v>1</v>
      </c>
      <c r="BY171" s="5"/>
      <c r="BZ171" s="5"/>
      <c r="CA171" s="5"/>
      <c r="CB171" s="5"/>
      <c r="CC171" s="5"/>
      <c r="CD171" s="5"/>
      <c r="CE171" s="5"/>
      <c r="CF171" s="5"/>
      <c r="CG171" s="42">
        <v>1</v>
      </c>
      <c r="CH171" s="42"/>
      <c r="CI171" s="5"/>
      <c r="CJ171" s="5"/>
      <c r="CK171" s="5"/>
      <c r="CL171" s="5"/>
      <c r="CM171" s="5"/>
      <c r="CN171" s="5"/>
      <c r="CO171" s="5"/>
      <c r="CP171" s="5"/>
      <c r="CQ171" s="5"/>
      <c r="CR171" s="5"/>
      <c r="CS171" s="5"/>
      <c r="CT171" s="5"/>
      <c r="CU171" s="5"/>
      <c r="CV171" s="5"/>
      <c r="CW171" s="5"/>
      <c r="CX171" s="5"/>
      <c r="CY171" s="5"/>
      <c r="CZ171" s="5"/>
      <c r="DA171" s="6"/>
      <c r="DB171" s="6"/>
      <c r="DC171" s="5"/>
      <c r="DD171" s="5"/>
      <c r="DE171" s="5" t="s">
        <v>122</v>
      </c>
      <c r="DF171" s="5"/>
      <c r="DG171" s="5"/>
      <c r="DH171" s="5"/>
      <c r="DI171" s="5"/>
      <c r="DJ171" s="5"/>
      <c r="DK171" s="5"/>
      <c r="DL171" s="5"/>
      <c r="DM171" s="5"/>
      <c r="DN171" s="5"/>
      <c r="DO171" s="42"/>
      <c r="DP171" s="42"/>
      <c r="DQ171" s="42"/>
      <c r="DR171" s="42"/>
      <c r="DS171" s="42"/>
      <c r="DT171" s="42"/>
    </row>
    <row r="172" spans="1:124" s="31" customFormat="1">
      <c r="A172" s="41"/>
      <c r="B172" s="41"/>
      <c r="C172" s="41"/>
      <c r="D172" s="40" t="s">
        <v>345</v>
      </c>
      <c r="E172" s="42" t="s">
        <v>184</v>
      </c>
      <c r="F172" s="41"/>
      <c r="G172" s="41"/>
      <c r="H172" s="41"/>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42">
        <v>1</v>
      </c>
      <c r="BY172" s="5"/>
      <c r="BZ172" s="5"/>
      <c r="CA172" s="5"/>
      <c r="CB172" s="5"/>
      <c r="CC172" s="5"/>
      <c r="CD172" s="5"/>
      <c r="CE172" s="5"/>
      <c r="CF172" s="5"/>
      <c r="CG172" s="42">
        <v>1</v>
      </c>
      <c r="CH172" s="42"/>
      <c r="CI172" s="5"/>
      <c r="CJ172" s="5"/>
      <c r="CK172" s="5"/>
      <c r="CL172" s="5"/>
      <c r="CM172" s="5"/>
      <c r="CN172" s="5"/>
      <c r="CO172" s="5"/>
      <c r="CP172" s="5"/>
      <c r="CQ172" s="5"/>
      <c r="CR172" s="5"/>
      <c r="CS172" s="5"/>
      <c r="CT172" s="5"/>
      <c r="CU172" s="5"/>
      <c r="CV172" s="5"/>
      <c r="CW172" s="5"/>
      <c r="CX172" s="5"/>
      <c r="CY172" s="5"/>
      <c r="CZ172" s="5"/>
      <c r="DA172" s="6"/>
      <c r="DB172" s="6"/>
      <c r="DC172" s="5"/>
      <c r="DD172" s="5"/>
      <c r="DE172" s="5" t="s">
        <v>122</v>
      </c>
      <c r="DF172" s="5"/>
      <c r="DG172" s="5"/>
      <c r="DH172" s="5"/>
      <c r="DI172" s="5"/>
      <c r="DJ172" s="5"/>
      <c r="DK172" s="5"/>
      <c r="DL172" s="5"/>
      <c r="DM172" s="5"/>
      <c r="DN172" s="5"/>
      <c r="DO172" s="42"/>
      <c r="DP172" s="42"/>
      <c r="DQ172" s="42"/>
      <c r="DR172" s="42"/>
      <c r="DS172" s="42"/>
      <c r="DT172" s="42"/>
    </row>
    <row r="173" spans="1:124" s="31" customFormat="1">
      <c r="A173" s="41"/>
      <c r="B173" s="41"/>
      <c r="C173" s="41"/>
      <c r="D173" s="40" t="s">
        <v>346</v>
      </c>
      <c r="E173" s="42" t="s">
        <v>261</v>
      </c>
      <c r="F173" s="41"/>
      <c r="G173" s="41"/>
      <c r="H173" s="41"/>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42">
        <v>1</v>
      </c>
      <c r="BY173" s="5"/>
      <c r="BZ173" s="5"/>
      <c r="CA173" s="5"/>
      <c r="CB173" s="5"/>
      <c r="CC173" s="5"/>
      <c r="CD173" s="5"/>
      <c r="CE173" s="5"/>
      <c r="CF173" s="5"/>
      <c r="CG173" s="42">
        <v>1</v>
      </c>
      <c r="CH173" s="42"/>
      <c r="CI173" s="5"/>
      <c r="CJ173" s="5"/>
      <c r="CK173" s="5"/>
      <c r="CL173" s="5"/>
      <c r="CM173" s="5"/>
      <c r="CN173" s="5"/>
      <c r="CO173" s="5"/>
      <c r="CP173" s="5"/>
      <c r="CQ173" s="5"/>
      <c r="CR173" s="5"/>
      <c r="CS173" s="5"/>
      <c r="CT173" s="5"/>
      <c r="CU173" s="5"/>
      <c r="CV173" s="5"/>
      <c r="CW173" s="5"/>
      <c r="CX173" s="5"/>
      <c r="CY173" s="5"/>
      <c r="CZ173" s="5"/>
      <c r="DA173" s="6"/>
      <c r="DB173" s="6"/>
      <c r="DC173" s="5"/>
      <c r="DD173" s="5"/>
      <c r="DE173" s="5" t="s">
        <v>122</v>
      </c>
      <c r="DF173" s="5"/>
      <c r="DG173" s="5"/>
      <c r="DH173" s="5"/>
      <c r="DI173" s="5"/>
      <c r="DJ173" s="5"/>
      <c r="DK173" s="5"/>
      <c r="DL173" s="5"/>
      <c r="DM173" s="5"/>
      <c r="DN173" s="5"/>
      <c r="DO173" s="42"/>
      <c r="DP173" s="42"/>
      <c r="DQ173" s="42"/>
      <c r="DR173" s="42"/>
      <c r="DS173" s="42"/>
      <c r="DT173" s="42"/>
    </row>
    <row r="174" spans="1:124"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6"/>
      <c r="DB174" s="6"/>
      <c r="DC174" s="5"/>
      <c r="DD174" s="5"/>
      <c r="DE174" s="5"/>
      <c r="DF174" s="5"/>
      <c r="DG174" s="5"/>
      <c r="DH174" s="5"/>
      <c r="DI174" s="5"/>
      <c r="DJ174" s="5"/>
      <c r="DK174" s="5"/>
      <c r="DL174" s="5"/>
      <c r="DM174" s="5"/>
      <c r="DN174" s="5"/>
      <c r="DO174" s="42"/>
      <c r="DP174" s="42"/>
      <c r="DQ174" s="42"/>
      <c r="DR174" s="42"/>
      <c r="DS174" s="42"/>
      <c r="DT174" s="42"/>
    </row>
    <row r="175" spans="1:124">
      <c r="A175" s="41"/>
      <c r="B175" s="41"/>
      <c r="C175" s="41"/>
      <c r="D175" s="41"/>
      <c r="G175" s="41"/>
      <c r="H175" s="41"/>
      <c r="I175" s="41"/>
      <c r="DO175" s="42"/>
      <c r="DP175" s="42"/>
      <c r="DQ175" s="42"/>
      <c r="DR175" s="42"/>
      <c r="DS175" s="42"/>
      <c r="DT175" s="42"/>
    </row>
    <row r="176" spans="1:124"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6"/>
      <c r="DB176" s="6"/>
      <c r="DC176" s="5"/>
      <c r="DD176" s="5"/>
      <c r="DE176" s="5"/>
      <c r="DF176" s="5"/>
      <c r="DG176" s="5"/>
      <c r="DH176" s="5"/>
      <c r="DI176" s="5"/>
      <c r="DJ176" s="5"/>
      <c r="DK176" s="5"/>
      <c r="DL176" s="5"/>
      <c r="DM176" s="5"/>
      <c r="DN176" s="5"/>
      <c r="DO176" s="42"/>
      <c r="DP176" s="42"/>
      <c r="DQ176" s="42"/>
      <c r="DR176" s="42"/>
      <c r="DS176" s="42"/>
      <c r="DT176" s="42"/>
    </row>
    <row r="177" spans="1:124" ht="90">
      <c r="A177" s="41" t="s">
        <v>347</v>
      </c>
      <c r="B177" s="41">
        <v>1</v>
      </c>
      <c r="C177" s="41">
        <v>1</v>
      </c>
      <c r="D177" s="41" t="s">
        <v>348</v>
      </c>
      <c r="E177" s="42" t="s">
        <v>142</v>
      </c>
      <c r="F177" s="41" t="s">
        <v>349</v>
      </c>
      <c r="G177" s="41"/>
      <c r="H177" s="41" t="s">
        <v>122</v>
      </c>
      <c r="I177" s="41" t="s">
        <v>122</v>
      </c>
      <c r="P177" s="5">
        <v>1</v>
      </c>
      <c r="BP177" s="5">
        <v>1</v>
      </c>
      <c r="BU177" s="5">
        <v>1</v>
      </c>
      <c r="DA177" s="6">
        <v>1</v>
      </c>
      <c r="DB177" s="6">
        <v>0</v>
      </c>
      <c r="DF177" s="5" t="s">
        <v>122</v>
      </c>
      <c r="DO177" s="42"/>
      <c r="DP177" s="42"/>
      <c r="DQ177" s="42"/>
      <c r="DR177" s="42"/>
      <c r="DS177" s="42"/>
      <c r="DT177" s="42"/>
    </row>
    <row r="178" spans="1:124" ht="45">
      <c r="A178" s="41"/>
      <c r="B178" s="41">
        <v>1</v>
      </c>
      <c r="C178" s="41">
        <v>1</v>
      </c>
      <c r="D178" s="41" t="s">
        <v>350</v>
      </c>
      <c r="E178" s="42" t="s">
        <v>144</v>
      </c>
      <c r="F178" s="41" t="s">
        <v>349</v>
      </c>
      <c r="G178" s="41"/>
      <c r="H178" s="41" t="s">
        <v>122</v>
      </c>
      <c r="I178" s="41" t="s">
        <v>122</v>
      </c>
      <c r="P178" s="5">
        <v>1</v>
      </c>
      <c r="BP178" s="5">
        <v>1</v>
      </c>
      <c r="BU178" s="5">
        <v>1</v>
      </c>
      <c r="DF178" s="5" t="s">
        <v>122</v>
      </c>
      <c r="DO178" s="42"/>
      <c r="DP178" s="42"/>
      <c r="DQ178" s="42"/>
      <c r="DR178" s="42"/>
      <c r="DS178" s="42"/>
      <c r="DT178" s="42"/>
    </row>
    <row r="179" spans="1:124">
      <c r="A179" s="41"/>
      <c r="B179" s="41"/>
      <c r="C179" s="41"/>
      <c r="D179" s="41"/>
      <c r="G179" s="41"/>
      <c r="H179" s="41"/>
      <c r="I179" s="41"/>
      <c r="DO179" s="42"/>
      <c r="DP179" s="42"/>
      <c r="DQ179" s="42"/>
      <c r="DR179" s="42"/>
      <c r="DS179" s="42"/>
      <c r="DT179" s="42"/>
    </row>
    <row r="180" spans="1:124">
      <c r="A180" s="41"/>
      <c r="B180" s="41"/>
      <c r="C180" s="41"/>
      <c r="D180" s="41"/>
      <c r="G180" s="41"/>
      <c r="H180" s="41"/>
      <c r="I180" s="41"/>
      <c r="DO180" s="42"/>
      <c r="DP180" s="42"/>
      <c r="DQ180" s="42"/>
      <c r="DR180" s="42"/>
      <c r="DS180" s="42"/>
      <c r="DT180" s="42"/>
    </row>
    <row r="181" spans="1:124" ht="90">
      <c r="A181" s="41" t="s">
        <v>351</v>
      </c>
      <c r="B181" s="41">
        <v>15</v>
      </c>
      <c r="C181" s="41">
        <v>11</v>
      </c>
      <c r="D181" s="40" t="s">
        <v>276</v>
      </c>
      <c r="E181" s="42" t="s">
        <v>140</v>
      </c>
      <c r="F181" s="41" t="s">
        <v>352</v>
      </c>
      <c r="G181" s="41" t="s">
        <v>122</v>
      </c>
      <c r="H181" s="41"/>
      <c r="I181" s="41"/>
      <c r="P181" s="5">
        <v>11</v>
      </c>
      <c r="R181" s="5">
        <v>11</v>
      </c>
      <c r="DA181" s="6">
        <v>15</v>
      </c>
      <c r="DB181" s="6">
        <v>4</v>
      </c>
      <c r="DC181" s="5">
        <v>11</v>
      </c>
      <c r="DF181" s="5" t="s">
        <v>122</v>
      </c>
      <c r="DO181" s="42"/>
      <c r="DP181" s="42"/>
      <c r="DQ181" s="42"/>
      <c r="DR181" s="42"/>
      <c r="DS181" s="42"/>
      <c r="DT181" s="42"/>
    </row>
    <row r="182" spans="1:124" ht="30">
      <c r="A182" s="41"/>
      <c r="B182" s="41"/>
      <c r="C182" s="41"/>
      <c r="D182" s="40" t="s">
        <v>353</v>
      </c>
      <c r="E182" s="42" t="s">
        <v>289</v>
      </c>
      <c r="F182" s="41" t="s">
        <v>352</v>
      </c>
      <c r="G182" s="41" t="s">
        <v>122</v>
      </c>
      <c r="H182" s="41"/>
      <c r="I182" s="41"/>
      <c r="P182" s="5">
        <v>11</v>
      </c>
      <c r="R182" s="5">
        <v>11</v>
      </c>
      <c r="DF182" s="5" t="s">
        <v>122</v>
      </c>
      <c r="DO182" s="42"/>
      <c r="DP182" s="42"/>
      <c r="DQ182" s="42"/>
      <c r="DR182" s="42"/>
      <c r="DS182" s="42"/>
      <c r="DT182" s="42"/>
    </row>
    <row r="183" spans="1:124" ht="30">
      <c r="A183" s="41"/>
      <c r="B183" s="41"/>
      <c r="C183" s="41"/>
      <c r="D183" s="40" t="s">
        <v>354</v>
      </c>
      <c r="E183" s="42" t="s">
        <v>261</v>
      </c>
      <c r="F183" s="41" t="s">
        <v>352</v>
      </c>
      <c r="G183" s="41" t="s">
        <v>122</v>
      </c>
      <c r="H183" s="41"/>
      <c r="I183" s="41"/>
      <c r="P183" s="5">
        <v>11</v>
      </c>
      <c r="R183" s="5">
        <v>11</v>
      </c>
      <c r="DF183" s="5" t="s">
        <v>122</v>
      </c>
      <c r="DO183" s="42"/>
      <c r="DP183" s="42"/>
      <c r="DQ183" s="42"/>
      <c r="DR183" s="42"/>
      <c r="DS183" s="42"/>
      <c r="DT183" s="42"/>
    </row>
    <row r="184" spans="1:124">
      <c r="A184" s="41"/>
      <c r="B184" s="41"/>
      <c r="C184" s="41"/>
      <c r="D184" s="41"/>
      <c r="G184" s="41"/>
      <c r="H184" s="41"/>
      <c r="I184" s="41"/>
      <c r="DO184" s="42"/>
      <c r="DP184" s="42"/>
      <c r="DQ184" s="42"/>
      <c r="DR184" s="42"/>
      <c r="DS184" s="42"/>
      <c r="DT184" s="42"/>
    </row>
    <row r="185" spans="1:124" ht="75">
      <c r="A185" s="43" t="s">
        <v>355</v>
      </c>
      <c r="B185" s="41">
        <v>15</v>
      </c>
      <c r="C185" s="41">
        <v>10</v>
      </c>
      <c r="D185" s="41" t="s">
        <v>356</v>
      </c>
      <c r="E185" s="42" t="s">
        <v>357</v>
      </c>
      <c r="F185" s="41" t="s">
        <v>358</v>
      </c>
      <c r="G185" s="41" t="s">
        <v>122</v>
      </c>
      <c r="H185" s="41"/>
      <c r="I185" s="41"/>
      <c r="P185" s="5">
        <v>8</v>
      </c>
      <c r="R185" s="5">
        <v>5</v>
      </c>
      <c r="AL185" s="5">
        <v>6</v>
      </c>
      <c r="AW185" s="5">
        <v>2</v>
      </c>
      <c r="BX185" s="5">
        <v>6</v>
      </c>
      <c r="BY185" s="5">
        <v>2</v>
      </c>
      <c r="CG185" s="5">
        <v>1</v>
      </c>
      <c r="DA185" s="6">
        <v>15</v>
      </c>
      <c r="DB185" s="6">
        <v>7</v>
      </c>
      <c r="DC185" s="5">
        <v>10</v>
      </c>
      <c r="DE185" s="5" t="s">
        <v>122</v>
      </c>
      <c r="DO185" s="42"/>
      <c r="DP185" s="42"/>
      <c r="DQ185" s="42"/>
      <c r="DR185" s="42"/>
      <c r="DS185" s="42"/>
      <c r="DT185" s="42"/>
    </row>
    <row r="186" spans="1:124" ht="60">
      <c r="A186" s="44" t="s">
        <v>359</v>
      </c>
      <c r="B186" s="41">
        <v>55</v>
      </c>
      <c r="C186" s="41">
        <v>55</v>
      </c>
      <c r="D186" s="41" t="s">
        <v>360</v>
      </c>
      <c r="E186" s="42" t="s">
        <v>361</v>
      </c>
      <c r="F186" s="41" t="s">
        <v>362</v>
      </c>
      <c r="G186" s="41" t="s">
        <v>122</v>
      </c>
      <c r="H186" s="41"/>
      <c r="I186" s="41"/>
      <c r="P186" s="5">
        <v>23</v>
      </c>
      <c r="R186" s="5">
        <v>23</v>
      </c>
      <c r="S186" s="5">
        <v>23</v>
      </c>
      <c r="DA186" s="6">
        <v>55</v>
      </c>
      <c r="DB186" s="6">
        <v>0</v>
      </c>
      <c r="DC186" s="5">
        <v>52</v>
      </c>
      <c r="DF186" s="5" t="s">
        <v>122</v>
      </c>
      <c r="DO186" s="42"/>
      <c r="DP186" s="42"/>
      <c r="DQ186" s="42"/>
      <c r="DR186" s="42"/>
      <c r="DS186" s="42"/>
      <c r="DT186" s="42"/>
    </row>
    <row r="187" spans="1:124" ht="30">
      <c r="A187" s="41"/>
      <c r="B187" s="41"/>
      <c r="C187" s="41"/>
      <c r="D187" s="41" t="s">
        <v>363</v>
      </c>
      <c r="E187" s="42" t="s">
        <v>249</v>
      </c>
      <c r="F187" s="41" t="s">
        <v>362</v>
      </c>
      <c r="G187" s="41" t="s">
        <v>122</v>
      </c>
      <c r="H187" s="41"/>
      <c r="I187" s="41"/>
      <c r="P187" s="5">
        <v>5</v>
      </c>
      <c r="R187" s="5">
        <v>5</v>
      </c>
      <c r="S187" s="5">
        <v>5</v>
      </c>
      <c r="DF187" s="5" t="s">
        <v>122</v>
      </c>
      <c r="DO187" s="42"/>
      <c r="DP187" s="42"/>
      <c r="DQ187" s="42"/>
      <c r="DR187" s="42"/>
      <c r="DS187" s="42"/>
      <c r="DT187" s="42"/>
    </row>
    <row r="188" spans="1:124" ht="30">
      <c r="A188" s="41"/>
      <c r="B188" s="41"/>
      <c r="C188" s="41"/>
      <c r="D188" s="41" t="s">
        <v>364</v>
      </c>
      <c r="E188" s="42" t="s">
        <v>289</v>
      </c>
      <c r="F188" s="41" t="s">
        <v>362</v>
      </c>
      <c r="G188" s="41" t="s">
        <v>122</v>
      </c>
      <c r="H188" s="41"/>
      <c r="I188" s="41"/>
      <c r="P188" s="5">
        <v>12</v>
      </c>
      <c r="R188" s="5">
        <v>12</v>
      </c>
      <c r="S188" s="5">
        <v>12</v>
      </c>
      <c r="DF188" s="5" t="s">
        <v>122</v>
      </c>
      <c r="DO188" s="42"/>
      <c r="DP188" s="42"/>
      <c r="DQ188" s="42"/>
      <c r="DR188" s="42"/>
      <c r="DS188" s="42"/>
      <c r="DT188" s="42"/>
    </row>
    <row r="189" spans="1:124" ht="30">
      <c r="A189" s="41"/>
      <c r="B189" s="41"/>
      <c r="C189" s="41"/>
      <c r="D189" s="41" t="s">
        <v>365</v>
      </c>
      <c r="E189" s="42" t="s">
        <v>259</v>
      </c>
      <c r="F189" s="41" t="s">
        <v>362</v>
      </c>
      <c r="G189" s="41" t="s">
        <v>122</v>
      </c>
      <c r="H189" s="41"/>
      <c r="I189" s="41"/>
      <c r="P189" s="5">
        <v>47</v>
      </c>
      <c r="R189" s="5">
        <v>47</v>
      </c>
      <c r="S189" s="5">
        <v>47</v>
      </c>
      <c r="DF189" s="5" t="s">
        <v>122</v>
      </c>
      <c r="DO189" s="42"/>
      <c r="DP189" s="42"/>
      <c r="DQ189" s="42"/>
      <c r="DR189" s="42"/>
      <c r="DS189" s="42"/>
      <c r="DT189" s="42"/>
    </row>
    <row r="190" spans="1:124" ht="30">
      <c r="A190" s="41"/>
      <c r="B190" s="41"/>
      <c r="C190" s="41"/>
      <c r="D190" s="45" t="s">
        <v>366</v>
      </c>
      <c r="E190" s="42" t="s">
        <v>278</v>
      </c>
      <c r="F190" s="41" t="s">
        <v>362</v>
      </c>
      <c r="G190" s="41" t="s">
        <v>122</v>
      </c>
      <c r="H190" s="41"/>
      <c r="I190" s="41"/>
      <c r="P190" s="5">
        <v>26</v>
      </c>
      <c r="R190" s="5">
        <v>26</v>
      </c>
      <c r="S190" s="5">
        <v>26</v>
      </c>
      <c r="DF190" s="5" t="s">
        <v>122</v>
      </c>
      <c r="DO190" s="42"/>
      <c r="DP190" s="42"/>
      <c r="DQ190" s="42"/>
      <c r="DR190" s="42"/>
      <c r="DS190" s="42"/>
      <c r="DT190" s="42"/>
    </row>
    <row r="191" spans="1:124" ht="30">
      <c r="A191" s="41"/>
      <c r="B191" s="41"/>
      <c r="C191" s="41"/>
      <c r="D191" s="41" t="s">
        <v>367</v>
      </c>
      <c r="E191" s="42" t="s">
        <v>158</v>
      </c>
      <c r="F191" s="41" t="s">
        <v>362</v>
      </c>
      <c r="G191" s="41" t="s">
        <v>122</v>
      </c>
      <c r="H191" s="41"/>
      <c r="I191" s="41"/>
      <c r="P191" s="5">
        <v>19</v>
      </c>
      <c r="R191" s="5">
        <v>19</v>
      </c>
      <c r="S191" s="5">
        <v>19</v>
      </c>
      <c r="DF191" s="5" t="s">
        <v>122</v>
      </c>
      <c r="DO191" s="42"/>
      <c r="DP191" s="42"/>
      <c r="DQ191" s="42"/>
      <c r="DR191" s="42"/>
      <c r="DS191" s="42"/>
      <c r="DT191" s="42"/>
    </row>
    <row r="192" spans="1:124" ht="30">
      <c r="A192" s="41"/>
      <c r="B192" s="41"/>
      <c r="C192" s="41"/>
      <c r="D192" s="41" t="s">
        <v>368</v>
      </c>
      <c r="E192" s="42" t="s">
        <v>369</v>
      </c>
      <c r="F192" s="41" t="s">
        <v>362</v>
      </c>
      <c r="G192" s="41" t="s">
        <v>122</v>
      </c>
      <c r="H192" s="41"/>
      <c r="I192" s="41"/>
      <c r="P192" s="5">
        <v>8</v>
      </c>
      <c r="R192" s="5">
        <v>8</v>
      </c>
      <c r="S192" s="5">
        <v>8</v>
      </c>
      <c r="DF192" s="5" t="s">
        <v>122</v>
      </c>
      <c r="DO192" s="42"/>
      <c r="DP192" s="42"/>
      <c r="DQ192" s="42"/>
      <c r="DR192" s="42"/>
      <c r="DS192" s="42"/>
      <c r="DT192" s="42"/>
    </row>
    <row r="193" spans="1:124" ht="30">
      <c r="A193" s="41"/>
      <c r="B193" s="41"/>
      <c r="C193" s="41"/>
      <c r="D193" s="41" t="s">
        <v>370</v>
      </c>
      <c r="E193" s="42" t="s">
        <v>371</v>
      </c>
      <c r="F193" s="41" t="s">
        <v>362</v>
      </c>
      <c r="G193" s="41" t="s">
        <v>122</v>
      </c>
      <c r="H193" s="41"/>
      <c r="I193" s="41"/>
      <c r="P193" s="5">
        <v>4</v>
      </c>
      <c r="R193" s="5">
        <v>4</v>
      </c>
      <c r="S193" s="5">
        <v>4</v>
      </c>
      <c r="DF193" s="5" t="s">
        <v>122</v>
      </c>
      <c r="DO193" s="42"/>
      <c r="DP193" s="42"/>
      <c r="DQ193" s="42"/>
      <c r="DR193" s="42"/>
      <c r="DS193" s="42"/>
      <c r="DT193" s="42"/>
    </row>
    <row r="194" spans="1:124" ht="30">
      <c r="A194" s="41"/>
      <c r="B194" s="41"/>
      <c r="C194" s="41"/>
      <c r="D194" s="41" t="s">
        <v>372</v>
      </c>
      <c r="E194" s="42" t="s">
        <v>373</v>
      </c>
      <c r="F194" s="41" t="s">
        <v>362</v>
      </c>
      <c r="G194" s="41" t="s">
        <v>122</v>
      </c>
      <c r="H194" s="41"/>
      <c r="I194" s="41"/>
      <c r="P194" s="5">
        <v>1</v>
      </c>
      <c r="R194" s="5">
        <v>1</v>
      </c>
      <c r="S194" s="5">
        <v>1</v>
      </c>
      <c r="DF194" s="5" t="s">
        <v>122</v>
      </c>
      <c r="DO194" s="42"/>
      <c r="DP194" s="42"/>
      <c r="DQ194" s="42"/>
      <c r="DR194" s="42"/>
      <c r="DS194" s="42"/>
      <c r="DT194" s="42"/>
    </row>
    <row r="195" spans="1:124" ht="30">
      <c r="A195" s="41"/>
      <c r="B195" s="41"/>
      <c r="C195" s="41"/>
      <c r="D195" s="41" t="s">
        <v>374</v>
      </c>
      <c r="E195" s="42" t="s">
        <v>375</v>
      </c>
      <c r="F195" s="41" t="s">
        <v>362</v>
      </c>
      <c r="G195" s="41" t="s">
        <v>122</v>
      </c>
      <c r="H195" s="41"/>
      <c r="I195" s="41"/>
      <c r="P195" s="5">
        <v>1</v>
      </c>
      <c r="R195" s="5">
        <v>1</v>
      </c>
      <c r="S195" s="5">
        <v>1</v>
      </c>
      <c r="DF195" s="5" t="s">
        <v>122</v>
      </c>
      <c r="DO195" s="42"/>
      <c r="DP195" s="42"/>
      <c r="DQ195" s="42"/>
      <c r="DR195" s="42"/>
      <c r="DS195" s="42"/>
      <c r="DT195" s="42"/>
    </row>
    <row r="196" spans="1:124" ht="30">
      <c r="A196" s="41"/>
      <c r="B196" s="41"/>
      <c r="C196" s="41"/>
      <c r="D196" s="41" t="s">
        <v>376</v>
      </c>
      <c r="E196" s="42" t="s">
        <v>377</v>
      </c>
      <c r="F196" s="41" t="s">
        <v>362</v>
      </c>
      <c r="G196" s="41" t="s">
        <v>122</v>
      </c>
      <c r="H196" s="41"/>
      <c r="I196" s="41"/>
      <c r="P196" s="5">
        <v>3</v>
      </c>
      <c r="R196" s="5">
        <v>3</v>
      </c>
      <c r="S196" s="5">
        <v>3</v>
      </c>
      <c r="DF196" s="5" t="s">
        <v>122</v>
      </c>
      <c r="DO196" s="42"/>
      <c r="DP196" s="42"/>
      <c r="DQ196" s="42"/>
      <c r="DR196" s="42"/>
      <c r="DS196" s="42"/>
      <c r="DT196" s="42"/>
    </row>
    <row r="197" spans="1:124" ht="30">
      <c r="A197" s="41"/>
      <c r="B197" s="41"/>
      <c r="C197" s="41"/>
      <c r="D197" s="41" t="s">
        <v>378</v>
      </c>
      <c r="E197" s="42" t="s">
        <v>379</v>
      </c>
      <c r="F197" s="41" t="s">
        <v>362</v>
      </c>
      <c r="G197" s="41" t="s">
        <v>122</v>
      </c>
      <c r="H197" s="41"/>
      <c r="I197" s="41"/>
      <c r="P197" s="5">
        <v>2</v>
      </c>
      <c r="R197" s="5">
        <v>2</v>
      </c>
      <c r="S197" s="5">
        <v>2</v>
      </c>
      <c r="DF197" s="5" t="s">
        <v>122</v>
      </c>
      <c r="DO197" s="42"/>
      <c r="DP197" s="42"/>
      <c r="DQ197" s="42"/>
      <c r="DR197" s="42"/>
      <c r="DS197" s="42"/>
      <c r="DT197" s="42"/>
    </row>
    <row r="198" spans="1:124" ht="30">
      <c r="A198" s="41"/>
      <c r="B198" s="41"/>
      <c r="C198" s="41"/>
      <c r="D198" s="41" t="s">
        <v>380</v>
      </c>
      <c r="E198" s="42" t="s">
        <v>142</v>
      </c>
      <c r="F198" s="41" t="s">
        <v>362</v>
      </c>
      <c r="G198" s="41" t="s">
        <v>122</v>
      </c>
      <c r="H198" s="41"/>
      <c r="I198" s="41"/>
      <c r="P198" s="5">
        <v>3.5</v>
      </c>
      <c r="R198" s="5">
        <v>3.5</v>
      </c>
      <c r="S198" s="5">
        <v>3.5</v>
      </c>
      <c r="DF198" s="5" t="s">
        <v>122</v>
      </c>
      <c r="DO198" s="42"/>
      <c r="DP198" s="42"/>
      <c r="DQ198" s="42"/>
      <c r="DR198" s="42"/>
      <c r="DS198" s="42"/>
      <c r="DT198" s="42"/>
    </row>
    <row r="199" spans="1:124" ht="30">
      <c r="A199" s="41"/>
      <c r="B199" s="41"/>
      <c r="C199" s="41"/>
      <c r="D199" s="41" t="s">
        <v>381</v>
      </c>
      <c r="E199" s="42" t="s">
        <v>382</v>
      </c>
      <c r="F199" s="41" t="s">
        <v>362</v>
      </c>
      <c r="G199" s="41" t="s">
        <v>122</v>
      </c>
      <c r="H199" s="41"/>
      <c r="I199" s="41"/>
      <c r="P199" s="5">
        <v>1</v>
      </c>
      <c r="R199" s="5">
        <v>1</v>
      </c>
      <c r="S199" s="5">
        <v>1</v>
      </c>
      <c r="DF199" s="5" t="s">
        <v>122</v>
      </c>
      <c r="DO199" s="42"/>
      <c r="DP199" s="42"/>
      <c r="DQ199" s="42"/>
      <c r="DR199" s="42"/>
      <c r="DS199" s="42"/>
      <c r="DT199" s="42"/>
    </row>
    <row r="200" spans="1:124" ht="30">
      <c r="A200" s="41"/>
      <c r="B200" s="41"/>
      <c r="C200" s="41"/>
      <c r="D200" s="41" t="s">
        <v>383</v>
      </c>
      <c r="E200" s="42" t="s">
        <v>126</v>
      </c>
      <c r="F200" s="41" t="s">
        <v>362</v>
      </c>
      <c r="G200" s="41" t="s">
        <v>122</v>
      </c>
      <c r="H200" s="41"/>
      <c r="I200" s="41"/>
      <c r="P200" s="5">
        <v>7</v>
      </c>
      <c r="R200" s="5">
        <v>7</v>
      </c>
      <c r="S200" s="5">
        <v>7</v>
      </c>
      <c r="DF200" s="5" t="s">
        <v>122</v>
      </c>
      <c r="DO200" s="42"/>
      <c r="DP200" s="42"/>
      <c r="DQ200" s="42"/>
      <c r="DR200" s="42"/>
      <c r="DS200" s="42"/>
      <c r="DT200" s="42"/>
    </row>
    <row r="201" spans="1:124" ht="30">
      <c r="A201" s="41"/>
      <c r="B201" s="41"/>
      <c r="C201" s="41"/>
      <c r="D201" s="41" t="s">
        <v>384</v>
      </c>
      <c r="E201" s="42" t="s">
        <v>385</v>
      </c>
      <c r="F201" s="41" t="s">
        <v>362</v>
      </c>
      <c r="G201" s="41" t="s">
        <v>122</v>
      </c>
      <c r="H201" s="41"/>
      <c r="I201" s="41"/>
      <c r="P201" s="5">
        <v>3</v>
      </c>
      <c r="R201" s="5">
        <v>3</v>
      </c>
      <c r="S201" s="5">
        <v>3</v>
      </c>
      <c r="DF201" s="5" t="s">
        <v>122</v>
      </c>
      <c r="DO201" s="42"/>
      <c r="DP201" s="42"/>
      <c r="DQ201" s="42"/>
      <c r="DR201" s="42"/>
      <c r="DS201" s="42"/>
      <c r="DT201" s="42"/>
    </row>
    <row r="202" spans="1:124" ht="30">
      <c r="A202" s="41"/>
      <c r="B202" s="41"/>
      <c r="C202" s="41"/>
      <c r="D202" s="41" t="s">
        <v>386</v>
      </c>
      <c r="E202" s="42" t="s">
        <v>140</v>
      </c>
      <c r="F202" s="41" t="s">
        <v>362</v>
      </c>
      <c r="G202" s="41" t="s">
        <v>122</v>
      </c>
      <c r="H202" s="41"/>
      <c r="I202" s="41"/>
      <c r="P202" s="5">
        <v>14</v>
      </c>
      <c r="R202" s="5">
        <v>14</v>
      </c>
      <c r="S202" s="5">
        <v>14</v>
      </c>
      <c r="DF202" s="5" t="s">
        <v>122</v>
      </c>
      <c r="DO202" s="42"/>
      <c r="DP202" s="42"/>
      <c r="DQ202" s="42"/>
      <c r="DR202" s="42"/>
      <c r="DS202" s="42"/>
      <c r="DT202" s="42"/>
    </row>
    <row r="203" spans="1:124" ht="60">
      <c r="A203" s="43" t="s">
        <v>387</v>
      </c>
      <c r="B203" s="41">
        <v>15</v>
      </c>
      <c r="C203" s="41">
        <v>1</v>
      </c>
      <c r="D203" s="41" t="s">
        <v>388</v>
      </c>
      <c r="E203" s="42" t="s">
        <v>184</v>
      </c>
      <c r="F203" s="41" t="s">
        <v>389</v>
      </c>
      <c r="G203" s="41" t="s">
        <v>122</v>
      </c>
      <c r="H203" s="41" t="s">
        <v>122</v>
      </c>
      <c r="I203" s="41" t="s">
        <v>122</v>
      </c>
      <c r="P203" s="5">
        <v>1</v>
      </c>
      <c r="BX203" s="5">
        <v>1</v>
      </c>
      <c r="DF203" s="5" t="s">
        <v>122</v>
      </c>
      <c r="DO203" s="42"/>
      <c r="DP203" s="42"/>
      <c r="DQ203" s="42"/>
      <c r="DR203" s="42"/>
      <c r="DS203" s="42"/>
      <c r="DT203" s="42"/>
    </row>
    <row r="204" spans="1:124">
      <c r="A204" s="41"/>
      <c r="B204" s="41"/>
      <c r="C204" s="41"/>
      <c r="D204" s="41" t="s">
        <v>390</v>
      </c>
      <c r="E204" s="42" t="s">
        <v>391</v>
      </c>
      <c r="F204" s="41" t="s">
        <v>389</v>
      </c>
      <c r="G204" s="41" t="s">
        <v>122</v>
      </c>
      <c r="H204" s="41" t="s">
        <v>122</v>
      </c>
      <c r="I204" s="41" t="s">
        <v>122</v>
      </c>
      <c r="P204" s="5">
        <v>1</v>
      </c>
      <c r="BX204" s="5">
        <v>1</v>
      </c>
      <c r="DF204" s="5" t="s">
        <v>122</v>
      </c>
      <c r="DO204" s="42"/>
      <c r="DP204" s="42"/>
      <c r="DQ204" s="42"/>
      <c r="DR204" s="42"/>
      <c r="DS204" s="42"/>
      <c r="DT204" s="42"/>
    </row>
    <row r="205" spans="1:124">
      <c r="A205" s="41"/>
      <c r="B205" s="41"/>
      <c r="C205" s="41"/>
      <c r="D205" s="41" t="s">
        <v>392</v>
      </c>
      <c r="E205" s="42" t="s">
        <v>255</v>
      </c>
      <c r="F205" s="41" t="s">
        <v>389</v>
      </c>
      <c r="G205" s="41" t="s">
        <v>122</v>
      </c>
      <c r="H205" s="41" t="s">
        <v>122</v>
      </c>
      <c r="I205" s="41" t="s">
        <v>122</v>
      </c>
      <c r="J205" s="41">
        <v>1</v>
      </c>
      <c r="K205" s="41"/>
      <c r="L205" s="41">
        <v>1</v>
      </c>
      <c r="P205" s="5">
        <v>1</v>
      </c>
      <c r="BX205" s="5">
        <v>1</v>
      </c>
      <c r="DF205" s="5" t="s">
        <v>122</v>
      </c>
      <c r="DO205" s="42"/>
      <c r="DP205" s="42"/>
      <c r="DQ205" s="42"/>
      <c r="DR205" s="42"/>
      <c r="DS205" s="42"/>
      <c r="DT205" s="42"/>
    </row>
    <row r="206" spans="1:124" ht="75">
      <c r="A206" s="46" t="s">
        <v>393</v>
      </c>
      <c r="B206" s="41">
        <v>14</v>
      </c>
      <c r="C206" s="41">
        <v>9</v>
      </c>
      <c r="D206" s="41" t="s">
        <v>250</v>
      </c>
      <c r="E206" s="42" t="s">
        <v>251</v>
      </c>
      <c r="F206" s="41" t="s">
        <v>394</v>
      </c>
      <c r="G206" s="41" t="s">
        <v>122</v>
      </c>
      <c r="H206" s="41"/>
      <c r="I206" s="41"/>
      <c r="P206" s="5">
        <v>3</v>
      </c>
      <c r="BX206" s="5">
        <v>2</v>
      </c>
      <c r="CG206" s="5">
        <v>2</v>
      </c>
      <c r="DA206" s="6">
        <v>14</v>
      </c>
      <c r="DB206" s="6">
        <v>5</v>
      </c>
      <c r="DC206" s="5">
        <v>9</v>
      </c>
      <c r="DE206" s="5" t="s">
        <v>122</v>
      </c>
      <c r="DO206" s="42"/>
      <c r="DP206" s="42"/>
      <c r="DQ206" s="42"/>
      <c r="DR206" s="42"/>
      <c r="DS206" s="42"/>
      <c r="DT206" s="42"/>
    </row>
    <row r="207" spans="1:124">
      <c r="A207" s="41"/>
      <c r="B207" s="41"/>
      <c r="C207" s="41"/>
      <c r="D207" s="41" t="s">
        <v>388</v>
      </c>
      <c r="E207" s="42" t="s">
        <v>184</v>
      </c>
      <c r="F207" s="41" t="s">
        <v>394</v>
      </c>
      <c r="G207" s="41" t="s">
        <v>122</v>
      </c>
      <c r="H207" s="41"/>
      <c r="I207" s="41"/>
      <c r="P207" s="5">
        <v>8</v>
      </c>
      <c r="R207" s="5">
        <v>3</v>
      </c>
      <c r="AI207" s="5">
        <v>2</v>
      </c>
      <c r="AL207" s="5">
        <v>1</v>
      </c>
      <c r="AW207" s="5">
        <v>1</v>
      </c>
      <c r="AY207" s="5">
        <v>1</v>
      </c>
      <c r="BX207" s="5">
        <v>5</v>
      </c>
      <c r="CG207" s="5">
        <v>5</v>
      </c>
      <c r="DE207" s="5" t="s">
        <v>122</v>
      </c>
      <c r="DO207" s="42"/>
      <c r="DP207" s="42"/>
      <c r="DQ207" s="42"/>
      <c r="DR207" s="42"/>
      <c r="DS207" s="42"/>
      <c r="DT207" s="42"/>
    </row>
    <row r="208" spans="1:124">
      <c r="A208" s="41"/>
      <c r="B208" s="41"/>
      <c r="C208" s="41"/>
      <c r="D208" s="41" t="s">
        <v>395</v>
      </c>
      <c r="E208" s="42" t="s">
        <v>202</v>
      </c>
      <c r="F208" s="41" t="s">
        <v>394</v>
      </c>
      <c r="G208" s="41" t="s">
        <v>122</v>
      </c>
      <c r="H208" s="41"/>
      <c r="I208" s="41"/>
      <c r="P208" s="5">
        <v>9</v>
      </c>
      <c r="R208" s="5">
        <v>3</v>
      </c>
      <c r="AI208" s="5">
        <v>2</v>
      </c>
      <c r="AL208" s="5">
        <v>1</v>
      </c>
      <c r="AW208" s="5">
        <v>1</v>
      </c>
      <c r="AY208" s="5">
        <v>1</v>
      </c>
      <c r="BX208" s="5">
        <v>6</v>
      </c>
      <c r="CG208" s="5">
        <v>5</v>
      </c>
      <c r="DE208" s="5" t="s">
        <v>122</v>
      </c>
      <c r="DO208" s="42"/>
      <c r="DP208" s="42"/>
      <c r="DQ208" s="42"/>
      <c r="DR208" s="42"/>
      <c r="DS208" s="42"/>
      <c r="DT208" s="42"/>
    </row>
    <row r="209" spans="1:124">
      <c r="A209" s="41"/>
      <c r="B209" s="41"/>
      <c r="C209" s="41"/>
      <c r="D209" s="41" t="s">
        <v>396</v>
      </c>
      <c r="E209" s="42" t="s">
        <v>261</v>
      </c>
      <c r="F209" s="41" t="s">
        <v>394</v>
      </c>
      <c r="G209" s="41" t="s">
        <v>122</v>
      </c>
      <c r="H209" s="41"/>
      <c r="I209" s="41"/>
      <c r="P209" s="5">
        <v>2</v>
      </c>
      <c r="BX209" s="5">
        <v>1</v>
      </c>
      <c r="CG209" s="5">
        <v>2</v>
      </c>
      <c r="DO209" s="42"/>
      <c r="DP209" s="42"/>
      <c r="DQ209" s="42"/>
      <c r="DR209" s="42"/>
      <c r="DS209" s="42"/>
      <c r="DT209" s="42"/>
    </row>
    <row r="210" spans="1:124">
      <c r="A210" s="41"/>
      <c r="B210" s="41"/>
      <c r="C210" s="41"/>
      <c r="D210" s="41" t="s">
        <v>277</v>
      </c>
      <c r="E210" s="42" t="s">
        <v>278</v>
      </c>
      <c r="F210" s="41" t="s">
        <v>394</v>
      </c>
      <c r="G210" s="41" t="s">
        <v>122</v>
      </c>
      <c r="H210" s="41"/>
      <c r="I210" s="41"/>
      <c r="P210" s="5">
        <v>2</v>
      </c>
      <c r="BX210" s="5">
        <v>1</v>
      </c>
      <c r="CG210" s="5">
        <v>1</v>
      </c>
      <c r="DE210" s="5" t="s">
        <v>122</v>
      </c>
      <c r="DO210" s="42"/>
      <c r="DP210" s="42"/>
      <c r="DQ210" s="42"/>
      <c r="DR210" s="42"/>
      <c r="DS210" s="42"/>
      <c r="DT210" s="42"/>
    </row>
    <row r="211" spans="1:124">
      <c r="A211" s="41"/>
      <c r="B211" s="41"/>
      <c r="C211" s="41"/>
      <c r="D211" s="5" t="s">
        <v>397</v>
      </c>
      <c r="E211" s="42" t="s">
        <v>369</v>
      </c>
      <c r="F211" s="41" t="s">
        <v>394</v>
      </c>
      <c r="G211" s="41" t="s">
        <v>122</v>
      </c>
      <c r="H211" s="41"/>
      <c r="I211" s="41"/>
      <c r="P211" s="5">
        <v>1</v>
      </c>
      <c r="BX211" s="5">
        <v>1</v>
      </c>
      <c r="DE211" s="5" t="s">
        <v>122</v>
      </c>
      <c r="DO211" s="42"/>
      <c r="DP211" s="42"/>
      <c r="DQ211" s="42"/>
      <c r="DR211" s="42"/>
      <c r="DS211" s="42"/>
      <c r="DT211" s="42"/>
    </row>
    <row r="215" spans="1:124" ht="60">
      <c r="A215" s="46" t="s">
        <v>398</v>
      </c>
      <c r="B215" s="41">
        <v>2</v>
      </c>
      <c r="C215" s="41">
        <v>2</v>
      </c>
      <c r="D215" s="41" t="s">
        <v>399</v>
      </c>
      <c r="E215" s="42" t="s">
        <v>119</v>
      </c>
      <c r="F215" s="41" t="s">
        <v>400</v>
      </c>
      <c r="G215" s="41" t="s">
        <v>122</v>
      </c>
      <c r="H215" s="41"/>
      <c r="I215" s="41" t="s">
        <v>122</v>
      </c>
      <c r="P215" s="5">
        <v>1</v>
      </c>
      <c r="AL215" s="5">
        <v>1</v>
      </c>
      <c r="BH215" s="5">
        <v>1</v>
      </c>
      <c r="BJ215" s="5">
        <v>1</v>
      </c>
      <c r="BM215" s="5">
        <v>1</v>
      </c>
      <c r="BN215" s="5">
        <v>1</v>
      </c>
      <c r="DA215" s="6">
        <v>2</v>
      </c>
      <c r="DB215" s="6">
        <v>0</v>
      </c>
      <c r="DC215" s="5">
        <v>2</v>
      </c>
      <c r="DE215" s="5" t="s">
        <v>122</v>
      </c>
      <c r="DO215" s="42"/>
      <c r="DP215" s="42"/>
      <c r="DQ215" s="42"/>
      <c r="DR215" s="42"/>
      <c r="DS215" s="42"/>
      <c r="DT215" s="42"/>
    </row>
    <row r="216" spans="1:124" ht="45">
      <c r="A216" s="41"/>
      <c r="B216" s="41"/>
      <c r="C216" s="41"/>
      <c r="D216" s="41" t="s">
        <v>401</v>
      </c>
      <c r="E216" s="42" t="s">
        <v>402</v>
      </c>
      <c r="F216" s="41" t="s">
        <v>400</v>
      </c>
      <c r="G216" s="41" t="s">
        <v>122</v>
      </c>
      <c r="H216" s="41"/>
      <c r="I216" s="41" t="s">
        <v>122</v>
      </c>
      <c r="J216" s="5">
        <v>2</v>
      </c>
      <c r="L216" s="5">
        <v>2</v>
      </c>
      <c r="P216" s="5">
        <v>2</v>
      </c>
      <c r="AL216" s="5">
        <v>2</v>
      </c>
      <c r="AN216" s="5">
        <v>1</v>
      </c>
      <c r="BB216" s="5">
        <v>1</v>
      </c>
      <c r="BH216" s="5">
        <v>2</v>
      </c>
      <c r="BJ216" s="5">
        <v>1</v>
      </c>
      <c r="BM216" s="5">
        <v>2</v>
      </c>
      <c r="BN216" s="5">
        <v>2</v>
      </c>
      <c r="BP216" s="5">
        <v>1</v>
      </c>
      <c r="DE216" s="5" t="s">
        <v>122</v>
      </c>
      <c r="DO216" s="42"/>
      <c r="DP216" s="42"/>
      <c r="DQ216" s="42"/>
      <c r="DR216" s="42"/>
      <c r="DS216" s="42"/>
      <c r="DT216" s="42"/>
    </row>
    <row r="217" spans="1:124" ht="30">
      <c r="A217" s="41"/>
      <c r="B217" s="41"/>
      <c r="C217" s="41"/>
      <c r="D217" s="41" t="s">
        <v>157</v>
      </c>
      <c r="E217" s="42" t="s">
        <v>158</v>
      </c>
      <c r="F217" s="41" t="s">
        <v>400</v>
      </c>
      <c r="G217" s="41" t="s">
        <v>122</v>
      </c>
      <c r="H217" s="41"/>
      <c r="I217" s="41" t="s">
        <v>122</v>
      </c>
      <c r="P217" s="5">
        <v>1</v>
      </c>
      <c r="AL217" s="5">
        <v>1</v>
      </c>
      <c r="BH217" s="5">
        <v>1</v>
      </c>
      <c r="BJ217" s="5">
        <v>1</v>
      </c>
      <c r="BM217" s="5">
        <v>1</v>
      </c>
      <c r="BN217" s="5">
        <v>1</v>
      </c>
      <c r="DE217" s="5" t="s">
        <v>122</v>
      </c>
      <c r="DO217" s="42"/>
      <c r="DP217" s="42"/>
      <c r="DQ217" s="42"/>
      <c r="DR217" s="42"/>
      <c r="DS217" s="42"/>
      <c r="DT217" s="42"/>
    </row>
    <row r="218" spans="1:124" ht="30">
      <c r="A218" s="41"/>
      <c r="B218" s="41"/>
      <c r="C218" s="41"/>
      <c r="D218" s="41" t="s">
        <v>403</v>
      </c>
      <c r="E218" s="42" t="s">
        <v>167</v>
      </c>
      <c r="F218" s="41" t="s">
        <v>404</v>
      </c>
      <c r="G218" s="41" t="s">
        <v>122</v>
      </c>
      <c r="H218" s="41"/>
      <c r="I218" s="41"/>
      <c r="P218" s="5">
        <v>1</v>
      </c>
      <c r="AL218" s="5">
        <v>1</v>
      </c>
      <c r="BH218" s="5">
        <v>1</v>
      </c>
      <c r="BJ218" s="5">
        <v>1</v>
      </c>
      <c r="BM218" s="5">
        <v>1</v>
      </c>
      <c r="BN218" s="5">
        <v>1</v>
      </c>
      <c r="DE218" s="5" t="s">
        <v>122</v>
      </c>
      <c r="DO218" s="42"/>
      <c r="DP218" s="42"/>
      <c r="DQ218" s="42"/>
      <c r="DR218" s="42"/>
      <c r="DS218" s="42"/>
      <c r="DT218" s="42"/>
    </row>
    <row r="219" spans="1:124">
      <c r="A219" s="41"/>
      <c r="B219" s="41"/>
      <c r="C219" s="41"/>
      <c r="D219" s="41" t="s">
        <v>388</v>
      </c>
      <c r="E219" s="42" t="s">
        <v>184</v>
      </c>
      <c r="F219" s="41" t="s">
        <v>404</v>
      </c>
      <c r="G219" s="41" t="s">
        <v>122</v>
      </c>
      <c r="H219" s="41"/>
      <c r="I219" s="41"/>
      <c r="P219" s="5">
        <v>1</v>
      </c>
      <c r="AL219" s="5">
        <v>1</v>
      </c>
      <c r="BB219" s="5">
        <v>1</v>
      </c>
      <c r="BH219" s="5">
        <v>1</v>
      </c>
      <c r="BM219" s="5">
        <v>1</v>
      </c>
      <c r="BN219" s="5">
        <v>1</v>
      </c>
      <c r="BP219" s="5">
        <v>1</v>
      </c>
      <c r="DE219" s="5" t="s">
        <v>122</v>
      </c>
      <c r="DO219" s="42"/>
      <c r="DP219" s="42"/>
      <c r="DQ219" s="42"/>
      <c r="DR219" s="42"/>
      <c r="DS219" s="42"/>
      <c r="DT219" s="42"/>
    </row>
    <row r="220" spans="1:124">
      <c r="A220" s="41"/>
      <c r="B220" s="41"/>
      <c r="C220" s="41"/>
      <c r="D220" s="47"/>
      <c r="E220" s="93"/>
      <c r="G220" s="41"/>
      <c r="H220" s="41"/>
      <c r="I220" s="41"/>
      <c r="DO220" s="42"/>
      <c r="DP220" s="42"/>
      <c r="DQ220" s="42"/>
      <c r="DR220" s="42"/>
      <c r="DS220" s="42"/>
      <c r="DT220" s="42"/>
    </row>
    <row r="221" spans="1:124" ht="105">
      <c r="A221" s="46" t="s">
        <v>405</v>
      </c>
      <c r="B221" s="41">
        <v>3</v>
      </c>
      <c r="C221" s="41">
        <v>3</v>
      </c>
      <c r="D221" s="41" t="s">
        <v>406</v>
      </c>
      <c r="E221" s="42" t="s">
        <v>289</v>
      </c>
      <c r="F221" s="41" t="s">
        <v>407</v>
      </c>
      <c r="G221" s="41"/>
      <c r="H221" s="41"/>
      <c r="I221" s="41" t="s">
        <v>122</v>
      </c>
      <c r="P221" s="5">
        <v>1</v>
      </c>
      <c r="AL221" s="5">
        <v>1</v>
      </c>
      <c r="AQ221" s="5">
        <v>1</v>
      </c>
      <c r="BP221" s="5">
        <v>1</v>
      </c>
      <c r="BR221" s="5">
        <v>1</v>
      </c>
      <c r="BT221" s="5">
        <v>1</v>
      </c>
      <c r="DA221" s="6">
        <v>3</v>
      </c>
      <c r="DB221" s="6">
        <v>0</v>
      </c>
      <c r="DC221" s="5">
        <v>0</v>
      </c>
      <c r="DF221" s="5" t="s">
        <v>122</v>
      </c>
      <c r="DO221" s="42"/>
      <c r="DP221" s="42"/>
      <c r="DQ221" s="42"/>
      <c r="DR221" s="42"/>
      <c r="DS221" s="42"/>
      <c r="DT221" s="42"/>
    </row>
    <row r="222" spans="1:124" ht="30">
      <c r="A222" s="41"/>
      <c r="B222" s="41"/>
      <c r="C222" s="41"/>
      <c r="D222" s="41" t="s">
        <v>408</v>
      </c>
      <c r="E222" s="42" t="s">
        <v>142</v>
      </c>
      <c r="F222" s="41" t="s">
        <v>407</v>
      </c>
      <c r="G222" s="41"/>
      <c r="H222" s="41"/>
      <c r="I222" s="41" t="s">
        <v>122</v>
      </c>
      <c r="P222" s="5">
        <v>3</v>
      </c>
      <c r="R222" s="5">
        <v>1</v>
      </c>
      <c r="S222" s="5">
        <v>1</v>
      </c>
      <c r="AL222" s="5">
        <v>3</v>
      </c>
      <c r="AN222" s="5">
        <v>1</v>
      </c>
      <c r="AO222" s="5">
        <v>1</v>
      </c>
      <c r="AQ222" s="5">
        <v>2</v>
      </c>
      <c r="BP222" s="5">
        <v>2</v>
      </c>
      <c r="BR222" s="5">
        <v>2</v>
      </c>
      <c r="BT222" s="5">
        <v>2</v>
      </c>
      <c r="DF222" s="5" t="s">
        <v>122</v>
      </c>
      <c r="DO222" s="42"/>
      <c r="DP222" s="42"/>
      <c r="DQ222" s="42"/>
      <c r="DR222" s="42"/>
      <c r="DS222" s="42"/>
      <c r="DT222" s="42"/>
    </row>
    <row r="223" spans="1:124">
      <c r="A223" s="41"/>
      <c r="B223" s="41"/>
      <c r="C223" s="41"/>
      <c r="D223" s="41" t="s">
        <v>409</v>
      </c>
      <c r="E223" s="42" t="s">
        <v>309</v>
      </c>
      <c r="F223" s="41" t="s">
        <v>407</v>
      </c>
      <c r="G223" s="41"/>
      <c r="H223" s="41"/>
      <c r="I223" s="41" t="s">
        <v>122</v>
      </c>
      <c r="P223" s="5">
        <v>2</v>
      </c>
      <c r="R223" s="5">
        <v>1</v>
      </c>
      <c r="S223" s="5">
        <v>1</v>
      </c>
      <c r="AL223" s="5">
        <v>2</v>
      </c>
      <c r="AN223" s="5">
        <v>1</v>
      </c>
      <c r="AO223" s="5">
        <v>1</v>
      </c>
      <c r="AQ223" s="5">
        <v>1</v>
      </c>
      <c r="BP223" s="5">
        <v>1</v>
      </c>
      <c r="BR223" s="5">
        <v>1</v>
      </c>
      <c r="BT223" s="5">
        <v>1</v>
      </c>
      <c r="DF223" s="5" t="s">
        <v>122</v>
      </c>
      <c r="DO223" s="42"/>
      <c r="DP223" s="42"/>
      <c r="DQ223" s="42"/>
      <c r="DR223" s="42"/>
      <c r="DS223" s="42"/>
      <c r="DT223" s="42"/>
    </row>
    <row r="224" spans="1:124">
      <c r="A224" s="41"/>
      <c r="B224" s="41"/>
      <c r="C224" s="41"/>
      <c r="D224" s="41" t="s">
        <v>410</v>
      </c>
      <c r="E224" s="42" t="s">
        <v>158</v>
      </c>
      <c r="F224" s="41" t="s">
        <v>407</v>
      </c>
      <c r="G224" s="41"/>
      <c r="H224" s="41"/>
      <c r="I224" s="41" t="s">
        <v>122</v>
      </c>
      <c r="P224" s="5">
        <v>2</v>
      </c>
      <c r="R224" s="5">
        <v>1</v>
      </c>
      <c r="S224" s="5">
        <v>1</v>
      </c>
      <c r="AL224" s="5">
        <v>2</v>
      </c>
      <c r="AQ224" s="5">
        <v>2</v>
      </c>
      <c r="BP224" s="5">
        <v>1</v>
      </c>
      <c r="BR224" s="5">
        <v>1</v>
      </c>
      <c r="BT224" s="5">
        <v>1</v>
      </c>
      <c r="DF224" s="5" t="s">
        <v>122</v>
      </c>
      <c r="DO224" s="42"/>
      <c r="DP224" s="42"/>
      <c r="DQ224" s="42"/>
      <c r="DR224" s="42"/>
      <c r="DS224" s="42"/>
      <c r="DT224" s="42"/>
    </row>
    <row r="225" spans="1:124">
      <c r="A225" s="41"/>
      <c r="B225" s="41"/>
      <c r="C225" s="41"/>
      <c r="D225" s="41" t="s">
        <v>411</v>
      </c>
      <c r="E225" s="42" t="s">
        <v>144</v>
      </c>
      <c r="F225" s="41" t="s">
        <v>407</v>
      </c>
      <c r="G225" s="41"/>
      <c r="H225" s="41"/>
      <c r="I225" s="41" t="s">
        <v>122</v>
      </c>
      <c r="P225" s="5">
        <v>1</v>
      </c>
      <c r="AL225" s="5">
        <v>1</v>
      </c>
      <c r="AQ225" s="5">
        <v>1</v>
      </c>
      <c r="BP225" s="5">
        <v>1</v>
      </c>
      <c r="BR225" s="5">
        <v>1</v>
      </c>
      <c r="BT225" s="5">
        <v>1</v>
      </c>
      <c r="DF225" s="5" t="s">
        <v>122</v>
      </c>
      <c r="DO225" s="42"/>
      <c r="DP225" s="42"/>
      <c r="DQ225" s="42"/>
      <c r="DR225" s="42"/>
      <c r="DS225" s="42"/>
      <c r="DT225" s="42"/>
    </row>
    <row r="227" spans="1:124" ht="75">
      <c r="A227" s="46" t="s">
        <v>412</v>
      </c>
      <c r="B227" s="41">
        <v>1</v>
      </c>
      <c r="C227" s="41">
        <v>1</v>
      </c>
      <c r="D227" s="41" t="s">
        <v>413</v>
      </c>
      <c r="E227" s="42" t="s">
        <v>414</v>
      </c>
      <c r="F227" s="41" t="s">
        <v>415</v>
      </c>
      <c r="G227" s="41" t="s">
        <v>122</v>
      </c>
      <c r="H227" s="41"/>
      <c r="I227" s="41"/>
      <c r="P227" s="5">
        <v>1</v>
      </c>
      <c r="CV227" s="5">
        <v>1</v>
      </c>
      <c r="DA227" s="6">
        <v>1</v>
      </c>
      <c r="DB227" s="6">
        <v>0</v>
      </c>
      <c r="DC227" s="5">
        <v>1</v>
      </c>
      <c r="DE227" s="5">
        <v>1</v>
      </c>
      <c r="DO227" s="42"/>
      <c r="DP227" s="42"/>
      <c r="DQ227" s="42"/>
      <c r="DR227" s="42"/>
      <c r="DS227" s="42"/>
      <c r="DT227" s="42"/>
    </row>
    <row r="228" spans="1:124" ht="30">
      <c r="A228" s="41"/>
      <c r="B228" s="41"/>
      <c r="C228" s="41"/>
      <c r="D228" s="41" t="s">
        <v>416</v>
      </c>
      <c r="E228" s="42" t="s">
        <v>417</v>
      </c>
      <c r="F228" s="41" t="s">
        <v>415</v>
      </c>
      <c r="G228" s="41" t="s">
        <v>122</v>
      </c>
      <c r="H228" s="41"/>
      <c r="I228" s="41"/>
      <c r="P228" s="5">
        <v>1</v>
      </c>
      <c r="CV228" s="5">
        <v>1</v>
      </c>
      <c r="DO228" s="42"/>
      <c r="DP228" s="42"/>
      <c r="DQ228" s="42"/>
      <c r="DR228" s="42"/>
      <c r="DS228" s="42"/>
      <c r="DT228" s="42"/>
    </row>
    <row r="229" spans="1:124" ht="30">
      <c r="A229" s="41"/>
      <c r="B229" s="41"/>
      <c r="C229" s="41"/>
      <c r="D229" s="50" t="s">
        <v>418</v>
      </c>
      <c r="E229" s="42" t="s">
        <v>167</v>
      </c>
      <c r="F229" s="41" t="s">
        <v>415</v>
      </c>
      <c r="G229" s="41" t="s">
        <v>122</v>
      </c>
      <c r="H229" s="41"/>
      <c r="I229" s="41"/>
      <c r="P229" s="5">
        <v>1</v>
      </c>
      <c r="CV229" s="5">
        <v>1</v>
      </c>
      <c r="DO229" s="42"/>
      <c r="DP229" s="42"/>
      <c r="DQ229" s="42"/>
      <c r="DR229" s="42"/>
      <c r="DS229" s="42"/>
      <c r="DT229" s="42"/>
    </row>
    <row r="231" spans="1:124" ht="75">
      <c r="A231" s="46" t="s">
        <v>419</v>
      </c>
      <c r="B231" s="41">
        <v>14</v>
      </c>
      <c r="C231" s="41">
        <v>14</v>
      </c>
      <c r="D231" s="41" t="s">
        <v>420</v>
      </c>
      <c r="E231" s="42" t="s">
        <v>357</v>
      </c>
      <c r="F231" s="41" t="s">
        <v>421</v>
      </c>
      <c r="G231" s="41" t="s">
        <v>122</v>
      </c>
      <c r="H231" s="41" t="s">
        <v>122</v>
      </c>
      <c r="I231" s="41"/>
      <c r="J231" s="5">
        <v>1</v>
      </c>
      <c r="K231" s="5">
        <v>1</v>
      </c>
      <c r="P231" s="5">
        <v>1</v>
      </c>
      <c r="AL231" s="5">
        <v>1</v>
      </c>
      <c r="AO231" s="5">
        <v>1</v>
      </c>
      <c r="DA231" s="6">
        <v>18</v>
      </c>
      <c r="DB231" s="6">
        <v>4</v>
      </c>
      <c r="DC231" s="5">
        <v>6</v>
      </c>
      <c r="DE231" s="5" t="s">
        <v>122</v>
      </c>
      <c r="DF231" s="5" t="s">
        <v>122</v>
      </c>
      <c r="DO231" s="42"/>
      <c r="DP231" s="42"/>
      <c r="DQ231" s="42"/>
      <c r="DR231" s="42"/>
      <c r="DS231" s="42"/>
      <c r="DT231" s="42"/>
    </row>
    <row r="232" spans="1:124" ht="30">
      <c r="A232" s="41"/>
      <c r="B232" s="41"/>
      <c r="C232" s="41"/>
      <c r="D232" s="41" t="s">
        <v>422</v>
      </c>
      <c r="E232" s="42" t="s">
        <v>149</v>
      </c>
      <c r="F232" s="41" t="s">
        <v>421</v>
      </c>
      <c r="G232" s="41" t="s">
        <v>122</v>
      </c>
      <c r="H232" s="41" t="s">
        <v>122</v>
      </c>
      <c r="I232" s="41"/>
      <c r="J232" s="5">
        <v>1</v>
      </c>
      <c r="K232" s="5">
        <v>1</v>
      </c>
      <c r="P232" s="5">
        <v>1</v>
      </c>
      <c r="AL232" s="5">
        <v>1</v>
      </c>
      <c r="BP232" s="5">
        <v>1</v>
      </c>
      <c r="DE232" s="5" t="s">
        <v>122</v>
      </c>
      <c r="DF232" s="5" t="s">
        <v>122</v>
      </c>
      <c r="DO232" s="42"/>
      <c r="DP232" s="42"/>
      <c r="DQ232" s="42"/>
      <c r="DR232" s="42"/>
      <c r="DS232" s="42"/>
      <c r="DT232" s="42"/>
    </row>
    <row r="233" spans="1:124" ht="30">
      <c r="A233" s="41"/>
      <c r="B233" s="41"/>
      <c r="C233" s="41"/>
      <c r="D233" s="41" t="s">
        <v>423</v>
      </c>
      <c r="E233" s="42" t="s">
        <v>424</v>
      </c>
      <c r="F233" s="41" t="s">
        <v>421</v>
      </c>
      <c r="G233" s="41" t="s">
        <v>122</v>
      </c>
      <c r="H233" s="41" t="s">
        <v>122</v>
      </c>
      <c r="I233" s="41"/>
      <c r="J233" s="5">
        <v>2</v>
      </c>
      <c r="K233" s="5">
        <v>2</v>
      </c>
      <c r="P233" s="5">
        <v>3</v>
      </c>
      <c r="R233" s="5">
        <v>1</v>
      </c>
      <c r="U233" s="5">
        <v>1</v>
      </c>
      <c r="V233" s="5">
        <v>1</v>
      </c>
      <c r="AL233" s="5">
        <v>2</v>
      </c>
      <c r="AO233" s="5">
        <v>2</v>
      </c>
      <c r="BD233" s="5">
        <v>1</v>
      </c>
      <c r="BG233" s="5">
        <v>1</v>
      </c>
      <c r="DE233" s="5" t="s">
        <v>122</v>
      </c>
      <c r="DF233" s="5" t="s">
        <v>122</v>
      </c>
      <c r="DO233" s="42"/>
      <c r="DP233" s="42"/>
      <c r="DQ233" s="42"/>
      <c r="DR233" s="42"/>
      <c r="DS233" s="42"/>
      <c r="DT233" s="42"/>
    </row>
    <row r="234" spans="1:124" ht="30">
      <c r="A234" s="41"/>
      <c r="B234" s="41"/>
      <c r="C234" s="41"/>
      <c r="D234" s="41" t="s">
        <v>144</v>
      </c>
      <c r="E234" s="42" t="s">
        <v>144</v>
      </c>
      <c r="F234" s="41" t="s">
        <v>421</v>
      </c>
      <c r="G234" s="41" t="s">
        <v>122</v>
      </c>
      <c r="H234" s="41" t="s">
        <v>122</v>
      </c>
      <c r="I234" s="41"/>
      <c r="P234" s="5">
        <v>1</v>
      </c>
      <c r="AL234" s="5">
        <v>1</v>
      </c>
      <c r="AQ234" s="5">
        <v>1</v>
      </c>
      <c r="BX234" s="5">
        <v>1</v>
      </c>
      <c r="CF234" s="5">
        <v>1</v>
      </c>
      <c r="DE234" s="5" t="s">
        <v>122</v>
      </c>
      <c r="DF234" s="5" t="s">
        <v>122</v>
      </c>
      <c r="DO234" s="42"/>
      <c r="DP234" s="42"/>
      <c r="DQ234" s="42"/>
      <c r="DR234" s="42"/>
      <c r="DS234" s="42"/>
      <c r="DT234" s="42"/>
    </row>
    <row r="235" spans="1:124" ht="30">
      <c r="A235" s="41"/>
      <c r="B235" s="41"/>
      <c r="C235" s="41"/>
      <c r="D235" s="41" t="s">
        <v>425</v>
      </c>
      <c r="E235" s="42" t="s">
        <v>142</v>
      </c>
      <c r="F235" s="41" t="s">
        <v>421</v>
      </c>
      <c r="G235" s="41" t="s">
        <v>122</v>
      </c>
      <c r="H235" s="41" t="s">
        <v>122</v>
      </c>
      <c r="I235" s="41"/>
      <c r="P235" s="5">
        <v>1</v>
      </c>
      <c r="AL235" s="5">
        <v>1</v>
      </c>
      <c r="AQ235" s="5">
        <v>1</v>
      </c>
      <c r="DE235" s="5" t="s">
        <v>122</v>
      </c>
      <c r="DF235" s="5" t="s">
        <v>122</v>
      </c>
      <c r="DO235" s="42"/>
      <c r="DP235" s="42"/>
      <c r="DQ235" s="42"/>
      <c r="DR235" s="42"/>
      <c r="DS235" s="42"/>
      <c r="DT235" s="42"/>
    </row>
    <row r="236" spans="1:124" ht="30">
      <c r="A236" s="41"/>
      <c r="B236" s="41"/>
      <c r="C236" s="41"/>
      <c r="D236" s="41" t="s">
        <v>158</v>
      </c>
      <c r="E236" s="42" t="s">
        <v>158</v>
      </c>
      <c r="F236" s="41" t="s">
        <v>421</v>
      </c>
      <c r="G236" s="41" t="s">
        <v>122</v>
      </c>
      <c r="H236" s="41" t="s">
        <v>122</v>
      </c>
      <c r="I236" s="41"/>
      <c r="P236" s="5">
        <v>1</v>
      </c>
      <c r="R236" s="5">
        <v>1</v>
      </c>
      <c r="U236" s="5">
        <v>1</v>
      </c>
      <c r="V236" s="5">
        <v>1</v>
      </c>
      <c r="AL236" s="5">
        <v>1</v>
      </c>
      <c r="BD236" s="5">
        <v>1</v>
      </c>
      <c r="BG236" s="5">
        <v>1</v>
      </c>
      <c r="BX236" s="5">
        <v>1</v>
      </c>
      <c r="CF236" s="5">
        <v>1</v>
      </c>
      <c r="DE236" s="5" t="s">
        <v>122</v>
      </c>
      <c r="DF236" s="5" t="s">
        <v>122</v>
      </c>
      <c r="DO236" s="42"/>
      <c r="DP236" s="42"/>
      <c r="DQ236" s="42"/>
      <c r="DR236" s="42"/>
      <c r="DS236" s="42"/>
      <c r="DT236" s="42"/>
    </row>
    <row r="237" spans="1:124">
      <c r="A237" s="41"/>
      <c r="B237" s="41"/>
      <c r="C237" s="41"/>
      <c r="D237" s="41" t="s">
        <v>423</v>
      </c>
      <c r="E237" s="42" t="s">
        <v>424</v>
      </c>
      <c r="F237" s="41" t="s">
        <v>426</v>
      </c>
      <c r="G237" s="41"/>
      <c r="H237" s="41" t="s">
        <v>122</v>
      </c>
      <c r="I237" s="41"/>
      <c r="P237" s="5">
        <v>1</v>
      </c>
      <c r="AL237" s="5">
        <v>1</v>
      </c>
      <c r="AO237" s="5">
        <v>1</v>
      </c>
      <c r="DE237" s="5" t="s">
        <v>122</v>
      </c>
      <c r="DF237" s="5" t="s">
        <v>122</v>
      </c>
      <c r="DO237" s="42"/>
      <c r="DP237" s="42"/>
      <c r="DQ237" s="42"/>
      <c r="DR237" s="42"/>
      <c r="DS237" s="42"/>
      <c r="DT237" s="42"/>
    </row>
    <row r="238" spans="1:124">
      <c r="A238" s="41"/>
      <c r="B238" s="41"/>
      <c r="C238" s="41"/>
      <c r="D238" s="41" t="s">
        <v>427</v>
      </c>
      <c r="E238" s="42" t="s">
        <v>255</v>
      </c>
      <c r="F238" s="41" t="s">
        <v>426</v>
      </c>
      <c r="G238" s="41"/>
      <c r="H238" s="41" t="s">
        <v>122</v>
      </c>
      <c r="I238" s="41"/>
      <c r="P238" s="5">
        <v>4</v>
      </c>
      <c r="R238" s="5">
        <v>1</v>
      </c>
      <c r="U238" s="5">
        <v>1</v>
      </c>
      <c r="V238" s="5">
        <v>1</v>
      </c>
      <c r="AL238" s="5">
        <v>3</v>
      </c>
      <c r="AN238" s="5">
        <v>1</v>
      </c>
      <c r="BD238" s="5">
        <v>1</v>
      </c>
      <c r="BG238" s="5">
        <v>1</v>
      </c>
      <c r="BH238" s="5">
        <v>1</v>
      </c>
      <c r="BX238" s="5">
        <v>1</v>
      </c>
      <c r="BY238" s="5">
        <v>1</v>
      </c>
      <c r="CF238" s="5">
        <v>1</v>
      </c>
      <c r="CG238" s="5">
        <v>1</v>
      </c>
      <c r="DE238" s="5" t="s">
        <v>122</v>
      </c>
      <c r="DF238" s="5" t="s">
        <v>122</v>
      </c>
      <c r="DO238" s="42"/>
      <c r="DP238" s="42"/>
      <c r="DQ238" s="42"/>
      <c r="DR238" s="42"/>
      <c r="DS238" s="42"/>
      <c r="DT238" s="42"/>
    </row>
    <row r="239" spans="1:124">
      <c r="A239" s="41"/>
      <c r="B239" s="41"/>
      <c r="C239" s="41"/>
      <c r="D239" s="41" t="s">
        <v>420</v>
      </c>
      <c r="E239" s="42" t="s">
        <v>357</v>
      </c>
      <c r="F239" s="41" t="s">
        <v>426</v>
      </c>
      <c r="G239" s="41"/>
      <c r="H239" s="41" t="s">
        <v>122</v>
      </c>
      <c r="I239" s="41"/>
      <c r="P239" s="5">
        <v>4</v>
      </c>
      <c r="R239" s="5">
        <v>1</v>
      </c>
      <c r="U239" s="5">
        <v>1</v>
      </c>
      <c r="V239" s="5">
        <v>1</v>
      </c>
      <c r="AL239" s="5">
        <v>4</v>
      </c>
      <c r="AN239" s="5">
        <v>2</v>
      </c>
      <c r="AO239" s="5">
        <v>2</v>
      </c>
      <c r="BD239" s="5">
        <v>2</v>
      </c>
      <c r="BG239" s="5">
        <v>1</v>
      </c>
      <c r="BX239" s="5">
        <v>1</v>
      </c>
      <c r="CF239" s="5">
        <v>1</v>
      </c>
      <c r="DE239" s="5" t="s">
        <v>122</v>
      </c>
      <c r="DF239" s="5" t="s">
        <v>122</v>
      </c>
      <c r="DO239" s="42"/>
      <c r="DP239" s="42"/>
      <c r="DQ239" s="42"/>
      <c r="DR239" s="42"/>
      <c r="DS239" s="42"/>
      <c r="DT239" s="42"/>
    </row>
    <row r="240" spans="1:124">
      <c r="A240" s="41"/>
      <c r="B240" s="41"/>
      <c r="C240" s="41"/>
      <c r="D240" s="41" t="s">
        <v>144</v>
      </c>
      <c r="E240" s="42" t="s">
        <v>144</v>
      </c>
      <c r="F240" s="41" t="s">
        <v>426</v>
      </c>
      <c r="G240" s="41"/>
      <c r="H240" s="41" t="s">
        <v>122</v>
      </c>
      <c r="I240" s="41"/>
      <c r="P240" s="5">
        <v>5</v>
      </c>
      <c r="AL240" s="5">
        <v>4</v>
      </c>
      <c r="AN240" s="5">
        <v>2</v>
      </c>
      <c r="AO240" s="5">
        <v>1</v>
      </c>
      <c r="AW240" s="5">
        <v>1</v>
      </c>
      <c r="BH240" s="5">
        <v>1</v>
      </c>
      <c r="BJ240" s="5">
        <v>1</v>
      </c>
      <c r="BP240" s="5">
        <v>1</v>
      </c>
      <c r="DE240" s="5" t="s">
        <v>122</v>
      </c>
      <c r="DF240" s="5" t="s">
        <v>122</v>
      </c>
      <c r="DO240" s="42"/>
      <c r="DP240" s="42"/>
      <c r="DQ240" s="42"/>
      <c r="DR240" s="42"/>
      <c r="DS240" s="42"/>
      <c r="DT240" s="42"/>
    </row>
    <row r="241" spans="1:124">
      <c r="A241" s="41"/>
      <c r="B241" s="41"/>
      <c r="C241" s="41"/>
      <c r="D241" s="41" t="s">
        <v>158</v>
      </c>
      <c r="E241" s="42" t="s">
        <v>158</v>
      </c>
      <c r="F241" s="41" t="s">
        <v>426</v>
      </c>
      <c r="G241" s="41"/>
      <c r="H241" s="41" t="s">
        <v>122</v>
      </c>
      <c r="I241" s="41"/>
      <c r="P241" s="5">
        <v>2</v>
      </c>
      <c r="AL241" s="5">
        <v>1</v>
      </c>
      <c r="AW241" s="5">
        <v>1</v>
      </c>
      <c r="BH241" s="5">
        <v>1</v>
      </c>
      <c r="BJ241" s="5">
        <v>1</v>
      </c>
      <c r="BP241" s="5">
        <v>1</v>
      </c>
      <c r="DE241" s="5" t="s">
        <v>122</v>
      </c>
      <c r="DF241" s="5" t="s">
        <v>122</v>
      </c>
      <c r="DO241" s="42"/>
      <c r="DP241" s="42"/>
      <c r="DQ241" s="42"/>
      <c r="DR241" s="42"/>
      <c r="DS241" s="42"/>
      <c r="DT241" s="42"/>
    </row>
    <row r="242" spans="1:124">
      <c r="A242" s="41"/>
      <c r="B242" s="41"/>
      <c r="C242" s="41"/>
      <c r="D242" s="41" t="s">
        <v>425</v>
      </c>
      <c r="E242" s="42" t="s">
        <v>142</v>
      </c>
      <c r="F242" s="41" t="s">
        <v>426</v>
      </c>
      <c r="G242" s="41"/>
      <c r="H242" s="41" t="s">
        <v>122</v>
      </c>
      <c r="I242" s="41"/>
      <c r="P242" s="5">
        <v>2</v>
      </c>
      <c r="AL242" s="5">
        <v>1</v>
      </c>
      <c r="AN242" s="5">
        <v>1</v>
      </c>
      <c r="BP242" s="5">
        <v>1</v>
      </c>
      <c r="DE242" s="5" t="s">
        <v>122</v>
      </c>
      <c r="DF242" s="5" t="s">
        <v>122</v>
      </c>
      <c r="DO242" s="42"/>
      <c r="DP242" s="42"/>
      <c r="DQ242" s="42"/>
      <c r="DR242" s="42"/>
      <c r="DS242" s="42"/>
      <c r="DT242" s="42"/>
    </row>
    <row r="243" spans="1:124">
      <c r="A243" s="41"/>
      <c r="B243" s="41"/>
      <c r="C243" s="41"/>
      <c r="D243" s="41" t="s">
        <v>428</v>
      </c>
      <c r="E243" s="42" t="s">
        <v>330</v>
      </c>
      <c r="F243" s="41" t="s">
        <v>426</v>
      </c>
      <c r="G243" s="41"/>
      <c r="H243" s="41" t="s">
        <v>122</v>
      </c>
      <c r="I243" s="41"/>
      <c r="P243" s="5">
        <v>2</v>
      </c>
      <c r="AL243" s="5">
        <v>2</v>
      </c>
      <c r="AN243" s="5">
        <v>1</v>
      </c>
      <c r="BH243" s="5">
        <v>1</v>
      </c>
      <c r="BX243" s="5">
        <v>1</v>
      </c>
      <c r="CG243" s="5">
        <v>1</v>
      </c>
      <c r="DE243" s="5" t="s">
        <v>122</v>
      </c>
      <c r="DF243" s="5" t="s">
        <v>122</v>
      </c>
      <c r="DO243" s="42"/>
      <c r="DP243" s="42"/>
      <c r="DQ243" s="42"/>
      <c r="DR243" s="42"/>
      <c r="DS243" s="42"/>
      <c r="DT243" s="42"/>
    </row>
    <row r="244" spans="1:124">
      <c r="A244" s="41"/>
      <c r="B244" s="41"/>
      <c r="C244" s="41"/>
      <c r="D244" s="41" t="s">
        <v>266</v>
      </c>
      <c r="E244" s="42" t="s">
        <v>429</v>
      </c>
      <c r="F244" s="41" t="s">
        <v>426</v>
      </c>
      <c r="G244" s="41"/>
      <c r="H244" s="41" t="s">
        <v>122</v>
      </c>
      <c r="I244" s="41"/>
      <c r="P244" s="5">
        <v>1</v>
      </c>
      <c r="AL244" s="5">
        <v>1</v>
      </c>
      <c r="AN244" s="5">
        <v>1</v>
      </c>
      <c r="DE244" s="5" t="s">
        <v>122</v>
      </c>
      <c r="DF244" s="5" t="s">
        <v>122</v>
      </c>
      <c r="DO244" s="42"/>
      <c r="DP244" s="42"/>
      <c r="DQ244" s="42"/>
      <c r="DR244" s="42"/>
      <c r="DS244" s="42"/>
      <c r="DT244" s="42"/>
    </row>
    <row r="245" spans="1:124" ht="75">
      <c r="A245" s="46" t="s">
        <v>430</v>
      </c>
      <c r="B245" s="41">
        <v>17</v>
      </c>
      <c r="C245" s="41">
        <v>4</v>
      </c>
      <c r="D245" s="41" t="s">
        <v>431</v>
      </c>
      <c r="E245" s="42" t="s">
        <v>424</v>
      </c>
      <c r="F245" s="41" t="s">
        <v>432</v>
      </c>
      <c r="G245" s="41"/>
      <c r="H245" s="41" t="s">
        <v>122</v>
      </c>
      <c r="I245" s="41"/>
      <c r="J245" s="5">
        <v>1</v>
      </c>
      <c r="K245" s="5">
        <v>1</v>
      </c>
      <c r="DA245" s="6">
        <v>17</v>
      </c>
      <c r="DB245" s="6">
        <v>13</v>
      </c>
      <c r="DC245" s="5">
        <v>0</v>
      </c>
      <c r="DE245" s="5" t="s">
        <v>122</v>
      </c>
      <c r="DO245" s="42"/>
      <c r="DP245" s="42"/>
      <c r="DQ245" s="42"/>
      <c r="DR245" s="42"/>
      <c r="DS245" s="42"/>
      <c r="DT245" s="42"/>
    </row>
    <row r="246" spans="1:124" ht="30">
      <c r="A246" s="41"/>
      <c r="B246" s="41"/>
      <c r="C246" s="41"/>
      <c r="D246" s="41" t="s">
        <v>131</v>
      </c>
      <c r="E246" s="42" t="s">
        <v>132</v>
      </c>
      <c r="F246" s="41" t="s">
        <v>432</v>
      </c>
      <c r="G246" s="41"/>
      <c r="H246" s="41" t="s">
        <v>122</v>
      </c>
      <c r="I246" s="41"/>
      <c r="P246" s="5">
        <v>2</v>
      </c>
      <c r="R246" s="5">
        <v>1</v>
      </c>
      <c r="BX246" s="5">
        <v>1</v>
      </c>
      <c r="CG246" s="5">
        <v>2</v>
      </c>
      <c r="DE246" s="5" t="s">
        <v>122</v>
      </c>
      <c r="DO246" s="42"/>
      <c r="DP246" s="42"/>
      <c r="DQ246" s="42"/>
      <c r="DR246" s="42"/>
      <c r="DS246" s="42"/>
      <c r="DT246" s="42"/>
    </row>
    <row r="247" spans="1:124" ht="30">
      <c r="A247" s="41"/>
      <c r="B247" s="41"/>
      <c r="C247" s="41"/>
      <c r="D247" s="41" t="s">
        <v>433</v>
      </c>
      <c r="E247" s="42" t="s">
        <v>434</v>
      </c>
      <c r="F247" s="41" t="s">
        <v>432</v>
      </c>
      <c r="G247" s="41"/>
      <c r="H247" s="41" t="s">
        <v>122</v>
      </c>
      <c r="I247" s="41"/>
      <c r="P247" s="5">
        <v>3</v>
      </c>
      <c r="R247" s="5">
        <v>1</v>
      </c>
      <c r="BX247" s="5">
        <v>2</v>
      </c>
      <c r="CG247" s="5">
        <v>3</v>
      </c>
      <c r="DE247" s="5" t="s">
        <v>122</v>
      </c>
      <c r="DO247" s="42"/>
      <c r="DP247" s="42"/>
      <c r="DQ247" s="42"/>
      <c r="DR247" s="42"/>
      <c r="DS247" s="42"/>
      <c r="DT247" s="42"/>
    </row>
    <row r="248" spans="1:124" ht="30">
      <c r="A248" s="41"/>
      <c r="B248" s="41"/>
      <c r="C248" s="41"/>
      <c r="D248" s="41" t="s">
        <v>388</v>
      </c>
      <c r="E248" s="42" t="s">
        <v>184</v>
      </c>
      <c r="F248" s="41" t="s">
        <v>432</v>
      </c>
      <c r="G248" s="41"/>
      <c r="H248" s="41" t="s">
        <v>122</v>
      </c>
      <c r="I248" s="41"/>
      <c r="P248" s="5">
        <v>2</v>
      </c>
      <c r="R248" s="5">
        <v>1</v>
      </c>
      <c r="BX248" s="5">
        <v>1</v>
      </c>
      <c r="CG248" s="5">
        <v>2</v>
      </c>
      <c r="DE248" s="5" t="s">
        <v>122</v>
      </c>
      <c r="DO248" s="42"/>
      <c r="DP248" s="42"/>
      <c r="DQ248" s="42"/>
      <c r="DR248" s="42"/>
      <c r="DS248" s="42"/>
      <c r="DT248" s="42"/>
    </row>
    <row r="249" spans="1:124" ht="90">
      <c r="A249" s="46" t="s">
        <v>435</v>
      </c>
      <c r="B249" s="41">
        <v>19</v>
      </c>
      <c r="C249" s="41">
        <v>6</v>
      </c>
      <c r="D249" s="41" t="s">
        <v>436</v>
      </c>
      <c r="E249" s="42" t="s">
        <v>140</v>
      </c>
      <c r="F249" s="41" t="s">
        <v>432</v>
      </c>
      <c r="G249" s="41"/>
      <c r="H249" s="41" t="s">
        <v>122</v>
      </c>
      <c r="I249" s="41"/>
      <c r="P249" s="5">
        <v>4</v>
      </c>
      <c r="R249" s="5">
        <v>4</v>
      </c>
      <c r="AA249" s="5">
        <v>1</v>
      </c>
      <c r="AH249" s="5">
        <v>1</v>
      </c>
      <c r="DA249" s="6">
        <v>19</v>
      </c>
      <c r="DB249" s="6">
        <v>13</v>
      </c>
      <c r="DC249" s="5" t="s">
        <v>437</v>
      </c>
      <c r="DF249" s="5" t="s">
        <v>122</v>
      </c>
      <c r="DO249" s="42"/>
      <c r="DP249" s="42"/>
      <c r="DQ249" s="42"/>
      <c r="DR249" s="42"/>
      <c r="DS249" s="42"/>
      <c r="DT249" s="42"/>
    </row>
    <row r="250" spans="1:124" ht="30">
      <c r="A250" s="41"/>
      <c r="B250" s="41"/>
      <c r="C250" s="41"/>
      <c r="D250" s="41" t="s">
        <v>438</v>
      </c>
      <c r="E250" s="42" t="s">
        <v>249</v>
      </c>
      <c r="F250" s="41" t="s">
        <v>432</v>
      </c>
      <c r="G250" s="41"/>
      <c r="H250" s="41" t="s">
        <v>122</v>
      </c>
      <c r="I250" s="41"/>
      <c r="P250" s="5">
        <v>2</v>
      </c>
      <c r="R250" s="5">
        <v>2</v>
      </c>
      <c r="AA250" s="5">
        <v>1</v>
      </c>
      <c r="AH250" s="5">
        <v>1</v>
      </c>
      <c r="DF250" s="5" t="s">
        <v>122</v>
      </c>
      <c r="DO250" s="42"/>
      <c r="DP250" s="42"/>
      <c r="DQ250" s="42"/>
      <c r="DR250" s="42"/>
      <c r="DS250" s="42"/>
      <c r="DT250" s="42"/>
    </row>
    <row r="251" spans="1:124" ht="30">
      <c r="A251" s="41"/>
      <c r="B251" s="41"/>
      <c r="C251" s="41"/>
      <c r="D251" s="41" t="s">
        <v>439</v>
      </c>
      <c r="E251" s="42" t="s">
        <v>167</v>
      </c>
      <c r="F251" s="41" t="s">
        <v>432</v>
      </c>
      <c r="G251" s="41"/>
      <c r="H251" s="41" t="s">
        <v>122</v>
      </c>
      <c r="I251" s="41"/>
      <c r="P251" s="5">
        <v>1</v>
      </c>
      <c r="R251" s="5">
        <v>1</v>
      </c>
      <c r="DF251" s="5" t="s">
        <v>122</v>
      </c>
      <c r="DO251" s="42"/>
      <c r="DP251" s="42"/>
      <c r="DQ251" s="42"/>
      <c r="DR251" s="42"/>
      <c r="DS251" s="42"/>
      <c r="DT251" s="42"/>
    </row>
    <row r="252" spans="1:124" ht="30">
      <c r="A252" s="41"/>
      <c r="B252" s="41"/>
      <c r="C252" s="41"/>
      <c r="D252" s="41" t="s">
        <v>388</v>
      </c>
      <c r="E252" s="42" t="s">
        <v>184</v>
      </c>
      <c r="F252" s="41" t="s">
        <v>432</v>
      </c>
      <c r="G252" s="41"/>
      <c r="H252" s="41" t="s">
        <v>122</v>
      </c>
      <c r="I252" s="41"/>
      <c r="P252" s="5">
        <v>5</v>
      </c>
      <c r="R252" s="5">
        <v>5</v>
      </c>
      <c r="AA252" s="5">
        <v>2</v>
      </c>
      <c r="AH252" s="5">
        <v>2</v>
      </c>
      <c r="DF252" s="5" t="s">
        <v>122</v>
      </c>
      <c r="DO252" s="42"/>
      <c r="DP252" s="42"/>
      <c r="DQ252" s="42"/>
      <c r="DR252" s="42"/>
      <c r="DS252" s="42"/>
      <c r="DT252" s="42"/>
    </row>
    <row r="253" spans="1:124" ht="30">
      <c r="A253" s="41"/>
      <c r="B253" s="41"/>
      <c r="C253" s="41"/>
      <c r="D253" s="41" t="s">
        <v>440</v>
      </c>
      <c r="E253" s="42" t="s">
        <v>261</v>
      </c>
      <c r="F253" s="41" t="s">
        <v>432</v>
      </c>
      <c r="G253" s="41"/>
      <c r="H253" s="41" t="s">
        <v>122</v>
      </c>
      <c r="I253" s="41"/>
      <c r="P253" s="5">
        <v>2</v>
      </c>
      <c r="R253" s="5">
        <v>2</v>
      </c>
      <c r="AA253" s="5">
        <v>1</v>
      </c>
      <c r="AH253" s="5">
        <v>1</v>
      </c>
      <c r="DF253" s="5" t="s">
        <v>122</v>
      </c>
      <c r="DO253" s="42"/>
      <c r="DP253" s="42"/>
      <c r="DQ253" s="42"/>
      <c r="DR253" s="42"/>
      <c r="DS253" s="42"/>
      <c r="DT253" s="42"/>
    </row>
    <row r="254" spans="1:124" ht="30">
      <c r="A254" s="41"/>
      <c r="B254" s="41"/>
      <c r="C254" s="41"/>
      <c r="D254" s="41" t="s">
        <v>441</v>
      </c>
      <c r="E254" s="42" t="s">
        <v>434</v>
      </c>
      <c r="F254" s="41" t="s">
        <v>432</v>
      </c>
      <c r="G254" s="41"/>
      <c r="H254" s="41" t="s">
        <v>122</v>
      </c>
      <c r="I254" s="41"/>
      <c r="P254" s="5">
        <v>1</v>
      </c>
      <c r="R254" s="5">
        <v>1</v>
      </c>
      <c r="DF254" s="5" t="s">
        <v>122</v>
      </c>
      <c r="DO254" s="42"/>
      <c r="DP254" s="42"/>
      <c r="DQ254" s="42"/>
      <c r="DR254" s="42"/>
      <c r="DS254" s="42"/>
      <c r="DT254" s="42"/>
    </row>
    <row r="255" spans="1:124" ht="30">
      <c r="A255" s="41"/>
      <c r="B255" s="41"/>
      <c r="C255" s="41"/>
      <c r="D255" s="41" t="s">
        <v>442</v>
      </c>
      <c r="E255" s="42" t="s">
        <v>262</v>
      </c>
      <c r="F255" s="41" t="s">
        <v>432</v>
      </c>
      <c r="G255" s="41"/>
      <c r="H255" s="41" t="s">
        <v>122</v>
      </c>
      <c r="I255" s="41"/>
      <c r="P255" s="5">
        <v>1</v>
      </c>
      <c r="R255" s="5">
        <v>1</v>
      </c>
      <c r="DF255" s="5" t="s">
        <v>122</v>
      </c>
      <c r="DO255" s="42"/>
      <c r="DP255" s="42"/>
      <c r="DQ255" s="42"/>
      <c r="DR255" s="42"/>
      <c r="DS255" s="42"/>
      <c r="DT255" s="42"/>
    </row>
    <row r="256" spans="1:124" ht="30">
      <c r="A256" s="41"/>
      <c r="B256" s="41"/>
      <c r="C256" s="41"/>
      <c r="D256" s="41" t="s">
        <v>443</v>
      </c>
      <c r="E256" s="42" t="s">
        <v>184</v>
      </c>
      <c r="F256" s="41" t="s">
        <v>432</v>
      </c>
      <c r="G256" s="41"/>
      <c r="H256" s="41" t="s">
        <v>122</v>
      </c>
      <c r="I256" s="41"/>
      <c r="P256" s="5">
        <v>3</v>
      </c>
      <c r="R256" s="5">
        <v>3</v>
      </c>
      <c r="AA256" s="5">
        <v>1</v>
      </c>
      <c r="AH256" s="5">
        <v>1</v>
      </c>
      <c r="DF256" s="5" t="s">
        <v>122</v>
      </c>
      <c r="DO256" s="42"/>
      <c r="DP256" s="42"/>
      <c r="DQ256" s="42"/>
      <c r="DR256" s="42"/>
      <c r="DS256" s="42"/>
      <c r="DT256" s="42"/>
    </row>
    <row r="257" spans="1:124" ht="30">
      <c r="A257" s="41"/>
      <c r="B257" s="41"/>
      <c r="C257" s="41"/>
      <c r="D257" s="41" t="s">
        <v>444</v>
      </c>
      <c r="E257" s="42" t="s">
        <v>278</v>
      </c>
      <c r="F257" s="41" t="s">
        <v>432</v>
      </c>
      <c r="G257" s="41"/>
      <c r="H257" s="41" t="s">
        <v>122</v>
      </c>
      <c r="I257" s="41"/>
      <c r="P257" s="5">
        <v>2</v>
      </c>
      <c r="R257" s="5">
        <v>2</v>
      </c>
      <c r="AA257" s="5">
        <v>1</v>
      </c>
      <c r="AH257" s="5">
        <v>1</v>
      </c>
      <c r="DF257" s="5" t="s">
        <v>122</v>
      </c>
      <c r="DO257" s="42"/>
      <c r="DP257" s="42"/>
      <c r="DQ257" s="42"/>
      <c r="DR257" s="42"/>
      <c r="DS257" s="42"/>
      <c r="DT257" s="42"/>
    </row>
    <row r="258" spans="1:124" ht="30">
      <c r="A258" s="41"/>
      <c r="B258" s="41"/>
      <c r="C258" s="41"/>
      <c r="D258" s="41" t="s">
        <v>445</v>
      </c>
      <c r="E258" s="42" t="s">
        <v>261</v>
      </c>
      <c r="F258" s="41" t="s">
        <v>432</v>
      </c>
      <c r="G258" s="41"/>
      <c r="H258" s="41" t="s">
        <v>122</v>
      </c>
      <c r="I258" s="41"/>
      <c r="P258" s="5">
        <v>1</v>
      </c>
      <c r="R258" s="5">
        <v>1</v>
      </c>
      <c r="DF258" s="5" t="s">
        <v>122</v>
      </c>
      <c r="DO258" s="42"/>
      <c r="DP258" s="42"/>
      <c r="DQ258" s="42"/>
      <c r="DR258" s="42"/>
      <c r="DS258" s="42"/>
      <c r="DT258" s="42"/>
    </row>
    <row r="259" spans="1:124" ht="30">
      <c r="A259" s="41"/>
      <c r="B259" s="41"/>
      <c r="C259" s="41"/>
      <c r="D259" s="41" t="s">
        <v>446</v>
      </c>
      <c r="E259" s="42" t="s">
        <v>434</v>
      </c>
      <c r="F259" s="41" t="s">
        <v>432</v>
      </c>
      <c r="G259" s="41"/>
      <c r="H259" s="41" t="s">
        <v>122</v>
      </c>
      <c r="I259" s="41"/>
      <c r="DF259" s="5" t="s">
        <v>122</v>
      </c>
      <c r="DO259" s="42"/>
      <c r="DP259" s="42"/>
      <c r="DQ259" s="42"/>
      <c r="DR259" s="42"/>
      <c r="DS259" s="42"/>
      <c r="DT259" s="42"/>
    </row>
    <row r="260" spans="1:124" ht="30">
      <c r="A260" s="41"/>
      <c r="B260" s="41"/>
      <c r="C260" s="41"/>
      <c r="D260" s="41" t="s">
        <v>447</v>
      </c>
      <c r="E260" s="42" t="s">
        <v>175</v>
      </c>
      <c r="F260" s="41" t="s">
        <v>432</v>
      </c>
      <c r="G260" s="41"/>
      <c r="H260" s="41" t="s">
        <v>122</v>
      </c>
      <c r="I260" s="41"/>
      <c r="DF260" s="5" t="s">
        <v>122</v>
      </c>
      <c r="DO260" s="42"/>
      <c r="DP260" s="42"/>
      <c r="DQ260" s="42"/>
      <c r="DR260" s="42"/>
      <c r="DS260" s="42"/>
      <c r="DT260" s="42"/>
    </row>
    <row r="261" spans="1:124" ht="30">
      <c r="A261" s="41"/>
      <c r="B261" s="41"/>
      <c r="C261" s="41"/>
      <c r="D261" s="41" t="s">
        <v>448</v>
      </c>
      <c r="E261" s="42" t="s">
        <v>449</v>
      </c>
      <c r="F261" s="41" t="s">
        <v>432</v>
      </c>
      <c r="G261" s="41"/>
      <c r="H261" s="41" t="s">
        <v>122</v>
      </c>
      <c r="I261" s="41"/>
      <c r="DF261" s="5" t="s">
        <v>122</v>
      </c>
      <c r="DO261" s="42"/>
      <c r="DP261" s="42"/>
      <c r="DQ261" s="42"/>
      <c r="DR261" s="42"/>
      <c r="DS261" s="42"/>
      <c r="DT261" s="42"/>
    </row>
    <row r="262" spans="1:124" ht="30">
      <c r="A262" s="41"/>
      <c r="B262" s="41"/>
      <c r="C262" s="41"/>
      <c r="D262" s="41" t="s">
        <v>283</v>
      </c>
      <c r="E262" s="42" t="s">
        <v>249</v>
      </c>
      <c r="F262" s="41" t="s">
        <v>432</v>
      </c>
      <c r="G262" s="41"/>
      <c r="H262" s="41" t="s">
        <v>122</v>
      </c>
      <c r="I262" s="41"/>
      <c r="DF262" s="5" t="s">
        <v>122</v>
      </c>
      <c r="DO262" s="42"/>
      <c r="DP262" s="42"/>
      <c r="DQ262" s="42"/>
      <c r="DR262" s="42"/>
      <c r="DS262" s="42"/>
      <c r="DT262" s="42"/>
    </row>
    <row r="263" spans="1:124" ht="30">
      <c r="A263" s="41"/>
      <c r="B263" s="41"/>
      <c r="C263" s="41"/>
      <c r="D263" s="41" t="s">
        <v>397</v>
      </c>
      <c r="E263" s="42" t="s">
        <v>369</v>
      </c>
      <c r="F263" s="41" t="s">
        <v>432</v>
      </c>
      <c r="G263" s="41"/>
      <c r="H263" s="41" t="s">
        <v>122</v>
      </c>
      <c r="I263" s="41"/>
      <c r="P263" s="5">
        <v>1</v>
      </c>
      <c r="R263" s="5">
        <v>1</v>
      </c>
      <c r="DF263" s="5" t="s">
        <v>122</v>
      </c>
      <c r="DO263" s="42"/>
      <c r="DP263" s="42"/>
      <c r="DQ263" s="42"/>
      <c r="DR263" s="42"/>
      <c r="DS263" s="42"/>
      <c r="DT263" s="42"/>
    </row>
    <row r="264" spans="1:124" ht="150">
      <c r="A264" s="46" t="s">
        <v>450</v>
      </c>
      <c r="B264" s="41">
        <v>2</v>
      </c>
      <c r="C264" s="41">
        <v>2</v>
      </c>
      <c r="D264" s="41" t="s">
        <v>374</v>
      </c>
      <c r="E264" s="42" t="s">
        <v>375</v>
      </c>
      <c r="F264" s="41" t="s">
        <v>451</v>
      </c>
      <c r="G264" s="41" t="s">
        <v>122</v>
      </c>
      <c r="H264" s="41" t="s">
        <v>296</v>
      </c>
      <c r="I264" s="41"/>
      <c r="J264" s="5">
        <v>1</v>
      </c>
      <c r="O264" s="5">
        <v>1</v>
      </c>
      <c r="P264" s="5">
        <v>1</v>
      </c>
      <c r="R264" s="5">
        <v>1</v>
      </c>
      <c r="AA264" s="5">
        <v>1</v>
      </c>
      <c r="AF264" s="5">
        <v>1</v>
      </c>
      <c r="AH264" s="5">
        <v>1</v>
      </c>
      <c r="DA264" s="6">
        <v>2</v>
      </c>
      <c r="DB264" s="6">
        <v>0</v>
      </c>
      <c r="DC264" s="5">
        <v>2</v>
      </c>
      <c r="DF264" s="5" t="s">
        <v>122</v>
      </c>
      <c r="DO264" s="42"/>
      <c r="DP264" s="42"/>
      <c r="DQ264" s="42"/>
      <c r="DR264" s="42"/>
      <c r="DS264" s="42"/>
      <c r="DT264" s="42"/>
    </row>
    <row r="265" spans="1:124" s="42" customFormat="1" ht="150">
      <c r="A265" s="46"/>
      <c r="B265" s="41"/>
      <c r="C265" s="41"/>
      <c r="D265" s="41" t="s">
        <v>374</v>
      </c>
      <c r="E265" s="42" t="s">
        <v>375</v>
      </c>
      <c r="F265" s="41" t="s">
        <v>452</v>
      </c>
      <c r="G265" s="41" t="s">
        <v>122</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6"/>
      <c r="DB265" s="6"/>
      <c r="DC265" s="5"/>
      <c r="DD265" s="5"/>
      <c r="DE265" s="5"/>
      <c r="DF265" s="5" t="s">
        <v>122</v>
      </c>
      <c r="DG265" s="5"/>
      <c r="DH265" s="5"/>
      <c r="DI265" s="5"/>
      <c r="DJ265" s="5"/>
      <c r="DK265" s="5"/>
      <c r="DL265" s="5"/>
      <c r="DM265" s="5"/>
      <c r="DN265" s="5"/>
    </row>
    <row r="266" spans="1:124" ht="30">
      <c r="A266" s="41"/>
      <c r="B266" s="41"/>
      <c r="C266" s="41"/>
      <c r="D266" s="41" t="s">
        <v>438</v>
      </c>
      <c r="E266" s="42" t="s">
        <v>249</v>
      </c>
      <c r="F266" s="41" t="s">
        <v>453</v>
      </c>
      <c r="G266" s="41" t="s">
        <v>122</v>
      </c>
      <c r="H266" s="41" t="s">
        <v>122</v>
      </c>
      <c r="I266" s="41"/>
      <c r="P266" s="5">
        <v>2</v>
      </c>
      <c r="R266" s="5">
        <v>2</v>
      </c>
      <c r="AA266" s="5">
        <v>2</v>
      </c>
      <c r="AF266" s="5">
        <v>2</v>
      </c>
      <c r="AH266" s="5">
        <v>2</v>
      </c>
      <c r="DF266" s="5" t="s">
        <v>122</v>
      </c>
      <c r="DO266" s="42"/>
      <c r="DP266" s="42"/>
      <c r="DQ266" s="42"/>
      <c r="DR266" s="42"/>
      <c r="DS266" s="42"/>
      <c r="DT266" s="42"/>
    </row>
    <row r="267" spans="1:124" ht="30">
      <c r="A267" s="41"/>
      <c r="B267" s="41"/>
      <c r="C267" s="41"/>
      <c r="D267" s="41" t="s">
        <v>454</v>
      </c>
      <c r="E267" s="42" t="s">
        <v>167</v>
      </c>
      <c r="F267" s="41" t="s">
        <v>453</v>
      </c>
      <c r="G267" s="41" t="s">
        <v>122</v>
      </c>
      <c r="H267" s="41" t="s">
        <v>122</v>
      </c>
      <c r="I267" s="41"/>
      <c r="P267" s="5">
        <v>2</v>
      </c>
      <c r="R267" s="5">
        <v>2</v>
      </c>
      <c r="AA267" s="5">
        <v>2</v>
      </c>
      <c r="AF267" s="5">
        <v>2</v>
      </c>
      <c r="AH267" s="5">
        <v>2</v>
      </c>
      <c r="DF267" s="5" t="s">
        <v>122</v>
      </c>
      <c r="DO267" s="42"/>
      <c r="DP267" s="42"/>
      <c r="DQ267" s="42"/>
      <c r="DR267" s="42"/>
      <c r="DS267" s="42"/>
      <c r="DT267" s="42"/>
    </row>
    <row r="268" spans="1:124" ht="75">
      <c r="A268" s="46" t="s">
        <v>455</v>
      </c>
      <c r="B268" s="41">
        <v>17</v>
      </c>
      <c r="C268" s="41">
        <v>4</v>
      </c>
      <c r="D268" s="41" t="s">
        <v>456</v>
      </c>
      <c r="E268" s="42" t="s">
        <v>140</v>
      </c>
      <c r="F268" s="41" t="s">
        <v>457</v>
      </c>
      <c r="G268" s="41" t="s">
        <v>122</v>
      </c>
      <c r="H268" s="41" t="s">
        <v>122</v>
      </c>
      <c r="I268" s="41"/>
      <c r="P268" s="5">
        <v>2</v>
      </c>
      <c r="R268" s="5">
        <v>2</v>
      </c>
      <c r="AA268" s="5">
        <v>1</v>
      </c>
      <c r="AF268" s="5">
        <v>1</v>
      </c>
      <c r="AH268" s="5">
        <v>1</v>
      </c>
      <c r="DA268" s="6">
        <v>17</v>
      </c>
      <c r="DB268" s="6">
        <v>13</v>
      </c>
      <c r="DC268" s="5">
        <v>3</v>
      </c>
      <c r="DE268" s="5" t="s">
        <v>122</v>
      </c>
      <c r="DO268" s="42"/>
      <c r="DP268" s="42"/>
      <c r="DQ268" s="42"/>
      <c r="DR268" s="42"/>
      <c r="DS268" s="42"/>
      <c r="DT268" s="42"/>
    </row>
    <row r="269" spans="1:124" ht="30">
      <c r="A269" s="41"/>
      <c r="B269" s="41"/>
      <c r="C269" s="41"/>
      <c r="D269" s="41" t="s">
        <v>458</v>
      </c>
      <c r="E269" s="42" t="s">
        <v>459</v>
      </c>
      <c r="F269" s="41" t="s">
        <v>460</v>
      </c>
      <c r="G269" s="41"/>
      <c r="H269" s="41" t="s">
        <v>122</v>
      </c>
      <c r="I269" s="41"/>
      <c r="P269" s="5">
        <v>1</v>
      </c>
      <c r="R269" s="5">
        <v>1</v>
      </c>
      <c r="DE269" s="5" t="s">
        <v>122</v>
      </c>
      <c r="DO269" s="42"/>
      <c r="DP269" s="42"/>
      <c r="DQ269" s="42"/>
      <c r="DR269" s="42"/>
      <c r="DS269" s="42"/>
      <c r="DT269" s="42"/>
    </row>
    <row r="270" spans="1:124" ht="30">
      <c r="A270" s="41"/>
      <c r="B270" s="41"/>
      <c r="C270" s="41"/>
      <c r="D270" s="41" t="s">
        <v>461</v>
      </c>
      <c r="E270" s="42" t="s">
        <v>140</v>
      </c>
      <c r="F270" s="41" t="s">
        <v>460</v>
      </c>
      <c r="G270" s="41"/>
      <c r="H270" s="41" t="s">
        <v>122</v>
      </c>
      <c r="I270" s="41"/>
      <c r="P270" s="5">
        <v>1</v>
      </c>
      <c r="R270" s="5">
        <v>1</v>
      </c>
      <c r="DE270" s="5" t="s">
        <v>122</v>
      </c>
      <c r="DO270" s="42"/>
      <c r="DP270" s="42"/>
      <c r="DQ270" s="42"/>
      <c r="DR270" s="42"/>
      <c r="DS270" s="42"/>
      <c r="DT270" s="42"/>
    </row>
    <row r="271" spans="1:124" ht="30">
      <c r="A271" s="41"/>
      <c r="B271" s="41"/>
      <c r="C271" s="41"/>
      <c r="D271" s="41" t="s">
        <v>285</v>
      </c>
      <c r="E271" s="42" t="s">
        <v>223</v>
      </c>
      <c r="F271" s="41" t="s">
        <v>460</v>
      </c>
      <c r="G271" s="41"/>
      <c r="H271" s="41" t="s">
        <v>122</v>
      </c>
      <c r="I271" s="41"/>
      <c r="P271" s="5">
        <v>1</v>
      </c>
      <c r="R271" s="5">
        <v>1</v>
      </c>
      <c r="DE271" s="5" t="s">
        <v>122</v>
      </c>
      <c r="DO271" s="42"/>
      <c r="DP271" s="42"/>
      <c r="DQ271" s="42"/>
      <c r="DR271" s="42"/>
      <c r="DS271" s="42"/>
      <c r="DT271" s="42"/>
    </row>
    <row r="272" spans="1:124" ht="45">
      <c r="A272" s="41"/>
      <c r="B272" s="41"/>
      <c r="C272" s="41"/>
      <c r="D272" s="41" t="s">
        <v>438</v>
      </c>
      <c r="E272" s="42" t="s">
        <v>462</v>
      </c>
      <c r="F272" s="41" t="s">
        <v>457</v>
      </c>
      <c r="G272" s="41" t="s">
        <v>122</v>
      </c>
      <c r="H272" s="41" t="s">
        <v>122</v>
      </c>
      <c r="I272" s="41"/>
      <c r="P272" s="5">
        <v>1</v>
      </c>
      <c r="R272" s="5">
        <v>1</v>
      </c>
      <c r="AA272" s="5">
        <v>1</v>
      </c>
      <c r="AF272" s="5">
        <v>1</v>
      </c>
      <c r="AH272" s="5">
        <v>1</v>
      </c>
      <c r="DE272" s="5" t="s">
        <v>122</v>
      </c>
      <c r="DO272" s="42"/>
      <c r="DP272" s="42"/>
      <c r="DQ272" s="42"/>
      <c r="DR272" s="42"/>
      <c r="DS272" s="42"/>
      <c r="DT272" s="42"/>
    </row>
    <row r="273" spans="1:124" ht="45">
      <c r="A273" s="41"/>
      <c r="B273" s="41"/>
      <c r="C273" s="41"/>
      <c r="D273" s="41" t="s">
        <v>463</v>
      </c>
      <c r="E273" s="42" t="s">
        <v>249</v>
      </c>
      <c r="F273" s="41" t="s">
        <v>457</v>
      </c>
      <c r="G273" s="41" t="s">
        <v>122</v>
      </c>
      <c r="H273" s="41" t="s">
        <v>122</v>
      </c>
      <c r="I273" s="41"/>
      <c r="P273" s="5">
        <v>1</v>
      </c>
      <c r="R273" s="5">
        <v>1</v>
      </c>
      <c r="AA273" s="5">
        <v>1</v>
      </c>
      <c r="AF273" s="5">
        <v>1</v>
      </c>
      <c r="AH273" s="5">
        <v>1</v>
      </c>
      <c r="DE273" s="5" t="s">
        <v>122</v>
      </c>
      <c r="DO273" s="42"/>
      <c r="DP273" s="42"/>
      <c r="DQ273" s="42"/>
      <c r="DR273" s="42"/>
      <c r="DS273" s="42"/>
      <c r="DT273" s="42"/>
    </row>
    <row r="274" spans="1:124" ht="45">
      <c r="A274" s="41"/>
      <c r="B274" s="41"/>
      <c r="C274" s="41"/>
      <c r="D274" s="41" t="s">
        <v>464</v>
      </c>
      <c r="E274" s="42" t="s">
        <v>142</v>
      </c>
      <c r="F274" s="41" t="s">
        <v>457</v>
      </c>
      <c r="G274" s="41" t="s">
        <v>122</v>
      </c>
      <c r="H274" s="41" t="s">
        <v>122</v>
      </c>
      <c r="I274" s="41"/>
      <c r="P274" s="5">
        <v>1</v>
      </c>
      <c r="R274" s="5">
        <v>1</v>
      </c>
      <c r="AA274" s="5">
        <v>1</v>
      </c>
      <c r="AF274" s="5">
        <v>1</v>
      </c>
      <c r="AH274" s="5">
        <v>1</v>
      </c>
      <c r="DE274" s="5" t="s">
        <v>122</v>
      </c>
      <c r="DO274" s="42"/>
      <c r="DP274" s="42"/>
      <c r="DQ274" s="42"/>
      <c r="DR274" s="42"/>
      <c r="DS274" s="42"/>
      <c r="DT274" s="42"/>
    </row>
    <row r="275" spans="1:124" ht="45">
      <c r="A275" s="41"/>
      <c r="B275" s="41"/>
      <c r="C275" s="41"/>
      <c r="D275" s="41" t="s">
        <v>465</v>
      </c>
      <c r="E275" s="42" t="s">
        <v>249</v>
      </c>
      <c r="F275" s="41" t="s">
        <v>457</v>
      </c>
      <c r="G275" s="41" t="s">
        <v>122</v>
      </c>
      <c r="H275" s="41" t="s">
        <v>122</v>
      </c>
      <c r="I275" s="41"/>
      <c r="P275" s="5">
        <v>1</v>
      </c>
      <c r="R275" s="5">
        <v>1</v>
      </c>
      <c r="AA275" s="5">
        <v>1</v>
      </c>
      <c r="AF275" s="5">
        <v>1</v>
      </c>
      <c r="AH275" s="5">
        <v>1</v>
      </c>
      <c r="DE275" s="5" t="s">
        <v>122</v>
      </c>
      <c r="DO275" s="42"/>
      <c r="DP275" s="42"/>
      <c r="DQ275" s="42"/>
      <c r="DR275" s="42"/>
      <c r="DS275" s="42"/>
      <c r="DT275" s="42"/>
    </row>
    <row r="276" spans="1:124" ht="75">
      <c r="A276" s="46" t="s">
        <v>466</v>
      </c>
      <c r="B276" s="41">
        <v>11</v>
      </c>
      <c r="C276" s="41">
        <v>6</v>
      </c>
      <c r="D276" s="41" t="s">
        <v>467</v>
      </c>
      <c r="E276" s="42" t="s">
        <v>468</v>
      </c>
      <c r="F276" s="41" t="s">
        <v>469</v>
      </c>
      <c r="G276" s="41" t="s">
        <v>122</v>
      </c>
      <c r="H276" s="41"/>
      <c r="I276" s="41" t="s">
        <v>122</v>
      </c>
      <c r="J276" s="5">
        <v>1</v>
      </c>
      <c r="K276" s="5">
        <v>1</v>
      </c>
      <c r="P276" s="5">
        <v>1</v>
      </c>
      <c r="AL276" s="5">
        <v>1</v>
      </c>
      <c r="AZ276" s="5">
        <v>1</v>
      </c>
      <c r="BB276" s="5">
        <v>1</v>
      </c>
      <c r="BH276" s="5">
        <v>1</v>
      </c>
      <c r="BM276" s="5">
        <v>1</v>
      </c>
      <c r="BN276" s="5">
        <v>1</v>
      </c>
      <c r="DA276" s="6">
        <v>11</v>
      </c>
      <c r="DB276" s="6">
        <v>5</v>
      </c>
      <c r="DC276" s="5">
        <v>6</v>
      </c>
      <c r="DF276" s="5" t="s">
        <v>122</v>
      </c>
      <c r="DO276" s="42"/>
      <c r="DP276" s="42"/>
      <c r="DQ276" s="42"/>
      <c r="DR276" s="42"/>
      <c r="DS276" s="42"/>
      <c r="DT276" s="42"/>
    </row>
    <row r="277" spans="1:124" ht="30">
      <c r="A277" s="41"/>
      <c r="B277" s="41"/>
      <c r="C277" s="41"/>
      <c r="D277" s="41" t="s">
        <v>470</v>
      </c>
      <c r="E277" s="42" t="s">
        <v>315</v>
      </c>
      <c r="F277" s="41" t="s">
        <v>469</v>
      </c>
      <c r="G277" s="41" t="s">
        <v>122</v>
      </c>
      <c r="H277" s="41"/>
      <c r="I277" s="41" t="s">
        <v>122</v>
      </c>
      <c r="J277" s="5">
        <v>3</v>
      </c>
      <c r="K277" s="5">
        <v>1</v>
      </c>
      <c r="L277" s="5">
        <v>2</v>
      </c>
      <c r="P277" s="5">
        <v>3</v>
      </c>
      <c r="AL277" s="5">
        <v>3</v>
      </c>
      <c r="AZ277" s="5">
        <v>1</v>
      </c>
      <c r="BB277" s="5">
        <v>1</v>
      </c>
      <c r="BD277" s="5">
        <v>1</v>
      </c>
      <c r="BG277" s="5">
        <v>1</v>
      </c>
      <c r="BH277" s="5">
        <v>3</v>
      </c>
      <c r="BJ277" s="5">
        <v>1</v>
      </c>
      <c r="BM277" s="5">
        <v>3</v>
      </c>
      <c r="BN277" s="5">
        <v>2</v>
      </c>
      <c r="DF277" s="5" t="s">
        <v>122</v>
      </c>
      <c r="DO277" s="42"/>
      <c r="DP277" s="42"/>
      <c r="DQ277" s="42"/>
      <c r="DR277" s="42"/>
      <c r="DS277" s="42"/>
      <c r="DT277" s="42"/>
    </row>
    <row r="278" spans="1:124" ht="30">
      <c r="A278" s="41"/>
      <c r="B278" s="41"/>
      <c r="C278" s="41"/>
      <c r="D278" s="41" t="s">
        <v>471</v>
      </c>
      <c r="E278" s="42" t="s">
        <v>255</v>
      </c>
      <c r="F278" s="41" t="s">
        <v>469</v>
      </c>
      <c r="G278" s="41" t="s">
        <v>122</v>
      </c>
      <c r="H278" s="41"/>
      <c r="I278" s="41" t="s">
        <v>122</v>
      </c>
      <c r="J278" s="5">
        <v>3</v>
      </c>
      <c r="K278" s="5">
        <v>3</v>
      </c>
      <c r="P278" s="5">
        <v>2</v>
      </c>
      <c r="AL278" s="5">
        <v>3</v>
      </c>
      <c r="AZ278" s="5">
        <v>1</v>
      </c>
      <c r="BB278" s="5">
        <v>1</v>
      </c>
      <c r="BD278" s="5">
        <v>1</v>
      </c>
      <c r="BG278" s="5">
        <v>1</v>
      </c>
      <c r="BH278" s="5">
        <v>3</v>
      </c>
      <c r="BJ278" s="5">
        <v>1</v>
      </c>
      <c r="BM278" s="5">
        <v>3</v>
      </c>
      <c r="BN278" s="5">
        <v>2</v>
      </c>
      <c r="DF278" s="5" t="s">
        <v>122</v>
      </c>
      <c r="DO278" s="42"/>
      <c r="DP278" s="42"/>
      <c r="DQ278" s="42"/>
      <c r="DR278" s="42"/>
      <c r="DS278" s="42"/>
      <c r="DT278" s="42"/>
    </row>
    <row r="279" spans="1:124" ht="30">
      <c r="A279" s="41"/>
      <c r="B279" s="41"/>
      <c r="C279" s="41"/>
      <c r="D279" s="41" t="s">
        <v>472</v>
      </c>
      <c r="E279" s="42" t="s">
        <v>255</v>
      </c>
      <c r="F279" s="41" t="s">
        <v>469</v>
      </c>
      <c r="G279" s="41" t="s">
        <v>122</v>
      </c>
      <c r="H279" s="41"/>
      <c r="I279" s="41" t="s">
        <v>122</v>
      </c>
      <c r="O279" s="5">
        <v>1</v>
      </c>
      <c r="P279" s="5">
        <v>1</v>
      </c>
      <c r="AL279" s="5">
        <v>2</v>
      </c>
      <c r="AZ279" s="5">
        <v>1</v>
      </c>
      <c r="BB279" s="5">
        <v>1</v>
      </c>
      <c r="BD279" s="5">
        <v>1</v>
      </c>
      <c r="BG279" s="5">
        <v>1</v>
      </c>
      <c r="BH279" s="5">
        <v>2</v>
      </c>
      <c r="BJ279" s="5">
        <v>1</v>
      </c>
      <c r="BM279" s="5">
        <v>2</v>
      </c>
      <c r="BN279" s="5">
        <v>1</v>
      </c>
      <c r="DF279" s="5" t="s">
        <v>122</v>
      </c>
      <c r="DO279" s="42"/>
      <c r="DP279" s="42"/>
      <c r="DQ279" s="42"/>
      <c r="DR279" s="42"/>
      <c r="DS279" s="42"/>
      <c r="DT279" s="42"/>
    </row>
    <row r="280" spans="1:124" ht="30">
      <c r="A280" s="41"/>
      <c r="B280" s="41"/>
      <c r="C280" s="41"/>
      <c r="D280" s="41" t="s">
        <v>247</v>
      </c>
      <c r="E280" s="42" t="s">
        <v>300</v>
      </c>
      <c r="F280" s="41" t="s">
        <v>469</v>
      </c>
      <c r="G280" s="41" t="s">
        <v>122</v>
      </c>
      <c r="H280" s="41"/>
      <c r="I280" s="41" t="s">
        <v>122</v>
      </c>
      <c r="N280" s="5">
        <v>1</v>
      </c>
      <c r="O280" s="5">
        <v>2</v>
      </c>
      <c r="P280" s="5">
        <v>3</v>
      </c>
      <c r="AL280" s="5">
        <v>4</v>
      </c>
      <c r="AZ280" s="5">
        <v>2</v>
      </c>
      <c r="BB280" s="5">
        <v>3</v>
      </c>
      <c r="BD280" s="5">
        <v>1</v>
      </c>
      <c r="BG280" s="5">
        <v>1</v>
      </c>
      <c r="BH280" s="5">
        <v>3</v>
      </c>
      <c r="BJ280" s="5">
        <v>2</v>
      </c>
      <c r="BM280" s="5">
        <v>3</v>
      </c>
      <c r="BN280" s="5">
        <v>2</v>
      </c>
      <c r="DF280" s="5" t="s">
        <v>122</v>
      </c>
      <c r="DO280" s="42"/>
      <c r="DP280" s="42"/>
      <c r="DQ280" s="42"/>
      <c r="DR280" s="42"/>
      <c r="DS280" s="42"/>
      <c r="DT280" s="42"/>
    </row>
    <row r="281" spans="1:124" ht="30">
      <c r="A281" s="41"/>
      <c r="B281" s="41"/>
      <c r="C281" s="41"/>
      <c r="D281" s="41" t="s">
        <v>473</v>
      </c>
      <c r="E281" s="42" t="s">
        <v>434</v>
      </c>
      <c r="F281" s="41" t="s">
        <v>469</v>
      </c>
      <c r="G281" s="41" t="s">
        <v>122</v>
      </c>
      <c r="H281" s="41"/>
      <c r="I281" s="41" t="s">
        <v>122</v>
      </c>
      <c r="N281" s="5">
        <v>1</v>
      </c>
      <c r="O281" s="5">
        <v>2</v>
      </c>
      <c r="P281" s="5">
        <v>4</v>
      </c>
      <c r="AL281" s="5">
        <v>4</v>
      </c>
      <c r="AZ281" s="5">
        <v>1</v>
      </c>
      <c r="BB281" s="5">
        <v>2</v>
      </c>
      <c r="BD281" s="5">
        <v>1</v>
      </c>
      <c r="BG281" s="5">
        <v>1</v>
      </c>
      <c r="BH281" s="5">
        <v>3</v>
      </c>
      <c r="BJ281" s="5">
        <v>2</v>
      </c>
      <c r="BM281" s="5">
        <v>3</v>
      </c>
      <c r="BN281" s="5">
        <v>2</v>
      </c>
      <c r="DF281" s="5" t="s">
        <v>122</v>
      </c>
      <c r="DO281" s="42"/>
      <c r="DP281" s="42"/>
      <c r="DQ281" s="42"/>
      <c r="DR281" s="42"/>
      <c r="DS281" s="42"/>
      <c r="DT281" s="42"/>
    </row>
    <row r="282" spans="1:124" ht="30">
      <c r="A282" s="41"/>
      <c r="B282" s="41"/>
      <c r="C282" s="41"/>
      <c r="D282" s="41" t="s">
        <v>474</v>
      </c>
      <c r="E282" s="42" t="s">
        <v>468</v>
      </c>
      <c r="F282" s="41" t="s">
        <v>469</v>
      </c>
      <c r="G282" s="41" t="s">
        <v>122</v>
      </c>
      <c r="H282" s="41"/>
      <c r="I282" s="41" t="s">
        <v>122</v>
      </c>
      <c r="O282" s="5">
        <v>1</v>
      </c>
      <c r="P282" s="5">
        <v>1</v>
      </c>
      <c r="AL282" s="5">
        <v>1</v>
      </c>
      <c r="BD282" s="5">
        <v>1</v>
      </c>
      <c r="BG282" s="5">
        <v>1</v>
      </c>
      <c r="BH282" s="5">
        <v>1</v>
      </c>
      <c r="BJ282" s="5">
        <v>1</v>
      </c>
      <c r="BM282" s="5">
        <v>1</v>
      </c>
      <c r="DF282" s="5" t="s">
        <v>122</v>
      </c>
      <c r="DO282" s="42"/>
      <c r="DP282" s="42"/>
      <c r="DQ282" s="42"/>
      <c r="DR282" s="42"/>
      <c r="DS282" s="42"/>
      <c r="DT282" s="42"/>
    </row>
    <row r="283" spans="1:124" ht="30">
      <c r="A283" s="41"/>
      <c r="B283" s="41"/>
      <c r="C283" s="41"/>
      <c r="D283" s="41" t="s">
        <v>475</v>
      </c>
      <c r="E283" s="42" t="s">
        <v>476</v>
      </c>
      <c r="F283" s="41" t="s">
        <v>469</v>
      </c>
      <c r="G283" s="41" t="s">
        <v>122</v>
      </c>
      <c r="H283" s="41"/>
      <c r="I283" s="41" t="s">
        <v>122</v>
      </c>
      <c r="O283" s="5">
        <v>2</v>
      </c>
      <c r="P283" s="5">
        <v>2</v>
      </c>
      <c r="AL283" s="5">
        <v>2</v>
      </c>
      <c r="BB283" s="5">
        <v>1</v>
      </c>
      <c r="BD283" s="5">
        <v>1</v>
      </c>
      <c r="BG283" s="5">
        <v>1</v>
      </c>
      <c r="BH283" s="5">
        <v>2</v>
      </c>
      <c r="BJ283" s="5">
        <v>2</v>
      </c>
      <c r="BM283" s="5">
        <v>2</v>
      </c>
      <c r="BN283" s="5">
        <v>1</v>
      </c>
      <c r="DF283" s="5" t="s">
        <v>122</v>
      </c>
      <c r="DO283" s="42"/>
      <c r="DP283" s="42"/>
      <c r="DQ283" s="42"/>
      <c r="DR283" s="42"/>
      <c r="DS283" s="42"/>
      <c r="DT283" s="42"/>
    </row>
    <row r="284" spans="1:124" ht="30">
      <c r="A284" s="41"/>
      <c r="B284" s="41"/>
      <c r="C284" s="41"/>
      <c r="D284" s="41" t="s">
        <v>477</v>
      </c>
      <c r="E284" s="42" t="s">
        <v>167</v>
      </c>
      <c r="F284" s="41" t="s">
        <v>469</v>
      </c>
      <c r="G284" s="41" t="s">
        <v>122</v>
      </c>
      <c r="H284" s="41"/>
      <c r="I284" s="41" t="s">
        <v>122</v>
      </c>
      <c r="O284" s="5">
        <v>1</v>
      </c>
      <c r="P284" s="5">
        <v>1</v>
      </c>
      <c r="AL284" s="5">
        <v>1</v>
      </c>
      <c r="BD284" s="5">
        <v>1</v>
      </c>
      <c r="BG284" s="5">
        <v>1</v>
      </c>
      <c r="BH284" s="5">
        <v>1</v>
      </c>
      <c r="BJ284" s="5">
        <v>1</v>
      </c>
      <c r="BM284" s="5">
        <v>1</v>
      </c>
      <c r="DF284" s="5" t="s">
        <v>122</v>
      </c>
      <c r="DO284" s="42"/>
      <c r="DP284" s="42"/>
      <c r="DQ284" s="42"/>
      <c r="DR284" s="42"/>
      <c r="DS284" s="42"/>
      <c r="DT284" s="42"/>
    </row>
    <row r="285" spans="1:124" ht="30">
      <c r="A285" s="41"/>
      <c r="B285" s="41"/>
      <c r="C285" s="41"/>
      <c r="D285" s="41" t="s">
        <v>478</v>
      </c>
      <c r="E285" s="42" t="s">
        <v>278</v>
      </c>
      <c r="F285" s="41" t="s">
        <v>469</v>
      </c>
      <c r="G285" s="41" t="s">
        <v>122</v>
      </c>
      <c r="H285" s="41"/>
      <c r="I285" s="41" t="s">
        <v>122</v>
      </c>
      <c r="O285" s="5">
        <v>1</v>
      </c>
      <c r="P285" s="5">
        <v>1</v>
      </c>
      <c r="AL285" s="5">
        <v>1</v>
      </c>
      <c r="BD285" s="5">
        <v>1</v>
      </c>
      <c r="BG285" s="5">
        <v>1</v>
      </c>
      <c r="BH285" s="5">
        <v>1</v>
      </c>
      <c r="BJ285" s="5">
        <v>1</v>
      </c>
      <c r="BM285" s="5">
        <v>1</v>
      </c>
      <c r="DF285" s="5" t="s">
        <v>122</v>
      </c>
      <c r="DO285" s="42"/>
      <c r="DP285" s="42"/>
      <c r="DQ285" s="42"/>
      <c r="DR285" s="42"/>
      <c r="DS285" s="42"/>
      <c r="DT285" s="42"/>
    </row>
    <row r="286" spans="1:124" ht="30">
      <c r="A286" s="41"/>
      <c r="B286" s="41"/>
      <c r="C286" s="41"/>
      <c r="D286" s="41" t="s">
        <v>479</v>
      </c>
      <c r="E286" s="42" t="s">
        <v>480</v>
      </c>
      <c r="F286" s="41" t="s">
        <v>469</v>
      </c>
      <c r="G286" s="41" t="s">
        <v>122</v>
      </c>
      <c r="H286" s="41"/>
      <c r="I286" s="41" t="s">
        <v>122</v>
      </c>
      <c r="O286" s="5">
        <v>1</v>
      </c>
      <c r="P286" s="5">
        <v>1</v>
      </c>
      <c r="AL286" s="5">
        <v>1</v>
      </c>
      <c r="BD286" s="5">
        <v>1</v>
      </c>
      <c r="BG286" s="5">
        <v>1</v>
      </c>
      <c r="BH286" s="5">
        <v>1</v>
      </c>
      <c r="BJ286" s="5">
        <v>1</v>
      </c>
      <c r="BM286" s="5">
        <v>1</v>
      </c>
      <c r="DF286" s="5" t="s">
        <v>122</v>
      </c>
      <c r="DO286" s="42"/>
      <c r="DP286" s="42"/>
      <c r="DQ286" s="42"/>
      <c r="DR286" s="42"/>
      <c r="DS286" s="42"/>
      <c r="DT286" s="42"/>
    </row>
    <row r="287" spans="1:124" ht="30">
      <c r="A287" s="41"/>
      <c r="B287" s="41"/>
      <c r="C287" s="41"/>
      <c r="D287" s="41" t="s">
        <v>481</v>
      </c>
      <c r="E287" s="42" t="s">
        <v>482</v>
      </c>
      <c r="F287" s="41" t="s">
        <v>469</v>
      </c>
      <c r="G287" s="41" t="s">
        <v>122</v>
      </c>
      <c r="H287" s="41"/>
      <c r="I287" s="41" t="s">
        <v>122</v>
      </c>
      <c r="N287" s="5">
        <v>1</v>
      </c>
      <c r="O287" s="5">
        <v>1</v>
      </c>
      <c r="P287" s="5">
        <v>2</v>
      </c>
      <c r="AL287" s="5">
        <v>2</v>
      </c>
      <c r="AZ287" s="5">
        <v>1</v>
      </c>
      <c r="BB287" s="5">
        <v>1</v>
      </c>
      <c r="BH287" s="5">
        <v>1</v>
      </c>
      <c r="BM287" s="5">
        <v>1</v>
      </c>
      <c r="BN287" s="5">
        <v>1</v>
      </c>
      <c r="DF287" s="5" t="s">
        <v>122</v>
      </c>
      <c r="DO287" s="42"/>
      <c r="DP287" s="42"/>
      <c r="DQ287" s="42"/>
      <c r="DR287" s="42"/>
      <c r="DS287" s="42"/>
      <c r="DT287" s="42"/>
    </row>
    <row r="288" spans="1:124" ht="30">
      <c r="A288" s="41"/>
      <c r="B288" s="41"/>
      <c r="C288" s="41"/>
      <c r="D288" s="41" t="s">
        <v>483</v>
      </c>
      <c r="E288" s="42" t="s">
        <v>255</v>
      </c>
      <c r="F288" s="41" t="s">
        <v>469</v>
      </c>
      <c r="G288" s="41" t="s">
        <v>122</v>
      </c>
      <c r="H288" s="41"/>
      <c r="I288" s="41" t="s">
        <v>122</v>
      </c>
      <c r="N288" s="5">
        <v>1</v>
      </c>
      <c r="P288" s="5">
        <v>1</v>
      </c>
      <c r="AL288" s="5">
        <v>1</v>
      </c>
      <c r="AZ288" s="5">
        <v>1</v>
      </c>
      <c r="BB288" s="5">
        <v>1</v>
      </c>
      <c r="DF288" s="5" t="s">
        <v>122</v>
      </c>
      <c r="DO288" s="42"/>
      <c r="DP288" s="42"/>
      <c r="DQ288" s="42"/>
      <c r="DR288" s="42"/>
      <c r="DS288" s="42"/>
      <c r="DT288" s="42"/>
    </row>
    <row r="289" spans="1:124" ht="30">
      <c r="A289" s="41"/>
      <c r="B289" s="41"/>
      <c r="C289" s="41"/>
      <c r="D289" s="41" t="s">
        <v>484</v>
      </c>
      <c r="E289" s="42" t="s">
        <v>205</v>
      </c>
      <c r="F289" s="41" t="s">
        <v>469</v>
      </c>
      <c r="G289" s="41" t="s">
        <v>122</v>
      </c>
      <c r="H289" s="41"/>
      <c r="I289" s="41" t="s">
        <v>122</v>
      </c>
      <c r="N289" s="5">
        <v>1</v>
      </c>
      <c r="P289" s="5">
        <v>1</v>
      </c>
      <c r="AL289" s="5">
        <v>1</v>
      </c>
      <c r="AZ289" s="5">
        <v>1</v>
      </c>
      <c r="BB289" s="5">
        <v>1</v>
      </c>
      <c r="DF289" s="5" t="s">
        <v>122</v>
      </c>
      <c r="DO289" s="42"/>
      <c r="DP289" s="42"/>
      <c r="DQ289" s="42"/>
      <c r="DR289" s="42"/>
      <c r="DS289" s="42"/>
      <c r="DT289" s="42"/>
    </row>
    <row r="290" spans="1:124" ht="30">
      <c r="A290" s="41"/>
      <c r="B290" s="41"/>
      <c r="C290" s="41"/>
      <c r="D290" t="s">
        <v>158</v>
      </c>
      <c r="E290" s="42" t="s">
        <v>158</v>
      </c>
      <c r="F290" s="41" t="s">
        <v>469</v>
      </c>
      <c r="G290" s="41" t="s">
        <v>122</v>
      </c>
      <c r="H290" s="41"/>
      <c r="I290" s="41" t="s">
        <v>122</v>
      </c>
      <c r="O290" s="5">
        <v>1</v>
      </c>
      <c r="P290" s="5">
        <v>1</v>
      </c>
      <c r="AL290" s="5">
        <v>1</v>
      </c>
      <c r="BB290" s="5">
        <v>1</v>
      </c>
      <c r="BH290" s="5">
        <v>1</v>
      </c>
      <c r="BJ290" s="5">
        <v>1</v>
      </c>
      <c r="BM290" s="5">
        <v>1</v>
      </c>
      <c r="BN290" s="5">
        <v>1</v>
      </c>
      <c r="DF290" s="5" t="s">
        <v>122</v>
      </c>
      <c r="DO290" s="42"/>
      <c r="DP290" s="42"/>
      <c r="DQ290" s="42"/>
      <c r="DR290" s="42"/>
      <c r="DS290" s="42"/>
      <c r="DT290" s="42"/>
    </row>
    <row r="291" spans="1:124" ht="30">
      <c r="A291" s="41"/>
      <c r="B291" s="41"/>
      <c r="C291" s="41"/>
      <c r="D291" s="41" t="s">
        <v>485</v>
      </c>
      <c r="E291" s="42" t="s">
        <v>144</v>
      </c>
      <c r="F291" s="41" t="s">
        <v>469</v>
      </c>
      <c r="G291" s="41" t="s">
        <v>122</v>
      </c>
      <c r="H291" s="41"/>
      <c r="I291" s="41" t="s">
        <v>122</v>
      </c>
      <c r="O291" s="5">
        <v>1</v>
      </c>
      <c r="P291" s="5">
        <v>1</v>
      </c>
      <c r="AL291" s="5">
        <v>1</v>
      </c>
      <c r="BB291" s="5">
        <v>1</v>
      </c>
      <c r="BH291" s="5">
        <v>1</v>
      </c>
      <c r="BJ291" s="5">
        <v>1</v>
      </c>
      <c r="BM291" s="5">
        <v>1</v>
      </c>
      <c r="BN291" s="5">
        <v>1</v>
      </c>
      <c r="DF291" s="5" t="s">
        <v>122</v>
      </c>
      <c r="DO291" s="42"/>
      <c r="DP291" s="42"/>
      <c r="DQ291" s="42"/>
      <c r="DR291" s="42"/>
      <c r="DS291" s="42"/>
      <c r="DT291" s="42"/>
    </row>
    <row r="292" spans="1:124" ht="60">
      <c r="A292" s="46" t="s">
        <v>486</v>
      </c>
      <c r="B292" s="41">
        <v>14</v>
      </c>
      <c r="C292" s="41">
        <v>4</v>
      </c>
      <c r="D292" s="41" t="s">
        <v>487</v>
      </c>
      <c r="E292" s="42" t="s">
        <v>488</v>
      </c>
      <c r="F292" s="41" t="s">
        <v>453</v>
      </c>
      <c r="G292" s="41" t="s">
        <v>122</v>
      </c>
      <c r="H292" s="41"/>
      <c r="I292" s="41"/>
      <c r="J292" s="5">
        <v>4</v>
      </c>
      <c r="K292" s="5">
        <v>1</v>
      </c>
      <c r="L292" s="5">
        <v>3</v>
      </c>
      <c r="P292" s="5">
        <v>4</v>
      </c>
      <c r="R292" s="5">
        <v>3</v>
      </c>
      <c r="AL292" s="5">
        <v>1</v>
      </c>
      <c r="DA292" s="6">
        <v>14</v>
      </c>
      <c r="DB292" s="6">
        <v>10</v>
      </c>
      <c r="DC292" s="5">
        <v>4</v>
      </c>
      <c r="DE292" s="5" t="s">
        <v>122</v>
      </c>
      <c r="DO292" s="42"/>
      <c r="DP292" s="42"/>
      <c r="DQ292" s="42"/>
      <c r="DR292" s="42"/>
      <c r="DS292" s="42"/>
      <c r="DT292" s="42"/>
    </row>
    <row r="293" spans="1:124" ht="30">
      <c r="A293" s="41"/>
      <c r="B293" s="41"/>
      <c r="C293" s="41"/>
      <c r="D293" s="41" t="s">
        <v>489</v>
      </c>
      <c r="E293" s="42" t="s">
        <v>315</v>
      </c>
      <c r="F293" s="41" t="s">
        <v>453</v>
      </c>
      <c r="G293" s="41" t="s">
        <v>122</v>
      </c>
      <c r="H293" s="41"/>
      <c r="I293" s="41"/>
      <c r="J293" s="5">
        <v>1</v>
      </c>
      <c r="K293" s="5">
        <v>1</v>
      </c>
      <c r="P293" s="5">
        <v>1</v>
      </c>
      <c r="AL293" s="5">
        <v>1</v>
      </c>
      <c r="DE293" s="5" t="s">
        <v>122</v>
      </c>
      <c r="DO293" s="42"/>
      <c r="DP293" s="42"/>
      <c r="DQ293" s="42"/>
      <c r="DR293" s="42"/>
      <c r="DS293" s="42"/>
      <c r="DT293" s="42"/>
    </row>
    <row r="294" spans="1:124" ht="30">
      <c r="A294" s="41"/>
      <c r="B294" s="41"/>
      <c r="C294" s="41"/>
      <c r="D294" s="41" t="s">
        <v>490</v>
      </c>
      <c r="E294" s="42" t="s">
        <v>239</v>
      </c>
      <c r="F294" s="41" t="s">
        <v>453</v>
      </c>
      <c r="G294" s="41" t="s">
        <v>122</v>
      </c>
      <c r="H294" s="41"/>
      <c r="I294" s="41"/>
      <c r="J294" s="5">
        <v>2</v>
      </c>
      <c r="K294" s="5">
        <v>2</v>
      </c>
      <c r="P294" s="5">
        <v>2</v>
      </c>
      <c r="R294" s="5">
        <v>2</v>
      </c>
      <c r="DE294" s="5" t="s">
        <v>122</v>
      </c>
      <c r="DO294" s="42"/>
      <c r="DP294" s="42"/>
      <c r="DQ294" s="42"/>
      <c r="DR294" s="42"/>
      <c r="DS294" s="42"/>
      <c r="DT294" s="42"/>
    </row>
    <row r="295" spans="1:124" ht="30">
      <c r="A295" s="41"/>
      <c r="B295" s="41"/>
      <c r="C295" s="41"/>
      <c r="D295" s="41" t="s">
        <v>491</v>
      </c>
      <c r="E295" s="42" t="s">
        <v>237</v>
      </c>
      <c r="F295" s="41" t="s">
        <v>453</v>
      </c>
      <c r="G295" s="41" t="s">
        <v>122</v>
      </c>
      <c r="H295" s="41"/>
      <c r="I295" s="41"/>
      <c r="J295" s="5">
        <v>1</v>
      </c>
      <c r="K295" s="5">
        <v>1</v>
      </c>
      <c r="P295" s="5">
        <v>1</v>
      </c>
      <c r="R295" s="5">
        <v>1</v>
      </c>
      <c r="DE295" s="5" t="s">
        <v>122</v>
      </c>
      <c r="DO295" s="42"/>
      <c r="DP295" s="42"/>
      <c r="DQ295" s="42"/>
      <c r="DR295" s="42"/>
      <c r="DS295" s="42"/>
      <c r="DT295" s="42"/>
    </row>
    <row r="298" spans="1:124" ht="60">
      <c r="A298" s="46" t="s">
        <v>492</v>
      </c>
      <c r="B298" s="41">
        <v>11</v>
      </c>
      <c r="C298" s="41">
        <v>3</v>
      </c>
      <c r="D298" s="41" t="s">
        <v>493</v>
      </c>
      <c r="E298" s="42" t="s">
        <v>357</v>
      </c>
      <c r="F298" s="41" t="s">
        <v>494</v>
      </c>
      <c r="G298" s="41" t="s">
        <v>122</v>
      </c>
      <c r="H298" s="41"/>
      <c r="I298" s="41"/>
      <c r="P298" s="5">
        <v>3</v>
      </c>
      <c r="R298" s="5">
        <v>3</v>
      </c>
      <c r="DA298" s="6">
        <v>11</v>
      </c>
      <c r="DB298" s="6">
        <v>8</v>
      </c>
      <c r="DC298" s="5">
        <v>3</v>
      </c>
      <c r="DE298" s="5" t="s">
        <v>122</v>
      </c>
      <c r="DO298" s="42"/>
      <c r="DP298" s="42"/>
      <c r="DQ298" s="42"/>
      <c r="DR298" s="42"/>
      <c r="DS298" s="42"/>
      <c r="DT298" s="42"/>
    </row>
    <row r="299" spans="1:124" ht="30">
      <c r="A299" s="41"/>
      <c r="B299" s="41"/>
      <c r="C299" s="41"/>
      <c r="D299" s="41" t="s">
        <v>495</v>
      </c>
      <c r="E299" s="42" t="s">
        <v>315</v>
      </c>
      <c r="F299" s="41" t="s">
        <v>494</v>
      </c>
      <c r="G299" s="41" t="s">
        <v>122</v>
      </c>
      <c r="H299" s="41"/>
      <c r="I299" s="41"/>
      <c r="P299" s="5">
        <v>2</v>
      </c>
      <c r="R299" s="5">
        <v>2</v>
      </c>
      <c r="DE299" s="5" t="s">
        <v>122</v>
      </c>
      <c r="DO299" s="42"/>
      <c r="DP299" s="42"/>
      <c r="DQ299" s="42"/>
      <c r="DR299" s="42"/>
      <c r="DS299" s="42"/>
      <c r="DT299" s="42"/>
    </row>
    <row r="300" spans="1:124" ht="30">
      <c r="A300" s="41"/>
      <c r="B300" s="41"/>
      <c r="C300" s="41"/>
      <c r="D300" s="41" t="s">
        <v>496</v>
      </c>
      <c r="E300" s="42" t="s">
        <v>330</v>
      </c>
      <c r="F300" s="41" t="s">
        <v>494</v>
      </c>
      <c r="G300" s="41" t="s">
        <v>122</v>
      </c>
      <c r="H300" s="41"/>
      <c r="I300" s="41"/>
      <c r="P300" s="5">
        <v>2</v>
      </c>
      <c r="R300" s="5">
        <v>2</v>
      </c>
      <c r="DE300" s="5" t="s">
        <v>122</v>
      </c>
      <c r="DO300" s="42"/>
      <c r="DP300" s="42"/>
      <c r="DQ300" s="42"/>
      <c r="DR300" s="42"/>
      <c r="DS300" s="42"/>
      <c r="DT300" s="42"/>
    </row>
    <row r="301" spans="1:124" ht="75">
      <c r="A301" s="46" t="s">
        <v>497</v>
      </c>
      <c r="B301" s="41">
        <v>8</v>
      </c>
      <c r="C301" s="41">
        <v>4</v>
      </c>
      <c r="D301" s="41" t="s">
        <v>498</v>
      </c>
      <c r="E301" s="42" t="s">
        <v>140</v>
      </c>
      <c r="F301" s="41" t="s">
        <v>499</v>
      </c>
      <c r="G301" s="41"/>
      <c r="H301" s="41"/>
      <c r="I301" s="41" t="s">
        <v>122</v>
      </c>
      <c r="P301" s="5">
        <v>1</v>
      </c>
      <c r="R301" s="5">
        <v>1</v>
      </c>
      <c r="S301" s="5">
        <v>1</v>
      </c>
      <c r="AA301" s="5">
        <v>1</v>
      </c>
      <c r="AF301" s="5">
        <v>1</v>
      </c>
      <c r="AH301" s="5">
        <v>1</v>
      </c>
      <c r="DA301" s="6">
        <v>8</v>
      </c>
      <c r="DB301" s="6">
        <v>4</v>
      </c>
      <c r="DC301" s="5">
        <v>6</v>
      </c>
      <c r="DE301" s="5" t="s">
        <v>122</v>
      </c>
      <c r="DO301" s="42"/>
      <c r="DP301" s="42"/>
      <c r="DQ301" s="42"/>
      <c r="DR301" s="42"/>
      <c r="DS301" s="42"/>
      <c r="DT301" s="42"/>
    </row>
    <row r="302" spans="1:124" ht="45">
      <c r="A302" s="41"/>
      <c r="B302" s="41"/>
      <c r="C302" s="41"/>
      <c r="D302" s="41" t="s">
        <v>464</v>
      </c>
      <c r="E302" s="42" t="s">
        <v>142</v>
      </c>
      <c r="F302" s="41" t="s">
        <v>499</v>
      </c>
      <c r="G302" s="41"/>
      <c r="H302" s="41"/>
      <c r="I302" s="41" t="s">
        <v>122</v>
      </c>
      <c r="P302" s="5">
        <v>4</v>
      </c>
      <c r="R302" s="5">
        <v>3</v>
      </c>
      <c r="S302" s="5">
        <v>1</v>
      </c>
      <c r="AA302" s="5">
        <v>3</v>
      </c>
      <c r="AF302" s="5">
        <v>3</v>
      </c>
      <c r="AH302" s="5">
        <v>2</v>
      </c>
      <c r="AL302" s="5">
        <v>1</v>
      </c>
      <c r="AN302" s="5">
        <v>1</v>
      </c>
      <c r="AO302" s="5">
        <v>1</v>
      </c>
      <c r="BP302" s="5">
        <v>2</v>
      </c>
      <c r="BR302" s="5">
        <v>2</v>
      </c>
      <c r="DE302" s="5" t="s">
        <v>122</v>
      </c>
      <c r="DO302" s="42"/>
      <c r="DP302" s="42"/>
      <c r="DQ302" s="42"/>
      <c r="DR302" s="42"/>
      <c r="DS302" s="42"/>
      <c r="DT302" s="42"/>
    </row>
    <row r="303" spans="1:124" ht="45">
      <c r="A303" s="41"/>
      <c r="B303" s="41"/>
      <c r="C303" s="41"/>
      <c r="D303" s="41" t="s">
        <v>500</v>
      </c>
      <c r="E303" s="42" t="s">
        <v>167</v>
      </c>
      <c r="F303" s="41" t="s">
        <v>499</v>
      </c>
      <c r="G303" s="41"/>
      <c r="H303" s="41"/>
      <c r="I303" s="41" t="s">
        <v>122</v>
      </c>
      <c r="P303" s="5">
        <v>2</v>
      </c>
      <c r="R303" s="5">
        <v>2</v>
      </c>
      <c r="AA303" s="5">
        <v>2</v>
      </c>
      <c r="AF303" s="5">
        <v>2</v>
      </c>
      <c r="AH303" s="5">
        <v>1</v>
      </c>
      <c r="AL303" s="5">
        <v>1</v>
      </c>
      <c r="AN303" s="5">
        <v>1</v>
      </c>
      <c r="AO303" s="5">
        <v>1</v>
      </c>
      <c r="BP303" s="5">
        <v>1</v>
      </c>
      <c r="BR303" s="5">
        <v>1</v>
      </c>
      <c r="DE303" s="5" t="s">
        <v>122</v>
      </c>
      <c r="DO303" s="42"/>
      <c r="DP303" s="42"/>
      <c r="DQ303" s="42"/>
      <c r="DR303" s="42"/>
      <c r="DS303" s="42"/>
      <c r="DT303" s="42"/>
    </row>
    <row r="304" spans="1:124" ht="45">
      <c r="A304" s="41"/>
      <c r="B304" s="41"/>
      <c r="C304" s="41"/>
      <c r="D304" s="41" t="s">
        <v>501</v>
      </c>
      <c r="E304" s="42" t="s">
        <v>158</v>
      </c>
      <c r="F304" s="41" t="s">
        <v>499</v>
      </c>
      <c r="G304" s="41"/>
      <c r="H304" s="41"/>
      <c r="I304" s="41" t="s">
        <v>122</v>
      </c>
      <c r="P304" s="5">
        <v>1</v>
      </c>
      <c r="R304" s="5">
        <v>1</v>
      </c>
      <c r="S304" s="5">
        <v>1</v>
      </c>
      <c r="AA304" s="5">
        <v>1</v>
      </c>
      <c r="AF304" s="5">
        <v>1</v>
      </c>
      <c r="AH304" s="5">
        <v>1</v>
      </c>
      <c r="DE304" s="5" t="s">
        <v>122</v>
      </c>
      <c r="DO304" s="42"/>
      <c r="DP304" s="42"/>
      <c r="DQ304" s="42"/>
      <c r="DR304" s="42"/>
      <c r="DS304" s="42"/>
      <c r="DT304" s="42"/>
    </row>
    <row r="305" spans="1:124" ht="45">
      <c r="A305" s="41"/>
      <c r="B305" s="41"/>
      <c r="C305" s="41"/>
      <c r="D305" s="41" t="s">
        <v>502</v>
      </c>
      <c r="E305" s="42" t="s">
        <v>502</v>
      </c>
      <c r="F305" s="41" t="s">
        <v>499</v>
      </c>
      <c r="G305" s="41"/>
      <c r="H305" s="41"/>
      <c r="I305" s="41" t="s">
        <v>122</v>
      </c>
      <c r="R305" s="5">
        <v>1</v>
      </c>
      <c r="AA305" s="5">
        <v>1</v>
      </c>
      <c r="AF305" s="5">
        <v>1</v>
      </c>
      <c r="AH305" s="5">
        <v>1</v>
      </c>
      <c r="AL305" s="5">
        <v>1</v>
      </c>
      <c r="AN305" s="5">
        <v>1</v>
      </c>
      <c r="AO305" s="5">
        <v>1</v>
      </c>
      <c r="BP305" s="5">
        <v>2</v>
      </c>
      <c r="BR305" s="5">
        <v>2</v>
      </c>
      <c r="DE305" s="5" t="s">
        <v>122</v>
      </c>
      <c r="DO305" s="42"/>
      <c r="DP305" s="42"/>
      <c r="DQ305" s="42"/>
      <c r="DR305" s="42"/>
      <c r="DS305" s="42"/>
      <c r="DT305" s="42"/>
    </row>
    <row r="306" spans="1:124" ht="45">
      <c r="A306" s="41"/>
      <c r="B306" s="41"/>
      <c r="C306" s="41"/>
      <c r="D306" s="41" t="s">
        <v>503</v>
      </c>
      <c r="E306" s="42" t="s">
        <v>369</v>
      </c>
      <c r="F306" s="41" t="s">
        <v>499</v>
      </c>
      <c r="G306" s="41"/>
      <c r="H306" s="41"/>
      <c r="I306" s="41" t="s">
        <v>122</v>
      </c>
      <c r="R306" s="5">
        <v>1</v>
      </c>
      <c r="AA306" s="5">
        <v>1</v>
      </c>
      <c r="AF306" s="5">
        <v>1</v>
      </c>
      <c r="BP306" s="5">
        <v>1</v>
      </c>
      <c r="BR306" s="5">
        <v>1</v>
      </c>
      <c r="DE306" s="5" t="s">
        <v>122</v>
      </c>
      <c r="DO306" s="42"/>
      <c r="DP306" s="42"/>
      <c r="DQ306" s="42"/>
      <c r="DR306" s="42"/>
      <c r="DS306" s="42"/>
      <c r="DT306" s="42"/>
    </row>
    <row r="307" spans="1:124" ht="45">
      <c r="A307" s="41"/>
      <c r="B307" s="41"/>
      <c r="C307" s="41"/>
      <c r="D307" s="41" t="s">
        <v>504</v>
      </c>
      <c r="E307" s="42" t="s">
        <v>249</v>
      </c>
      <c r="F307" s="41" t="s">
        <v>499</v>
      </c>
      <c r="G307" s="41"/>
      <c r="H307" s="41"/>
      <c r="I307" s="41" t="s">
        <v>122</v>
      </c>
      <c r="P307" s="5">
        <v>4</v>
      </c>
      <c r="R307" s="5">
        <v>3</v>
      </c>
      <c r="S307" s="5">
        <v>1</v>
      </c>
      <c r="AA307" s="5">
        <v>3</v>
      </c>
      <c r="AF307" s="5">
        <v>3</v>
      </c>
      <c r="AH307" s="5">
        <v>2</v>
      </c>
      <c r="AL307" s="5">
        <v>1</v>
      </c>
      <c r="AN307" s="5">
        <v>1</v>
      </c>
      <c r="AO307" s="5">
        <v>1</v>
      </c>
      <c r="BP307" s="5">
        <v>2</v>
      </c>
      <c r="BR307" s="5">
        <v>2</v>
      </c>
      <c r="DE307" s="5" t="s">
        <v>122</v>
      </c>
      <c r="DO307" s="42"/>
      <c r="DP307" s="42"/>
      <c r="DQ307" s="42"/>
      <c r="DR307" s="42"/>
      <c r="DS307" s="42"/>
      <c r="DT307" s="42"/>
    </row>
    <row r="308" spans="1:124" ht="45">
      <c r="A308" s="41"/>
      <c r="B308" s="41"/>
      <c r="C308" s="41"/>
      <c r="D308" s="55" t="s">
        <v>505</v>
      </c>
      <c r="E308" s="42" t="s">
        <v>506</v>
      </c>
      <c r="F308" s="41" t="s">
        <v>499</v>
      </c>
      <c r="G308" s="41"/>
      <c r="H308" s="41"/>
      <c r="I308" s="41" t="s">
        <v>122</v>
      </c>
      <c r="P308" s="5">
        <v>3</v>
      </c>
      <c r="R308" s="5">
        <v>2</v>
      </c>
      <c r="S308" s="5">
        <v>1</v>
      </c>
      <c r="AA308" s="5">
        <v>2</v>
      </c>
      <c r="AF308" s="5">
        <v>2</v>
      </c>
      <c r="AH308" s="5">
        <v>2</v>
      </c>
      <c r="AL308" s="5">
        <v>1</v>
      </c>
      <c r="AN308" s="5">
        <v>1</v>
      </c>
      <c r="AO308" s="5">
        <v>1</v>
      </c>
      <c r="BP308" s="5">
        <v>2</v>
      </c>
      <c r="BR308" s="5">
        <v>2</v>
      </c>
      <c r="DE308" s="5" t="s">
        <v>122</v>
      </c>
      <c r="DO308" s="42"/>
      <c r="DP308" s="42"/>
      <c r="DQ308" s="42"/>
      <c r="DR308" s="42"/>
      <c r="DS308" s="42"/>
      <c r="DT308" s="42"/>
    </row>
    <row r="309" spans="1:124" ht="45">
      <c r="A309" s="41"/>
      <c r="B309" s="41"/>
      <c r="C309" s="41"/>
      <c r="D309" s="41" t="s">
        <v>507</v>
      </c>
      <c r="E309" s="42" t="s">
        <v>508</v>
      </c>
      <c r="F309" s="41" t="s">
        <v>499</v>
      </c>
      <c r="G309" s="41"/>
      <c r="H309" s="41"/>
      <c r="I309" s="41" t="s">
        <v>122</v>
      </c>
      <c r="P309" s="5">
        <v>3</v>
      </c>
      <c r="R309" s="5">
        <v>3</v>
      </c>
      <c r="S309" s="5">
        <v>1</v>
      </c>
      <c r="AA309" s="5">
        <v>3</v>
      </c>
      <c r="AF309" s="5">
        <v>3</v>
      </c>
      <c r="AH309" s="5">
        <v>2</v>
      </c>
      <c r="AL309" s="5">
        <v>1</v>
      </c>
      <c r="AN309" s="5">
        <v>1</v>
      </c>
      <c r="AO309" s="5">
        <v>1</v>
      </c>
      <c r="BP309" s="5">
        <v>1</v>
      </c>
      <c r="BR309" s="5">
        <v>1</v>
      </c>
      <c r="DE309" s="5" t="s">
        <v>122</v>
      </c>
      <c r="DO309" s="42"/>
      <c r="DP309" s="42"/>
      <c r="DQ309" s="42"/>
      <c r="DR309" s="42"/>
      <c r="DS309" s="42"/>
      <c r="DT309" s="42"/>
    </row>
    <row r="310" spans="1:124" ht="45">
      <c r="A310" s="41"/>
      <c r="B310" s="41"/>
      <c r="C310" s="41"/>
      <c r="D310" s="41" t="s">
        <v>509</v>
      </c>
      <c r="E310" s="23" t="s">
        <v>255</v>
      </c>
      <c r="F310" s="41" t="s">
        <v>499</v>
      </c>
      <c r="G310" s="41"/>
      <c r="H310" s="41"/>
      <c r="I310" s="41" t="s">
        <v>122</v>
      </c>
      <c r="P310" s="5">
        <v>1</v>
      </c>
      <c r="R310" s="5">
        <v>1</v>
      </c>
      <c r="AA310" s="5">
        <v>1</v>
      </c>
      <c r="AF310" s="5">
        <v>1</v>
      </c>
      <c r="AH310" s="5">
        <v>1</v>
      </c>
      <c r="AL310" s="5">
        <v>1</v>
      </c>
      <c r="AN310" s="5">
        <v>1</v>
      </c>
      <c r="AO310" s="5">
        <v>1</v>
      </c>
      <c r="BP310" s="5">
        <v>1</v>
      </c>
      <c r="BR310" s="5">
        <v>1</v>
      </c>
      <c r="DE310" s="5" t="s">
        <v>122</v>
      </c>
      <c r="DO310" s="42"/>
      <c r="DP310" s="42"/>
      <c r="DQ310" s="42"/>
      <c r="DR310" s="42"/>
      <c r="DS310" s="42"/>
      <c r="DT310" s="42"/>
    </row>
    <row r="311" spans="1:124" ht="45">
      <c r="A311" s="41"/>
      <c r="B311" s="41"/>
      <c r="C311" s="41"/>
      <c r="D311" s="41" t="s">
        <v>510</v>
      </c>
      <c r="E311" s="23" t="s">
        <v>278</v>
      </c>
      <c r="F311" s="41" t="s">
        <v>499</v>
      </c>
      <c r="G311" s="41"/>
      <c r="H311" s="41"/>
      <c r="I311" s="41" t="s">
        <v>122</v>
      </c>
      <c r="P311" s="5">
        <v>1</v>
      </c>
      <c r="R311" s="5">
        <v>1</v>
      </c>
      <c r="AA311" s="5">
        <v>1</v>
      </c>
      <c r="AF311" s="5">
        <v>1</v>
      </c>
      <c r="DE311" s="5" t="s">
        <v>122</v>
      </c>
      <c r="DO311" s="42"/>
      <c r="DP311" s="42"/>
      <c r="DQ311" s="42"/>
      <c r="DR311" s="42"/>
      <c r="DS311" s="42"/>
      <c r="DT311" s="42"/>
    </row>
    <row r="312" spans="1:124" ht="105">
      <c r="A312" s="46" t="s">
        <v>511</v>
      </c>
      <c r="B312" s="41">
        <v>9</v>
      </c>
      <c r="C312" s="41">
        <v>8</v>
      </c>
      <c r="D312" s="41" t="s">
        <v>512</v>
      </c>
      <c r="E312" s="39" t="s">
        <v>513</v>
      </c>
      <c r="F312" s="41" t="s">
        <v>514</v>
      </c>
      <c r="G312" s="41"/>
      <c r="H312" s="41" t="s">
        <v>122</v>
      </c>
      <c r="I312" s="41"/>
      <c r="P312" s="5">
        <v>7</v>
      </c>
      <c r="R312" s="5">
        <v>3</v>
      </c>
      <c r="AA312" s="5">
        <v>2</v>
      </c>
      <c r="AL312" s="5">
        <v>1</v>
      </c>
      <c r="CV312" s="5">
        <v>4</v>
      </c>
      <c r="DA312" s="6">
        <v>9</v>
      </c>
      <c r="DB312" s="6">
        <v>1</v>
      </c>
      <c r="DC312" s="5">
        <v>1</v>
      </c>
      <c r="DE312" s="5" t="s">
        <v>122</v>
      </c>
      <c r="DO312" s="42"/>
      <c r="DP312" s="42"/>
      <c r="DQ312" s="42"/>
      <c r="DR312" s="42"/>
      <c r="DS312" s="42"/>
      <c r="DT312" s="42"/>
    </row>
    <row r="313" spans="1:124" ht="30">
      <c r="A313" s="41"/>
      <c r="B313" s="41"/>
      <c r="C313" s="41"/>
      <c r="D313" s="41" t="s">
        <v>414</v>
      </c>
      <c r="E313" s="39" t="s">
        <v>414</v>
      </c>
      <c r="F313" s="41" t="s">
        <v>514</v>
      </c>
      <c r="G313" s="41"/>
      <c r="H313" s="41" t="s">
        <v>122</v>
      </c>
      <c r="I313" s="41"/>
      <c r="P313" s="5">
        <v>4</v>
      </c>
      <c r="CV313" s="5">
        <v>4</v>
      </c>
      <c r="DE313" s="5" t="s">
        <v>122</v>
      </c>
      <c r="DO313" s="42"/>
      <c r="DP313" s="42"/>
      <c r="DQ313" s="42"/>
      <c r="DR313" s="42"/>
      <c r="DS313" s="42"/>
      <c r="DT313" s="42"/>
    </row>
    <row r="314" spans="1:124" ht="30">
      <c r="A314" s="41"/>
      <c r="B314" s="41"/>
      <c r="C314" s="41"/>
      <c r="D314" s="41" t="s">
        <v>515</v>
      </c>
      <c r="E314" s="23" t="s">
        <v>516</v>
      </c>
      <c r="F314" s="41" t="s">
        <v>514</v>
      </c>
      <c r="G314" s="41"/>
      <c r="H314" s="41" t="s">
        <v>122</v>
      </c>
      <c r="I314" s="41"/>
      <c r="P314" s="5">
        <v>1</v>
      </c>
      <c r="CV314" s="5">
        <v>1</v>
      </c>
      <c r="DE314" s="5" t="s">
        <v>122</v>
      </c>
      <c r="DO314" s="42"/>
      <c r="DP314" s="42"/>
      <c r="DQ314" s="42"/>
      <c r="DR314" s="42"/>
      <c r="DS314" s="42"/>
      <c r="DT314" s="42"/>
    </row>
    <row r="315" spans="1:124" ht="30">
      <c r="A315" s="41"/>
      <c r="B315" s="41"/>
      <c r="C315" s="41"/>
      <c r="D315" s="41" t="s">
        <v>517</v>
      </c>
      <c r="E315" s="23" t="s">
        <v>517</v>
      </c>
      <c r="F315" s="41" t="s">
        <v>514</v>
      </c>
      <c r="G315" s="41"/>
      <c r="H315" s="41" t="s">
        <v>122</v>
      </c>
      <c r="I315" s="41"/>
      <c r="P315" s="5">
        <v>4</v>
      </c>
      <c r="R315" s="5">
        <v>1</v>
      </c>
      <c r="AL315" s="5">
        <v>1</v>
      </c>
      <c r="CV315" s="5">
        <v>3</v>
      </c>
      <c r="DE315" s="5" t="s">
        <v>122</v>
      </c>
      <c r="DO315" s="42"/>
      <c r="DP315" s="42"/>
      <c r="DQ315" s="42"/>
      <c r="DR315" s="42"/>
      <c r="DS315" s="42"/>
      <c r="DT315" s="42"/>
    </row>
    <row r="316" spans="1:124" ht="30">
      <c r="A316" s="41"/>
      <c r="B316" s="41"/>
      <c r="C316" s="41"/>
      <c r="D316" s="41" t="s">
        <v>518</v>
      </c>
      <c r="E316" s="23" t="s">
        <v>519</v>
      </c>
      <c r="F316" s="41" t="s">
        <v>514</v>
      </c>
      <c r="G316" s="41"/>
      <c r="H316" s="41" t="s">
        <v>122</v>
      </c>
      <c r="I316" s="41"/>
      <c r="P316" s="5">
        <v>2</v>
      </c>
      <c r="CV316" s="5">
        <v>2</v>
      </c>
      <c r="DE316" s="5" t="s">
        <v>122</v>
      </c>
      <c r="DO316" s="42"/>
      <c r="DP316" s="42"/>
      <c r="DQ316" s="42"/>
      <c r="DR316" s="42"/>
      <c r="DS316" s="42"/>
      <c r="DT316" s="42"/>
    </row>
    <row r="317" spans="1:124" ht="30">
      <c r="A317" s="41"/>
      <c r="B317" s="41"/>
      <c r="C317" s="41"/>
      <c r="D317" s="41" t="s">
        <v>251</v>
      </c>
      <c r="E317" s="23" t="s">
        <v>167</v>
      </c>
      <c r="F317" s="41" t="s">
        <v>520</v>
      </c>
      <c r="G317" s="41" t="s">
        <v>122</v>
      </c>
      <c r="H317" s="41"/>
      <c r="I317" s="41"/>
      <c r="P317" s="5">
        <v>1</v>
      </c>
      <c r="R317" s="5">
        <v>1</v>
      </c>
      <c r="AA317" s="5">
        <v>1</v>
      </c>
      <c r="AF317" s="5">
        <v>1</v>
      </c>
      <c r="AH317" s="5">
        <v>1</v>
      </c>
      <c r="DE317" s="5" t="s">
        <v>122</v>
      </c>
      <c r="DO317" s="42"/>
      <c r="DP317" s="42"/>
      <c r="DQ317" s="42"/>
      <c r="DR317" s="42"/>
      <c r="DS317" s="42"/>
      <c r="DT317" s="42"/>
    </row>
    <row r="318" spans="1:124" ht="45">
      <c r="A318" s="41"/>
      <c r="B318" s="41"/>
      <c r="C318" s="41"/>
      <c r="D318" s="41" t="s">
        <v>512</v>
      </c>
      <c r="E318" s="39" t="s">
        <v>513</v>
      </c>
      <c r="F318" s="41" t="s">
        <v>520</v>
      </c>
      <c r="G318" s="41" t="s">
        <v>122</v>
      </c>
      <c r="H318" s="41"/>
      <c r="I318" s="41"/>
      <c r="P318" s="5">
        <v>1</v>
      </c>
      <c r="R318" s="5">
        <v>1</v>
      </c>
      <c r="AA318" s="5">
        <v>1</v>
      </c>
      <c r="AF318" s="5">
        <v>1</v>
      </c>
      <c r="AH318" s="5">
        <v>1</v>
      </c>
      <c r="DE318" s="5" t="s">
        <v>122</v>
      </c>
      <c r="DO318" s="42"/>
      <c r="DP318" s="42"/>
      <c r="DQ318" s="42"/>
      <c r="DR318" s="42"/>
      <c r="DS318" s="42"/>
      <c r="DT318" s="42"/>
    </row>
    <row r="319" spans="1:124" ht="30">
      <c r="A319" s="41"/>
      <c r="B319" s="41"/>
      <c r="C319" s="41"/>
      <c r="D319" s="41" t="s">
        <v>521</v>
      </c>
      <c r="E319" s="23" t="s">
        <v>300</v>
      </c>
      <c r="F319" s="41" t="s">
        <v>520</v>
      </c>
      <c r="G319" s="41" t="s">
        <v>122</v>
      </c>
      <c r="H319" s="41"/>
      <c r="I319" s="41"/>
      <c r="P319" s="5">
        <v>1</v>
      </c>
      <c r="R319" s="5">
        <v>1</v>
      </c>
      <c r="AA319" s="5">
        <v>1</v>
      </c>
      <c r="DE319" s="5" t="s">
        <v>122</v>
      </c>
      <c r="DO319" s="42"/>
      <c r="DP319" s="42"/>
      <c r="DQ319" s="42"/>
      <c r="DR319" s="42"/>
      <c r="DS319" s="42"/>
      <c r="DT319" s="42"/>
    </row>
    <row r="320" spans="1:124" ht="30">
      <c r="A320" s="33"/>
      <c r="B320" s="41"/>
      <c r="C320" s="41"/>
      <c r="D320" s="41" t="s">
        <v>251</v>
      </c>
      <c r="E320" s="23" t="s">
        <v>167</v>
      </c>
      <c r="F320" s="41" t="s">
        <v>520</v>
      </c>
      <c r="G320" s="41" t="s">
        <v>122</v>
      </c>
      <c r="H320" s="41"/>
      <c r="I320" s="41"/>
      <c r="P320" s="5">
        <v>1</v>
      </c>
      <c r="R320" s="5">
        <v>1</v>
      </c>
      <c r="AA320" s="5">
        <v>1</v>
      </c>
      <c r="DE320" s="5" t="s">
        <v>122</v>
      </c>
      <c r="DO320" s="42"/>
      <c r="DP320" s="42"/>
      <c r="DQ320" s="42"/>
      <c r="DR320" s="42"/>
      <c r="DS320" s="42"/>
      <c r="DT320" s="42"/>
    </row>
    <row r="321" spans="1:124">
      <c r="A321" s="33"/>
      <c r="B321" s="41"/>
      <c r="C321" s="41"/>
      <c r="D321" s="41"/>
      <c r="G321" s="41"/>
      <c r="H321" s="41"/>
      <c r="I321" s="41"/>
      <c r="DO321" s="42"/>
      <c r="DP321" s="42"/>
      <c r="DQ321" s="42"/>
      <c r="DR321" s="42"/>
      <c r="DS321" s="42"/>
      <c r="DT321" s="42"/>
    </row>
    <row r="322" spans="1:124" ht="105">
      <c r="A322" s="46" t="s">
        <v>522</v>
      </c>
      <c r="B322" s="41">
        <v>6</v>
      </c>
      <c r="C322" s="33">
        <v>3</v>
      </c>
      <c r="D322" s="41" t="s">
        <v>523</v>
      </c>
      <c r="E322" s="23" t="s">
        <v>132</v>
      </c>
      <c r="F322" s="41" t="s">
        <v>524</v>
      </c>
      <c r="G322" s="41"/>
      <c r="H322" s="41"/>
      <c r="I322" s="41" t="s">
        <v>122</v>
      </c>
      <c r="P322" s="5">
        <v>1</v>
      </c>
      <c r="R322" s="5">
        <v>1</v>
      </c>
      <c r="T322" s="5">
        <v>1</v>
      </c>
      <c r="U322" s="5">
        <v>1</v>
      </c>
      <c r="Y322" s="5">
        <v>1</v>
      </c>
      <c r="DA322" s="6">
        <v>3</v>
      </c>
      <c r="DB322" s="6">
        <v>3</v>
      </c>
      <c r="DC322" s="5" t="s">
        <v>525</v>
      </c>
      <c r="DE322" s="5" t="s">
        <v>122</v>
      </c>
      <c r="DO322" s="42"/>
      <c r="DP322" s="42"/>
      <c r="DQ322" s="42"/>
      <c r="DR322" s="42"/>
      <c r="DS322" s="42"/>
      <c r="DT322" s="42"/>
    </row>
    <row r="323" spans="1:124" ht="30">
      <c r="A323" s="32"/>
      <c r="B323" s="33"/>
      <c r="C323" s="33"/>
      <c r="D323" s="41" t="s">
        <v>526</v>
      </c>
      <c r="E323" s="42" t="s">
        <v>119</v>
      </c>
      <c r="F323" s="41" t="s">
        <v>524</v>
      </c>
      <c r="G323" s="41"/>
      <c r="H323" s="41"/>
      <c r="I323" s="41" t="s">
        <v>122</v>
      </c>
      <c r="J323" s="35"/>
      <c r="O323" s="36"/>
      <c r="P323" s="35">
        <v>1</v>
      </c>
      <c r="Q323" s="80"/>
      <c r="R323" s="5">
        <v>1</v>
      </c>
      <c r="T323" s="5">
        <v>1</v>
      </c>
      <c r="U323" s="5">
        <v>1</v>
      </c>
      <c r="Y323" s="5">
        <v>1</v>
      </c>
      <c r="DE323" s="5" t="s">
        <v>122</v>
      </c>
      <c r="DO323" s="42"/>
      <c r="DP323" s="42"/>
      <c r="DQ323" s="42"/>
      <c r="DR323" s="42"/>
      <c r="DS323" s="42"/>
      <c r="DT323" s="42"/>
    </row>
    <row r="324" spans="1:124" ht="30">
      <c r="A324" s="33"/>
      <c r="B324" s="41"/>
      <c r="C324" s="33"/>
      <c r="D324" s="41" t="s">
        <v>527</v>
      </c>
      <c r="E324" s="42" t="s">
        <v>528</v>
      </c>
      <c r="F324" s="41" t="s">
        <v>524</v>
      </c>
      <c r="G324" s="41"/>
      <c r="H324" s="41"/>
      <c r="I324" s="41" t="s">
        <v>122</v>
      </c>
      <c r="J324" s="5">
        <v>1</v>
      </c>
      <c r="L324" s="5">
        <v>1</v>
      </c>
      <c r="P324" s="5">
        <v>1</v>
      </c>
      <c r="R324" s="5">
        <v>1</v>
      </c>
      <c r="T324" s="5">
        <v>1</v>
      </c>
      <c r="U324" s="5">
        <v>1</v>
      </c>
      <c r="Y324" s="5">
        <v>1</v>
      </c>
      <c r="DE324" s="5" t="s">
        <v>122</v>
      </c>
      <c r="DO324" s="42"/>
      <c r="DP324" s="42"/>
      <c r="DQ324" s="42"/>
      <c r="DR324" s="42"/>
      <c r="DS324" s="42"/>
      <c r="DT324" s="42"/>
    </row>
    <row r="325" spans="1:124" ht="30">
      <c r="A325" s="33"/>
      <c r="B325" s="41"/>
      <c r="C325" s="33"/>
      <c r="D325" s="41" t="s">
        <v>529</v>
      </c>
      <c r="E325" s="42" t="s">
        <v>530</v>
      </c>
      <c r="F325" s="41" t="s">
        <v>524</v>
      </c>
      <c r="G325" s="41"/>
      <c r="H325" s="41"/>
      <c r="I325" s="41" t="s">
        <v>122</v>
      </c>
      <c r="J325" s="5">
        <v>1</v>
      </c>
      <c r="L325" s="5">
        <v>1</v>
      </c>
      <c r="P325" s="5">
        <v>1</v>
      </c>
      <c r="R325" s="5">
        <v>1</v>
      </c>
      <c r="T325" s="5">
        <v>1</v>
      </c>
      <c r="U325" s="5">
        <v>1</v>
      </c>
      <c r="Y325" s="5">
        <v>1</v>
      </c>
      <c r="DE325" s="5" t="s">
        <v>122</v>
      </c>
      <c r="DO325" s="42"/>
      <c r="DP325" s="42"/>
      <c r="DQ325" s="42"/>
      <c r="DR325" s="42"/>
      <c r="DS325" s="42"/>
      <c r="DT325" s="42"/>
    </row>
    <row r="326" spans="1:124" ht="30">
      <c r="A326" s="33"/>
      <c r="B326" s="41"/>
      <c r="C326" s="41"/>
      <c r="D326" s="41" t="s">
        <v>531</v>
      </c>
      <c r="E326" s="42" t="s">
        <v>532</v>
      </c>
      <c r="F326" s="41" t="s">
        <v>524</v>
      </c>
      <c r="G326" s="41"/>
      <c r="H326" s="41"/>
      <c r="I326" s="41" t="s">
        <v>122</v>
      </c>
      <c r="J326" s="5">
        <v>1</v>
      </c>
      <c r="K326" s="5">
        <v>1</v>
      </c>
      <c r="P326" s="5">
        <v>1</v>
      </c>
      <c r="R326" s="5">
        <v>1</v>
      </c>
      <c r="T326" s="5">
        <v>1</v>
      </c>
      <c r="U326" s="5">
        <v>1</v>
      </c>
      <c r="Y326" s="5">
        <v>1</v>
      </c>
      <c r="DE326" s="5" t="s">
        <v>122</v>
      </c>
      <c r="DO326" s="42"/>
      <c r="DP326" s="42"/>
      <c r="DQ326" s="42"/>
      <c r="DR326" s="42"/>
      <c r="DS326" s="42"/>
      <c r="DT326" s="42"/>
    </row>
    <row r="327" spans="1:124">
      <c r="A327" s="33"/>
      <c r="B327" s="41"/>
      <c r="C327" s="41"/>
      <c r="D327" s="41" t="s">
        <v>533</v>
      </c>
      <c r="E327" s="42" t="s">
        <v>177</v>
      </c>
      <c r="F327" s="41" t="s">
        <v>534</v>
      </c>
      <c r="G327" s="41" t="s">
        <v>122</v>
      </c>
      <c r="H327" s="41"/>
      <c r="I327" s="41"/>
      <c r="P327" s="5">
        <v>1</v>
      </c>
      <c r="R327" s="5">
        <v>1</v>
      </c>
      <c r="DE327" s="5" t="s">
        <v>122</v>
      </c>
      <c r="DO327" s="42"/>
      <c r="DP327" s="42"/>
      <c r="DQ327" s="42"/>
      <c r="DR327" s="42"/>
      <c r="DS327" s="42"/>
      <c r="DT327" s="42"/>
    </row>
    <row r="328" spans="1:124" ht="30">
      <c r="A328" s="41"/>
      <c r="B328" s="41"/>
      <c r="C328" s="41"/>
      <c r="D328" s="41" t="s">
        <v>535</v>
      </c>
      <c r="E328" s="42" t="s">
        <v>140</v>
      </c>
      <c r="F328" s="41" t="s">
        <v>534</v>
      </c>
      <c r="G328" s="41" t="s">
        <v>122</v>
      </c>
      <c r="H328" s="41"/>
      <c r="I328" s="41"/>
      <c r="P328" s="5">
        <v>1</v>
      </c>
      <c r="R328" s="5">
        <v>1</v>
      </c>
      <c r="DE328" s="5" t="s">
        <v>122</v>
      </c>
      <c r="DO328" s="42"/>
      <c r="DP328" s="42"/>
      <c r="DQ328" s="42"/>
      <c r="DR328" s="42"/>
      <c r="DS328" s="42"/>
      <c r="DT328" s="42"/>
    </row>
    <row r="329" spans="1:124">
      <c r="A329" s="41"/>
      <c r="B329" s="41"/>
      <c r="C329" s="41"/>
      <c r="D329" s="41" t="s">
        <v>536</v>
      </c>
      <c r="E329" s="42" t="s">
        <v>278</v>
      </c>
      <c r="F329" s="41" t="s">
        <v>534</v>
      </c>
      <c r="G329" s="41" t="s">
        <v>122</v>
      </c>
      <c r="H329" s="41"/>
      <c r="I329" s="41"/>
      <c r="P329" s="5">
        <v>1</v>
      </c>
      <c r="R329" s="5">
        <v>1</v>
      </c>
      <c r="DE329" s="5" t="s">
        <v>122</v>
      </c>
      <c r="DO329" s="42"/>
      <c r="DP329" s="42"/>
      <c r="DQ329" s="42"/>
      <c r="DR329" s="42"/>
      <c r="DS329" s="42"/>
      <c r="DT329" s="42"/>
    </row>
    <row r="330" spans="1:124" ht="75">
      <c r="A330" s="41"/>
      <c r="B330" s="41"/>
      <c r="C330" s="41"/>
      <c r="D330" s="41" t="s">
        <v>438</v>
      </c>
      <c r="E330" s="42" t="s">
        <v>462</v>
      </c>
      <c r="F330" s="41" t="s">
        <v>537</v>
      </c>
      <c r="G330" s="41"/>
      <c r="H330" s="41" t="s">
        <v>122</v>
      </c>
      <c r="I330" s="41"/>
      <c r="P330" s="5">
        <v>1</v>
      </c>
      <c r="R330" s="5">
        <v>1</v>
      </c>
      <c r="AA330" s="5">
        <v>1</v>
      </c>
      <c r="AH330" s="5">
        <v>1</v>
      </c>
      <c r="DE330" s="5" t="s">
        <v>122</v>
      </c>
      <c r="DO330" s="42"/>
      <c r="DP330" s="42"/>
      <c r="DQ330" s="42"/>
      <c r="DR330" s="42"/>
      <c r="DS330" s="42"/>
      <c r="DT330" s="42"/>
    </row>
    <row r="331" spans="1:124" ht="75">
      <c r="A331" s="41"/>
      <c r="B331" s="41"/>
      <c r="C331" s="41"/>
      <c r="D331" s="41" t="s">
        <v>538</v>
      </c>
      <c r="E331" s="42" t="s">
        <v>140</v>
      </c>
      <c r="F331" s="41" t="s">
        <v>537</v>
      </c>
      <c r="G331" s="41"/>
      <c r="H331" s="41" t="s">
        <v>122</v>
      </c>
      <c r="I331" s="41"/>
      <c r="P331" s="5">
        <v>1</v>
      </c>
      <c r="R331" s="5">
        <v>1</v>
      </c>
      <c r="AA331" s="5">
        <v>1</v>
      </c>
      <c r="AH331" s="5">
        <v>1</v>
      </c>
      <c r="DE331" s="5" t="s">
        <v>122</v>
      </c>
      <c r="DO331" s="42"/>
      <c r="DP331" s="42"/>
      <c r="DQ331" s="42"/>
      <c r="DR331" s="42"/>
      <c r="DS331" s="42"/>
      <c r="DT331" s="42"/>
    </row>
    <row r="332" spans="1:124" ht="75">
      <c r="A332" s="41"/>
      <c r="B332" s="41"/>
      <c r="C332" s="41"/>
      <c r="D332" s="41" t="s">
        <v>283</v>
      </c>
      <c r="E332" s="42" t="s">
        <v>459</v>
      </c>
      <c r="F332" s="41" t="s">
        <v>537</v>
      </c>
      <c r="G332" s="41"/>
      <c r="H332" s="41" t="s">
        <v>122</v>
      </c>
      <c r="I332" s="41"/>
      <c r="P332" s="5">
        <v>1</v>
      </c>
      <c r="R332" s="5">
        <v>1</v>
      </c>
      <c r="AA332" s="5">
        <v>1</v>
      </c>
      <c r="AH332" s="5">
        <v>1</v>
      </c>
      <c r="DE332" s="5" t="s">
        <v>122</v>
      </c>
      <c r="DO332" s="42"/>
      <c r="DP332" s="42"/>
      <c r="DQ332" s="42"/>
      <c r="DR332" s="42"/>
      <c r="DS332" s="42"/>
      <c r="DT332" s="42"/>
    </row>
    <row r="333" spans="1:124" ht="75">
      <c r="A333" s="41"/>
      <c r="B333" s="41"/>
      <c r="C333" s="41"/>
      <c r="D333" s="41" t="s">
        <v>539</v>
      </c>
      <c r="E333" s="42" t="s">
        <v>530</v>
      </c>
      <c r="F333" s="41" t="s">
        <v>537</v>
      </c>
      <c r="G333" s="41"/>
      <c r="H333" s="41" t="s">
        <v>122</v>
      </c>
      <c r="I333" s="41"/>
      <c r="M333" s="5">
        <v>1</v>
      </c>
      <c r="P333" s="5">
        <v>1</v>
      </c>
      <c r="R333" s="5">
        <v>1</v>
      </c>
      <c r="AA333" s="5">
        <v>1</v>
      </c>
      <c r="AH333" s="5">
        <v>1</v>
      </c>
      <c r="DE333" s="5" t="s">
        <v>122</v>
      </c>
      <c r="DO333" s="42"/>
      <c r="DP333" s="42"/>
      <c r="DQ333" s="42"/>
      <c r="DR333" s="42"/>
      <c r="DS333" s="42"/>
      <c r="DT333" s="42"/>
    </row>
    <row r="334" spans="1:124" ht="75">
      <c r="A334" s="41"/>
      <c r="B334" s="41"/>
      <c r="C334" s="41"/>
      <c r="D334" s="41" t="s">
        <v>540</v>
      </c>
      <c r="E334" s="42" t="s">
        <v>532</v>
      </c>
      <c r="F334" s="41" t="s">
        <v>537</v>
      </c>
      <c r="G334" s="41"/>
      <c r="H334" s="41" t="s">
        <v>122</v>
      </c>
      <c r="I334" s="41"/>
      <c r="M334" s="5">
        <v>1</v>
      </c>
      <c r="P334" s="5">
        <v>1</v>
      </c>
      <c r="R334" s="5">
        <v>1</v>
      </c>
      <c r="AA334" s="5">
        <v>1</v>
      </c>
      <c r="AH334" s="5">
        <v>1</v>
      </c>
      <c r="DE334" s="5" t="s">
        <v>122</v>
      </c>
      <c r="DO334" s="42"/>
      <c r="DP334" s="42"/>
      <c r="DQ334" s="42"/>
      <c r="DR334" s="42"/>
      <c r="DS334" s="42"/>
      <c r="DT334" s="42"/>
    </row>
    <row r="335" spans="1:124" ht="75">
      <c r="A335" s="41"/>
      <c r="B335" s="41"/>
      <c r="C335" s="41"/>
      <c r="D335" s="41" t="s">
        <v>536</v>
      </c>
      <c r="E335" s="42" t="s">
        <v>278</v>
      </c>
      <c r="F335" s="41" t="s">
        <v>537</v>
      </c>
      <c r="G335" s="41"/>
      <c r="H335" s="41" t="s">
        <v>122</v>
      </c>
      <c r="I335" s="41"/>
      <c r="P335" s="5">
        <v>1</v>
      </c>
      <c r="R335" s="5">
        <v>1</v>
      </c>
      <c r="AA335" s="5">
        <v>1</v>
      </c>
      <c r="AH335" s="5">
        <v>1</v>
      </c>
      <c r="DE335" s="5" t="s">
        <v>122</v>
      </c>
      <c r="DO335" s="42"/>
      <c r="DP335" s="42"/>
      <c r="DQ335" s="42"/>
      <c r="DR335" s="42"/>
      <c r="DS335" s="42"/>
      <c r="DT335" s="42"/>
    </row>
    <row r="336" spans="1:124" ht="75">
      <c r="A336" s="41"/>
      <c r="B336" s="41"/>
      <c r="C336" s="41"/>
      <c r="D336" s="41" t="s">
        <v>541</v>
      </c>
      <c r="E336" s="42" t="s">
        <v>119</v>
      </c>
      <c r="F336" s="41" t="s">
        <v>537</v>
      </c>
      <c r="G336" s="41"/>
      <c r="H336" s="41" t="s">
        <v>122</v>
      </c>
      <c r="I336" s="41"/>
      <c r="P336" s="5">
        <v>1</v>
      </c>
      <c r="R336" s="5">
        <v>1</v>
      </c>
      <c r="AA336" s="5">
        <v>1</v>
      </c>
      <c r="AH336" s="5">
        <v>1</v>
      </c>
      <c r="DE336" s="5" t="s">
        <v>122</v>
      </c>
      <c r="DO336" s="42"/>
      <c r="DP336" s="42"/>
      <c r="DQ336" s="42"/>
      <c r="DR336" s="42"/>
      <c r="DS336" s="42"/>
      <c r="DT336" s="42"/>
    </row>
    <row r="338" spans="1:124" ht="60">
      <c r="A338" s="46" t="s">
        <v>542</v>
      </c>
      <c r="B338" s="41">
        <v>1</v>
      </c>
      <c r="C338" s="41">
        <v>1</v>
      </c>
      <c r="D338" s="41" t="s">
        <v>543</v>
      </c>
      <c r="E338" s="42" t="s">
        <v>544</v>
      </c>
      <c r="F338" s="41" t="s">
        <v>545</v>
      </c>
      <c r="G338" s="41"/>
      <c r="H338" s="41" t="s">
        <v>122</v>
      </c>
      <c r="I338" s="41"/>
      <c r="J338" s="5">
        <v>1</v>
      </c>
      <c r="K338" s="5">
        <v>1</v>
      </c>
      <c r="P338" s="5">
        <v>1</v>
      </c>
      <c r="R338" s="5">
        <v>1</v>
      </c>
      <c r="DA338" s="6">
        <v>1</v>
      </c>
      <c r="DB338" s="6">
        <v>0</v>
      </c>
      <c r="DC338" s="5">
        <v>0</v>
      </c>
      <c r="DE338" s="5" t="s">
        <v>122</v>
      </c>
      <c r="DO338" s="42"/>
      <c r="DP338" s="42"/>
      <c r="DQ338" s="42"/>
      <c r="DR338" s="42"/>
      <c r="DS338" s="42"/>
      <c r="DT338" s="42"/>
    </row>
    <row r="339" spans="1:124" ht="45">
      <c r="A339" s="41"/>
      <c r="B339" s="41"/>
      <c r="C339" s="41"/>
      <c r="D339" s="41" t="s">
        <v>546</v>
      </c>
      <c r="E339" s="42" t="s">
        <v>547</v>
      </c>
      <c r="F339" s="41" t="s">
        <v>545</v>
      </c>
      <c r="G339" s="41"/>
      <c r="H339" s="41" t="s">
        <v>122</v>
      </c>
      <c r="I339" s="41"/>
      <c r="P339" s="5">
        <v>1</v>
      </c>
      <c r="R339" s="5">
        <v>1</v>
      </c>
      <c r="DE339" s="5" t="s">
        <v>122</v>
      </c>
      <c r="DO339" s="42"/>
      <c r="DP339" s="42"/>
      <c r="DQ339" s="42"/>
      <c r="DR339" s="42"/>
      <c r="DS339" s="42"/>
      <c r="DT339" s="42"/>
    </row>
    <row r="340" spans="1:124" ht="45">
      <c r="A340" s="41"/>
      <c r="B340" s="41"/>
      <c r="C340" s="41"/>
      <c r="D340" s="41" t="s">
        <v>548</v>
      </c>
      <c r="E340" s="42" t="s">
        <v>184</v>
      </c>
      <c r="F340" s="41" t="s">
        <v>545</v>
      </c>
      <c r="G340" s="41"/>
      <c r="H340" s="41" t="s">
        <v>122</v>
      </c>
      <c r="I340" s="41"/>
      <c r="P340" s="5">
        <v>1</v>
      </c>
      <c r="R340" s="5">
        <v>1</v>
      </c>
      <c r="DE340" s="5" t="s">
        <v>122</v>
      </c>
      <c r="DO340" s="42"/>
      <c r="DP340" s="42"/>
      <c r="DQ340" s="42"/>
      <c r="DR340" s="42"/>
      <c r="DS340" s="42"/>
      <c r="DT340" s="42"/>
    </row>
    <row r="341" spans="1:124" ht="45">
      <c r="A341" s="41"/>
      <c r="B341" s="41"/>
      <c r="C341" s="41"/>
      <c r="D341" s="41" t="s">
        <v>549</v>
      </c>
      <c r="E341" s="42" t="s">
        <v>550</v>
      </c>
      <c r="F341" s="41" t="s">
        <v>545</v>
      </c>
      <c r="G341" s="41"/>
      <c r="H341" s="41" t="s">
        <v>122</v>
      </c>
      <c r="I341" s="41"/>
      <c r="P341" s="5">
        <v>1</v>
      </c>
      <c r="R341" s="5">
        <v>1</v>
      </c>
      <c r="DE341" s="5" t="s">
        <v>122</v>
      </c>
      <c r="DO341" s="42"/>
      <c r="DP341" s="42"/>
      <c r="DQ341" s="42"/>
      <c r="DR341" s="42"/>
      <c r="DS341" s="42"/>
      <c r="DT341" s="42"/>
    </row>
    <row r="342" spans="1:124" ht="45">
      <c r="A342" s="41"/>
      <c r="B342" s="41"/>
      <c r="C342" s="41"/>
      <c r="D342" s="41" t="s">
        <v>551</v>
      </c>
      <c r="E342" s="42" t="s">
        <v>552</v>
      </c>
      <c r="F342" s="41" t="s">
        <v>545</v>
      </c>
      <c r="G342" s="41"/>
      <c r="H342" s="41" t="s">
        <v>122</v>
      </c>
      <c r="I342" s="41"/>
      <c r="P342" s="5">
        <v>1</v>
      </c>
      <c r="R342" s="5">
        <v>1</v>
      </c>
      <c r="DE342" s="5" t="s">
        <v>122</v>
      </c>
      <c r="DO342" s="42"/>
      <c r="DP342" s="42"/>
      <c r="DQ342" s="42"/>
      <c r="DR342" s="42"/>
      <c r="DS342" s="42"/>
      <c r="DT342" s="42"/>
    </row>
    <row r="343" spans="1:124" ht="45">
      <c r="A343" s="41"/>
      <c r="B343" s="41"/>
      <c r="C343" s="41"/>
      <c r="D343" s="41" t="s">
        <v>553</v>
      </c>
      <c r="E343" s="42" t="s">
        <v>554</v>
      </c>
      <c r="F343" s="41" t="s">
        <v>545</v>
      </c>
      <c r="G343" s="41"/>
      <c r="H343" s="41" t="s">
        <v>122</v>
      </c>
      <c r="I343" s="41"/>
      <c r="J343" s="5">
        <v>1</v>
      </c>
      <c r="K343" s="5">
        <v>1</v>
      </c>
      <c r="P343" s="5">
        <v>1</v>
      </c>
      <c r="R343" s="5">
        <v>1</v>
      </c>
      <c r="DE343" s="5" t="s">
        <v>122</v>
      </c>
      <c r="DO343" s="42"/>
      <c r="DP343" s="42"/>
      <c r="DQ343" s="42"/>
      <c r="DR343" s="42"/>
      <c r="DS343" s="42"/>
      <c r="DT343" s="42"/>
    </row>
    <row r="344" spans="1:124" ht="45">
      <c r="A344" s="41"/>
      <c r="B344" s="41"/>
      <c r="C344" s="41"/>
      <c r="D344" s="41" t="s">
        <v>555</v>
      </c>
      <c r="E344" s="42" t="s">
        <v>556</v>
      </c>
      <c r="F344" s="41" t="s">
        <v>545</v>
      </c>
      <c r="G344" s="41"/>
      <c r="H344" s="41" t="s">
        <v>122</v>
      </c>
      <c r="I344" s="41"/>
      <c r="P344" s="5">
        <v>1</v>
      </c>
      <c r="R344" s="5">
        <v>1</v>
      </c>
      <c r="DE344" s="5" t="s">
        <v>122</v>
      </c>
      <c r="DO344" s="42"/>
      <c r="DP344" s="42"/>
      <c r="DQ344" s="42"/>
      <c r="DR344" s="42"/>
      <c r="DS344" s="42"/>
      <c r="DT344" s="42"/>
    </row>
    <row r="345" spans="1:124" ht="90">
      <c r="A345" s="46" t="s">
        <v>557</v>
      </c>
      <c r="B345" s="41">
        <v>7</v>
      </c>
      <c r="C345" s="41">
        <v>3</v>
      </c>
      <c r="D345" s="43" t="s">
        <v>558</v>
      </c>
      <c r="E345" s="42" t="s">
        <v>559</v>
      </c>
      <c r="F345" s="41" t="s">
        <v>560</v>
      </c>
      <c r="G345" s="41"/>
      <c r="H345" s="41"/>
      <c r="I345" s="41" t="s">
        <v>121</v>
      </c>
      <c r="J345" s="5">
        <v>1</v>
      </c>
      <c r="K345" s="5">
        <v>1</v>
      </c>
      <c r="P345" s="5">
        <v>1</v>
      </c>
      <c r="Q345" s="81" t="s">
        <v>561</v>
      </c>
      <c r="BX345" s="5">
        <v>1</v>
      </c>
      <c r="CG345" s="5">
        <v>1</v>
      </c>
      <c r="DD345" s="5" t="s">
        <v>122</v>
      </c>
      <c r="DF345" s="5" t="s">
        <v>122</v>
      </c>
      <c r="DO345" s="42"/>
      <c r="DP345" s="42"/>
      <c r="DQ345" s="42"/>
      <c r="DR345" s="42"/>
      <c r="DS345" s="42"/>
      <c r="DT345" s="42"/>
    </row>
    <row r="346" spans="1:124" ht="60">
      <c r="A346" s="41"/>
      <c r="B346" s="41"/>
      <c r="C346" s="41"/>
      <c r="D346" s="43" t="s">
        <v>562</v>
      </c>
      <c r="E346" s="42" t="s">
        <v>239</v>
      </c>
      <c r="F346" s="41" t="s">
        <v>563</v>
      </c>
      <c r="G346" s="41" t="s">
        <v>122</v>
      </c>
      <c r="H346" s="41" t="s">
        <v>122</v>
      </c>
      <c r="I346" s="41" t="s">
        <v>121</v>
      </c>
      <c r="J346" s="5">
        <v>1</v>
      </c>
      <c r="L346" s="5">
        <v>1</v>
      </c>
      <c r="P346" s="5">
        <v>1</v>
      </c>
      <c r="Q346" s="81" t="s">
        <v>564</v>
      </c>
      <c r="BX346" s="5">
        <v>1</v>
      </c>
      <c r="CG346" s="5">
        <v>1</v>
      </c>
      <c r="DD346" s="5" t="s">
        <v>122</v>
      </c>
      <c r="DF346" s="5" t="s">
        <v>122</v>
      </c>
      <c r="DO346" s="42"/>
      <c r="DP346" s="42"/>
      <c r="DQ346" s="42"/>
      <c r="DR346" s="42"/>
      <c r="DS346" s="42"/>
      <c r="DT346" s="42"/>
    </row>
    <row r="347" spans="1:124" ht="60">
      <c r="A347" s="41"/>
      <c r="B347" s="41"/>
      <c r="C347" s="41"/>
      <c r="D347" s="41" t="s">
        <v>565</v>
      </c>
      <c r="E347" s="42" t="s">
        <v>566</v>
      </c>
      <c r="F347" s="41" t="s">
        <v>563</v>
      </c>
      <c r="G347" s="41" t="s">
        <v>122</v>
      </c>
      <c r="H347" s="41" t="s">
        <v>122</v>
      </c>
      <c r="I347" s="41" t="s">
        <v>121</v>
      </c>
      <c r="P347" s="5">
        <v>1</v>
      </c>
      <c r="Q347" s="81" t="s">
        <v>564</v>
      </c>
      <c r="BX347" s="5">
        <v>1</v>
      </c>
      <c r="CG347" s="5">
        <v>1</v>
      </c>
      <c r="DD347" s="5" t="s">
        <v>122</v>
      </c>
      <c r="DF347" s="5" t="s">
        <v>122</v>
      </c>
      <c r="DO347" s="42"/>
      <c r="DP347" s="42"/>
      <c r="DQ347" s="42"/>
      <c r="DR347" s="42"/>
      <c r="DS347" s="42"/>
      <c r="DT347" s="42"/>
    </row>
    <row r="348" spans="1:124" ht="30">
      <c r="A348" s="41"/>
      <c r="B348" s="41"/>
      <c r="C348" s="41"/>
      <c r="D348" s="41" t="s">
        <v>567</v>
      </c>
      <c r="E348" s="42" t="s">
        <v>434</v>
      </c>
      <c r="F348" s="41" t="s">
        <v>560</v>
      </c>
      <c r="G348" s="41"/>
      <c r="H348" s="41"/>
      <c r="I348" s="41" t="s">
        <v>121</v>
      </c>
      <c r="J348" s="5">
        <v>1</v>
      </c>
      <c r="K348" s="5">
        <v>1</v>
      </c>
      <c r="P348" s="5">
        <v>1</v>
      </c>
      <c r="Q348" s="81" t="s">
        <v>568</v>
      </c>
      <c r="CG348" s="5">
        <v>1</v>
      </c>
      <c r="DD348" s="5" t="s">
        <v>122</v>
      </c>
      <c r="DF348" s="5" t="s">
        <v>122</v>
      </c>
      <c r="DO348" s="42"/>
      <c r="DP348" s="42"/>
      <c r="DQ348" s="42"/>
      <c r="DR348" s="42"/>
      <c r="DS348" s="42"/>
      <c r="DT348" s="42"/>
    </row>
    <row r="349" spans="1:124" ht="60">
      <c r="A349" s="41"/>
      <c r="B349" s="41"/>
      <c r="C349" s="41"/>
      <c r="D349" s="41" t="s">
        <v>141</v>
      </c>
      <c r="E349" s="42" t="s">
        <v>142</v>
      </c>
      <c r="F349" s="41" t="s">
        <v>563</v>
      </c>
      <c r="G349" s="41" t="s">
        <v>122</v>
      </c>
      <c r="H349" s="41" t="s">
        <v>122</v>
      </c>
      <c r="I349" s="41" t="s">
        <v>121</v>
      </c>
      <c r="P349" s="5">
        <v>1</v>
      </c>
      <c r="Q349" s="81" t="s">
        <v>569</v>
      </c>
      <c r="R349" s="5">
        <v>1</v>
      </c>
      <c r="CG349" s="5">
        <v>1</v>
      </c>
      <c r="DD349" s="5" t="s">
        <v>122</v>
      </c>
      <c r="DF349" s="5" t="s">
        <v>122</v>
      </c>
      <c r="DO349" s="42"/>
      <c r="DP349" s="42"/>
      <c r="DQ349" s="42"/>
      <c r="DR349" s="42"/>
      <c r="DS349" s="42"/>
      <c r="DT349" s="42"/>
    </row>
    <row r="350" spans="1:124" ht="60">
      <c r="A350" s="41"/>
      <c r="B350" s="41"/>
      <c r="C350" s="41"/>
      <c r="D350" s="41" t="s">
        <v>570</v>
      </c>
      <c r="E350" s="42" t="s">
        <v>434</v>
      </c>
      <c r="F350" s="41" t="s">
        <v>563</v>
      </c>
      <c r="G350" s="41" t="s">
        <v>122</v>
      </c>
      <c r="H350" s="41" t="s">
        <v>122</v>
      </c>
      <c r="I350" s="41" t="s">
        <v>121</v>
      </c>
      <c r="P350" s="5">
        <v>1</v>
      </c>
      <c r="Q350" s="81" t="s">
        <v>569</v>
      </c>
      <c r="R350" s="5">
        <v>1</v>
      </c>
      <c r="CG350" s="5">
        <v>1</v>
      </c>
      <c r="DD350" s="5" t="s">
        <v>122</v>
      </c>
      <c r="DF350" s="5" t="s">
        <v>122</v>
      </c>
      <c r="DO350" s="42"/>
      <c r="DP350" s="42"/>
      <c r="DQ350" s="42"/>
      <c r="DR350" s="42"/>
      <c r="DS350" s="42"/>
      <c r="DT350" s="42"/>
    </row>
    <row r="351" spans="1:124" ht="30">
      <c r="A351" s="41"/>
      <c r="B351" s="41"/>
      <c r="C351" s="41"/>
      <c r="D351" s="41" t="s">
        <v>571</v>
      </c>
      <c r="E351" s="42" t="s">
        <v>140</v>
      </c>
      <c r="F351" s="41" t="s">
        <v>572</v>
      </c>
      <c r="G351" s="41" t="s">
        <v>122</v>
      </c>
      <c r="H351" s="41"/>
      <c r="I351" s="41" t="s">
        <v>122</v>
      </c>
      <c r="P351" s="5">
        <v>1</v>
      </c>
      <c r="Q351" s="39" t="s">
        <v>573</v>
      </c>
      <c r="CG351" s="5">
        <v>1</v>
      </c>
      <c r="DF351" s="5" t="s">
        <v>122</v>
      </c>
      <c r="DO351" s="42"/>
      <c r="DP351" s="42"/>
      <c r="DQ351" s="42"/>
      <c r="DR351" s="42"/>
      <c r="DS351" s="42"/>
      <c r="DT351" s="42"/>
    </row>
    <row r="352" spans="1:124" ht="30">
      <c r="A352" s="41"/>
      <c r="B352" s="41"/>
      <c r="C352" s="41"/>
      <c r="D352" s="41" t="s">
        <v>574</v>
      </c>
      <c r="E352" s="42" t="s">
        <v>184</v>
      </c>
      <c r="F352" s="41" t="s">
        <v>575</v>
      </c>
      <c r="G352" s="41" t="s">
        <v>122</v>
      </c>
      <c r="H352" s="41"/>
      <c r="I352" s="41" t="s">
        <v>122</v>
      </c>
      <c r="P352" s="5">
        <v>1</v>
      </c>
      <c r="Q352" s="39" t="s">
        <v>573</v>
      </c>
      <c r="CG352" s="5">
        <v>1</v>
      </c>
      <c r="DF352" s="5" t="s">
        <v>122</v>
      </c>
      <c r="DO352" s="42"/>
      <c r="DP352" s="42"/>
      <c r="DQ352" s="42"/>
      <c r="DR352" s="42"/>
      <c r="DS352" s="42"/>
      <c r="DT352" s="42"/>
    </row>
    <row r="353" spans="1:124" ht="30">
      <c r="A353" s="41"/>
      <c r="B353" s="41"/>
      <c r="C353" s="41"/>
      <c r="D353" s="41" t="s">
        <v>576</v>
      </c>
      <c r="E353" s="42" t="s">
        <v>554</v>
      </c>
      <c r="F353" s="41" t="s">
        <v>575</v>
      </c>
      <c r="G353" s="41" t="s">
        <v>122</v>
      </c>
      <c r="H353" s="41"/>
      <c r="I353" s="41" t="s">
        <v>122</v>
      </c>
      <c r="J353" s="5">
        <v>1</v>
      </c>
      <c r="L353" s="5">
        <v>1</v>
      </c>
      <c r="P353" s="5">
        <v>1</v>
      </c>
      <c r="Q353" s="39" t="s">
        <v>573</v>
      </c>
      <c r="CG353" s="5">
        <v>1</v>
      </c>
      <c r="DF353" s="5" t="s">
        <v>122</v>
      </c>
      <c r="DO353" s="42"/>
      <c r="DP353" s="42"/>
      <c r="DQ353" s="42"/>
      <c r="DR353" s="42"/>
      <c r="DS353" s="42"/>
      <c r="DT353" s="42"/>
    </row>
    <row r="354" spans="1:124" ht="30">
      <c r="A354" s="41"/>
      <c r="B354" s="41"/>
      <c r="C354" s="41"/>
      <c r="D354" s="41" t="s">
        <v>577</v>
      </c>
      <c r="E354" s="42" t="s">
        <v>434</v>
      </c>
      <c r="F354" s="41" t="s">
        <v>575</v>
      </c>
      <c r="G354" s="41" t="s">
        <v>122</v>
      </c>
      <c r="H354" s="41"/>
      <c r="I354" s="41" t="s">
        <v>122</v>
      </c>
      <c r="P354" s="5">
        <v>1</v>
      </c>
      <c r="Q354" s="39" t="s">
        <v>573</v>
      </c>
      <c r="CG354" s="5">
        <v>1</v>
      </c>
      <c r="DF354" s="5" t="s">
        <v>122</v>
      </c>
      <c r="DO354" s="42"/>
      <c r="DP354" s="42"/>
      <c r="DQ354" s="42"/>
      <c r="DR354" s="42"/>
      <c r="DS354" s="42"/>
      <c r="DT354" s="42"/>
    </row>
    <row r="355" spans="1:124" ht="30">
      <c r="A355" s="41"/>
      <c r="B355" s="41"/>
      <c r="C355" s="41"/>
      <c r="D355" s="41" t="s">
        <v>578</v>
      </c>
      <c r="E355" s="42" t="s">
        <v>149</v>
      </c>
      <c r="F355" s="41" t="s">
        <v>575</v>
      </c>
      <c r="G355" s="41" t="s">
        <v>122</v>
      </c>
      <c r="H355" s="41"/>
      <c r="I355" s="41" t="s">
        <v>122</v>
      </c>
      <c r="P355" s="5">
        <v>1</v>
      </c>
      <c r="Q355" s="39" t="s">
        <v>573</v>
      </c>
      <c r="CG355" s="5">
        <v>1</v>
      </c>
      <c r="DF355" s="5" t="s">
        <v>122</v>
      </c>
      <c r="DO355" s="42"/>
      <c r="DP355" s="42"/>
      <c r="DQ355" s="42"/>
      <c r="DR355" s="42"/>
      <c r="DS355" s="42"/>
      <c r="DT355" s="42"/>
    </row>
    <row r="356" spans="1:124" ht="45">
      <c r="A356" s="41"/>
      <c r="B356" s="41"/>
      <c r="C356" s="41"/>
      <c r="D356" s="41" t="s">
        <v>276</v>
      </c>
      <c r="E356" s="42" t="s">
        <v>140</v>
      </c>
      <c r="F356" s="41" t="s">
        <v>579</v>
      </c>
      <c r="G356" s="41" t="s">
        <v>122</v>
      </c>
      <c r="H356" s="41" t="s">
        <v>122</v>
      </c>
      <c r="I356" s="41"/>
      <c r="P356" s="5">
        <v>1</v>
      </c>
      <c r="Q356" s="81" t="s">
        <v>580</v>
      </c>
      <c r="R356" s="5">
        <v>1</v>
      </c>
      <c r="CG356" s="5">
        <v>1</v>
      </c>
      <c r="DF356" s="5" t="s">
        <v>122</v>
      </c>
      <c r="DO356" s="42"/>
      <c r="DP356" s="42"/>
      <c r="DQ356" s="42"/>
      <c r="DR356" s="42"/>
      <c r="DS356" s="42"/>
      <c r="DT356" s="42"/>
    </row>
    <row r="357" spans="1:124" ht="45">
      <c r="A357" s="41"/>
      <c r="B357" s="41"/>
      <c r="C357" s="41"/>
      <c r="D357" s="41" t="s">
        <v>574</v>
      </c>
      <c r="E357" s="42" t="s">
        <v>184</v>
      </c>
      <c r="F357" s="41" t="s">
        <v>579</v>
      </c>
      <c r="G357" s="41" t="s">
        <v>122</v>
      </c>
      <c r="H357" s="41" t="s">
        <v>122</v>
      </c>
      <c r="I357" s="41"/>
      <c r="P357" s="5">
        <v>1</v>
      </c>
      <c r="Q357" s="81" t="s">
        <v>580</v>
      </c>
      <c r="R357" s="5">
        <v>1</v>
      </c>
      <c r="CG357" s="5">
        <v>1</v>
      </c>
      <c r="DF357" s="5" t="s">
        <v>122</v>
      </c>
      <c r="DO357" s="42"/>
      <c r="DP357" s="42"/>
      <c r="DQ357" s="42"/>
      <c r="DR357" s="42"/>
      <c r="DS357" s="42"/>
      <c r="DT357" s="42"/>
    </row>
    <row r="358" spans="1:124" ht="45">
      <c r="A358" s="41"/>
      <c r="B358" s="41"/>
      <c r="C358" s="41"/>
      <c r="D358" s="41" t="s">
        <v>581</v>
      </c>
      <c r="E358" s="42" t="s">
        <v>554</v>
      </c>
      <c r="F358" s="41" t="s">
        <v>579</v>
      </c>
      <c r="G358" s="41" t="s">
        <v>122</v>
      </c>
      <c r="H358" s="41" t="s">
        <v>122</v>
      </c>
      <c r="I358" s="41"/>
      <c r="M358" s="5">
        <v>1</v>
      </c>
      <c r="P358" s="5">
        <v>1</v>
      </c>
      <c r="Q358" s="81" t="s">
        <v>580</v>
      </c>
      <c r="R358" s="5">
        <v>1</v>
      </c>
      <c r="CG358" s="5">
        <v>1</v>
      </c>
      <c r="DF358" s="5" t="s">
        <v>122</v>
      </c>
      <c r="DO358" s="42"/>
      <c r="DP358" s="42"/>
      <c r="DQ358" s="42"/>
      <c r="DR358" s="42"/>
      <c r="DS358" s="42"/>
      <c r="DT358" s="42"/>
    </row>
    <row r="359" spans="1:124" ht="30">
      <c r="A359" s="41"/>
      <c r="B359" s="41"/>
      <c r="C359" s="41"/>
      <c r="D359" s="41" t="s">
        <v>582</v>
      </c>
      <c r="E359" s="42" t="s">
        <v>434</v>
      </c>
      <c r="F359" s="41" t="s">
        <v>583</v>
      </c>
      <c r="G359" s="41" t="s">
        <v>122</v>
      </c>
      <c r="H359" s="41"/>
      <c r="I359" s="41"/>
      <c r="P359" s="5">
        <v>1</v>
      </c>
      <c r="Q359" s="39" t="s">
        <v>584</v>
      </c>
      <c r="CG359" s="5">
        <v>1</v>
      </c>
      <c r="DF359" s="5" t="s">
        <v>122</v>
      </c>
      <c r="DO359" s="42"/>
      <c r="DP359" s="42"/>
      <c r="DQ359" s="42"/>
      <c r="DR359" s="42"/>
      <c r="DS359" s="42"/>
      <c r="DT359" s="42"/>
    </row>
    <row r="360" spans="1:124" ht="30">
      <c r="A360" s="41"/>
      <c r="B360" s="41"/>
      <c r="C360" s="41"/>
      <c r="D360" s="41" t="s">
        <v>574</v>
      </c>
      <c r="E360" s="42" t="s">
        <v>184</v>
      </c>
      <c r="F360" s="41" t="s">
        <v>583</v>
      </c>
      <c r="G360" s="41" t="s">
        <v>122</v>
      </c>
      <c r="H360" s="41"/>
      <c r="I360" s="41"/>
      <c r="P360" s="5">
        <v>1</v>
      </c>
      <c r="Q360" s="39" t="s">
        <v>584</v>
      </c>
      <c r="CG360" s="5">
        <v>1</v>
      </c>
      <c r="DF360" s="5" t="s">
        <v>122</v>
      </c>
      <c r="DO360" s="42"/>
      <c r="DP360" s="42"/>
      <c r="DQ360" s="42"/>
      <c r="DR360" s="42"/>
      <c r="DS360" s="42"/>
      <c r="DT360" s="42"/>
    </row>
    <row r="361" spans="1:124" ht="30">
      <c r="A361" s="41"/>
      <c r="B361" s="41"/>
      <c r="C361" s="41"/>
      <c r="D361" s="41" t="s">
        <v>585</v>
      </c>
      <c r="E361" s="42" t="s">
        <v>369</v>
      </c>
      <c r="F361" s="41" t="s">
        <v>583</v>
      </c>
      <c r="G361" s="41" t="s">
        <v>122</v>
      </c>
      <c r="H361" s="41"/>
      <c r="I361" s="41"/>
      <c r="P361" s="5">
        <v>1</v>
      </c>
      <c r="Q361" s="39" t="s">
        <v>584</v>
      </c>
      <c r="CG361" s="5">
        <v>1</v>
      </c>
      <c r="DF361" s="5" t="s">
        <v>122</v>
      </c>
      <c r="DO361" s="42"/>
      <c r="DP361" s="42"/>
      <c r="DQ361" s="42"/>
      <c r="DR361" s="42"/>
      <c r="DS361" s="42"/>
      <c r="DT361" s="42"/>
    </row>
    <row r="362" spans="1:124" ht="30">
      <c r="A362" s="41"/>
      <c r="B362" s="41"/>
      <c r="C362" s="41"/>
      <c r="D362" s="41" t="s">
        <v>586</v>
      </c>
      <c r="E362" s="42" t="s">
        <v>587</v>
      </c>
      <c r="F362" s="41" t="s">
        <v>583</v>
      </c>
      <c r="G362" s="41" t="s">
        <v>122</v>
      </c>
      <c r="H362" s="41"/>
      <c r="I362" s="41"/>
      <c r="J362" s="5">
        <v>1</v>
      </c>
      <c r="L362" s="5">
        <v>1</v>
      </c>
      <c r="P362" s="5">
        <v>1</v>
      </c>
      <c r="Q362" s="39" t="s">
        <v>584</v>
      </c>
      <c r="CG362" s="5">
        <v>1</v>
      </c>
      <c r="DF362" s="5" t="s">
        <v>122</v>
      </c>
      <c r="DO362" s="42"/>
      <c r="DP362" s="42"/>
      <c r="DQ362" s="42"/>
      <c r="DR362" s="42"/>
      <c r="DS362" s="42"/>
      <c r="DT362" s="42"/>
    </row>
    <row r="363" spans="1:124" ht="60">
      <c r="A363" s="41"/>
      <c r="B363" s="41"/>
      <c r="C363" s="41"/>
      <c r="D363" s="41" t="s">
        <v>588</v>
      </c>
      <c r="E363" s="42" t="s">
        <v>167</v>
      </c>
      <c r="F363" s="41" t="s">
        <v>563</v>
      </c>
      <c r="G363" s="41" t="s">
        <v>122</v>
      </c>
      <c r="H363" s="41" t="s">
        <v>122</v>
      </c>
      <c r="I363" s="41" t="s">
        <v>121</v>
      </c>
      <c r="P363" s="5">
        <v>1</v>
      </c>
      <c r="Q363" s="81" t="s">
        <v>589</v>
      </c>
      <c r="R363" s="5">
        <v>1</v>
      </c>
      <c r="CG363" s="5">
        <v>1</v>
      </c>
      <c r="DF363" s="5" t="s">
        <v>122</v>
      </c>
      <c r="DO363" s="42"/>
      <c r="DP363" s="42"/>
      <c r="DQ363" s="42"/>
      <c r="DR363" s="42"/>
      <c r="DS363" s="42"/>
      <c r="DT363" s="42"/>
    </row>
    <row r="364" spans="1:124" ht="60">
      <c r="A364" s="41"/>
      <c r="B364" s="41"/>
      <c r="C364" s="41"/>
      <c r="D364" s="41" t="s">
        <v>590</v>
      </c>
      <c r="E364" s="42" t="s">
        <v>239</v>
      </c>
      <c r="F364" s="41" t="s">
        <v>563</v>
      </c>
      <c r="G364" s="41" t="s">
        <v>122</v>
      </c>
      <c r="H364" s="41" t="s">
        <v>122</v>
      </c>
      <c r="I364" s="41" t="s">
        <v>121</v>
      </c>
      <c r="J364" s="5">
        <v>1</v>
      </c>
      <c r="L364" s="5">
        <v>1</v>
      </c>
      <c r="P364" s="5">
        <v>1</v>
      </c>
      <c r="Q364" s="81" t="s">
        <v>589</v>
      </c>
      <c r="R364" s="5">
        <v>1</v>
      </c>
      <c r="CG364" s="5">
        <v>1</v>
      </c>
      <c r="DF364" s="5" t="s">
        <v>122</v>
      </c>
      <c r="DO364" s="42"/>
      <c r="DP364" s="42"/>
      <c r="DQ364" s="42"/>
      <c r="DR364" s="42"/>
      <c r="DS364" s="42"/>
      <c r="DT364" s="42"/>
    </row>
    <row r="365" spans="1:124" ht="60">
      <c r="A365" s="41"/>
      <c r="B365" s="41"/>
      <c r="C365" s="41"/>
      <c r="D365" s="43" t="s">
        <v>591</v>
      </c>
      <c r="E365" s="42" t="s">
        <v>592</v>
      </c>
      <c r="F365" s="41" t="s">
        <v>563</v>
      </c>
      <c r="G365" s="41" t="s">
        <v>122</v>
      </c>
      <c r="H365" s="41" t="s">
        <v>122</v>
      </c>
      <c r="I365" s="41" t="s">
        <v>121</v>
      </c>
      <c r="J365" s="5">
        <v>1</v>
      </c>
      <c r="L365" s="5">
        <v>1</v>
      </c>
      <c r="P365" s="5">
        <v>1</v>
      </c>
      <c r="Q365" s="81" t="s">
        <v>589</v>
      </c>
      <c r="R365" s="5">
        <v>1</v>
      </c>
      <c r="CG365" s="5">
        <v>1</v>
      </c>
      <c r="DF365" s="5" t="s">
        <v>122</v>
      </c>
      <c r="DO365" s="42"/>
      <c r="DP365" s="42"/>
      <c r="DQ365" s="42"/>
      <c r="DR365" s="42"/>
      <c r="DS365" s="42"/>
      <c r="DT365" s="42"/>
    </row>
    <row r="366" spans="1:124" ht="45">
      <c r="A366" s="43" t="s">
        <v>593</v>
      </c>
      <c r="B366" s="41">
        <v>1</v>
      </c>
      <c r="C366" s="41">
        <v>1</v>
      </c>
      <c r="D366" s="41" t="s">
        <v>594</v>
      </c>
      <c r="E366" s="42" t="s">
        <v>184</v>
      </c>
      <c r="F366" s="41" t="s">
        <v>595</v>
      </c>
      <c r="G366" s="41"/>
      <c r="H366" s="41" t="s">
        <v>122</v>
      </c>
      <c r="I366" s="41" t="s">
        <v>122</v>
      </c>
      <c r="P366" s="5">
        <v>1</v>
      </c>
      <c r="Q366" s="39" t="s">
        <v>596</v>
      </c>
      <c r="R366" s="5">
        <v>1</v>
      </c>
      <c r="DA366" s="6">
        <v>1</v>
      </c>
      <c r="DB366" s="6">
        <v>0</v>
      </c>
      <c r="DC366" s="5">
        <v>0</v>
      </c>
      <c r="DE366" s="5" t="s">
        <v>122</v>
      </c>
      <c r="DO366" s="42"/>
      <c r="DP366" s="42"/>
      <c r="DQ366" s="42"/>
      <c r="DR366" s="42"/>
      <c r="DS366" s="42"/>
      <c r="DT366" s="42"/>
    </row>
    <row r="367" spans="1:124" ht="45">
      <c r="A367" s="41"/>
      <c r="B367" s="41"/>
      <c r="C367" s="41"/>
      <c r="D367" s="41" t="s">
        <v>597</v>
      </c>
      <c r="E367" s="42" t="s">
        <v>598</v>
      </c>
      <c r="F367" s="41" t="s">
        <v>595</v>
      </c>
      <c r="G367" s="41"/>
      <c r="H367" s="41" t="s">
        <v>122</v>
      </c>
      <c r="I367" s="41" t="s">
        <v>122</v>
      </c>
      <c r="J367" s="5">
        <v>1</v>
      </c>
      <c r="K367" s="5">
        <v>1</v>
      </c>
      <c r="P367" s="5">
        <v>1</v>
      </c>
      <c r="Q367" s="39" t="s">
        <v>596</v>
      </c>
      <c r="R367" s="5">
        <v>1</v>
      </c>
      <c r="DE367" s="5" t="s">
        <v>122</v>
      </c>
      <c r="DO367" s="42"/>
      <c r="DP367" s="42"/>
      <c r="DQ367" s="42"/>
      <c r="DR367" s="42"/>
      <c r="DS367" s="42"/>
      <c r="DT367" s="42"/>
    </row>
    <row r="368" spans="1:124" ht="180">
      <c r="A368" s="41"/>
      <c r="B368" s="41"/>
      <c r="C368" s="41"/>
      <c r="D368" s="41" t="s">
        <v>599</v>
      </c>
      <c r="E368" s="42" t="s">
        <v>434</v>
      </c>
      <c r="F368" s="41" t="s">
        <v>595</v>
      </c>
      <c r="G368" s="41"/>
      <c r="H368" s="41" t="s">
        <v>122</v>
      </c>
      <c r="I368" s="41" t="s">
        <v>122</v>
      </c>
      <c r="P368" s="5">
        <v>1</v>
      </c>
      <c r="Q368" s="39" t="s">
        <v>596</v>
      </c>
      <c r="R368" s="5">
        <v>1</v>
      </c>
      <c r="DE368" s="5" t="s">
        <v>122</v>
      </c>
      <c r="DO368" s="42"/>
      <c r="DP368" s="42"/>
      <c r="DQ368" s="42"/>
      <c r="DR368" s="42"/>
      <c r="DS368" s="42"/>
      <c r="DT368" s="42"/>
    </row>
    <row r="369" spans="1:124" ht="45">
      <c r="A369" s="41"/>
      <c r="B369" s="41"/>
      <c r="C369" s="41"/>
      <c r="D369" s="41" t="s">
        <v>600</v>
      </c>
      <c r="E369" s="42" t="s">
        <v>601</v>
      </c>
      <c r="F369" s="41" t="s">
        <v>595</v>
      </c>
      <c r="G369" s="41"/>
      <c r="H369" s="41" t="s">
        <v>122</v>
      </c>
      <c r="I369" s="41" t="s">
        <v>122</v>
      </c>
      <c r="P369" s="5">
        <v>1</v>
      </c>
      <c r="Q369" s="39" t="s">
        <v>596</v>
      </c>
      <c r="R369" s="5">
        <v>1</v>
      </c>
      <c r="DE369" s="5" t="s">
        <v>122</v>
      </c>
      <c r="DO369" s="42"/>
      <c r="DP369" s="42"/>
      <c r="DQ369" s="42"/>
      <c r="DR369" s="42"/>
      <c r="DS369" s="42"/>
      <c r="DT369" s="42"/>
    </row>
    <row r="370" spans="1:124" ht="45">
      <c r="A370" s="41"/>
      <c r="B370" s="41"/>
      <c r="C370" s="41"/>
      <c r="D370" s="41" t="s">
        <v>602</v>
      </c>
      <c r="E370" s="42" t="s">
        <v>603</v>
      </c>
      <c r="F370" s="41" t="s">
        <v>595</v>
      </c>
      <c r="G370" s="41"/>
      <c r="H370" s="41" t="s">
        <v>122</v>
      </c>
      <c r="I370" s="41" t="s">
        <v>122</v>
      </c>
      <c r="P370" s="5">
        <v>1</v>
      </c>
      <c r="Q370" s="39" t="s">
        <v>596</v>
      </c>
      <c r="R370" s="5">
        <v>1</v>
      </c>
      <c r="DE370" s="5" t="s">
        <v>122</v>
      </c>
      <c r="DO370" s="42"/>
      <c r="DP370" s="42"/>
      <c r="DQ370" s="42"/>
      <c r="DR370" s="42"/>
      <c r="DS370" s="42"/>
      <c r="DT370" s="42"/>
    </row>
    <row r="371" spans="1:124" ht="60">
      <c r="A371" s="41" t="s">
        <v>604</v>
      </c>
      <c r="B371" s="41">
        <v>9</v>
      </c>
      <c r="C371" s="41">
        <v>1</v>
      </c>
      <c r="D371" s="41" t="s">
        <v>605</v>
      </c>
      <c r="E371" s="42" t="s">
        <v>606</v>
      </c>
      <c r="F371" s="41" t="s">
        <v>607</v>
      </c>
      <c r="G371" s="41" t="s">
        <v>122</v>
      </c>
      <c r="H371" s="41"/>
      <c r="I371" s="41"/>
      <c r="J371" s="5">
        <v>1</v>
      </c>
      <c r="K371" s="5">
        <v>1</v>
      </c>
      <c r="P371" s="5">
        <v>1</v>
      </c>
      <c r="Q371" s="39" t="s">
        <v>608</v>
      </c>
      <c r="AL371" s="5">
        <v>1</v>
      </c>
      <c r="AW371" s="5">
        <v>1</v>
      </c>
      <c r="DA371" s="6">
        <v>9</v>
      </c>
      <c r="DB371" s="6">
        <v>7</v>
      </c>
      <c r="DC371" s="5">
        <v>2</v>
      </c>
      <c r="DE371" s="5" t="s">
        <v>122</v>
      </c>
      <c r="DO371" s="42"/>
      <c r="DP371" s="42"/>
      <c r="DQ371" s="42"/>
      <c r="DR371" s="42"/>
      <c r="DS371" s="42"/>
      <c r="DT371" s="42"/>
    </row>
    <row r="372" spans="1:124" ht="60">
      <c r="A372" s="41"/>
      <c r="B372" s="41"/>
      <c r="C372" s="41">
        <v>1</v>
      </c>
      <c r="D372" s="41" t="s">
        <v>605</v>
      </c>
      <c r="E372" s="42" t="s">
        <v>609</v>
      </c>
      <c r="F372" s="41" t="s">
        <v>610</v>
      </c>
      <c r="G372" s="41"/>
      <c r="H372" s="41" t="s">
        <v>122</v>
      </c>
      <c r="I372" s="41"/>
      <c r="J372" s="5">
        <v>1</v>
      </c>
      <c r="K372" s="5">
        <v>1</v>
      </c>
      <c r="DE372" s="5" t="s">
        <v>122</v>
      </c>
      <c r="DO372" s="42"/>
      <c r="DP372" s="42"/>
      <c r="DQ372" s="42"/>
      <c r="DR372" s="42"/>
      <c r="DS372" s="42"/>
      <c r="DT372" s="42"/>
    </row>
    <row r="373" spans="1:124" ht="90">
      <c r="A373" s="46" t="s">
        <v>611</v>
      </c>
      <c r="B373" s="41">
        <v>7</v>
      </c>
      <c r="C373" s="41">
        <v>7</v>
      </c>
      <c r="D373" s="41" t="s">
        <v>612</v>
      </c>
      <c r="E373" s="42" t="s">
        <v>613</v>
      </c>
      <c r="F373" s="41" t="s">
        <v>614</v>
      </c>
      <c r="G373" s="41"/>
      <c r="H373" s="41" t="s">
        <v>122</v>
      </c>
      <c r="I373" s="41"/>
      <c r="P373" s="5">
        <v>1</v>
      </c>
      <c r="Q373" s="39" t="s">
        <v>615</v>
      </c>
      <c r="R373" s="5">
        <v>1</v>
      </c>
      <c r="DA373" s="6">
        <v>7</v>
      </c>
      <c r="DB373" s="6">
        <v>0</v>
      </c>
      <c r="DC373" s="5">
        <v>1</v>
      </c>
      <c r="DE373" s="5" t="s">
        <v>122</v>
      </c>
      <c r="DO373" s="42"/>
      <c r="DP373" s="42"/>
      <c r="DQ373" s="42"/>
      <c r="DR373" s="42"/>
      <c r="DS373" s="42"/>
      <c r="DT373" s="42"/>
    </row>
    <row r="374" spans="1:124" ht="30">
      <c r="A374" s="41"/>
      <c r="B374" s="41"/>
      <c r="C374" s="41"/>
      <c r="D374" s="41" t="s">
        <v>616</v>
      </c>
      <c r="E374" s="42" t="s">
        <v>617</v>
      </c>
      <c r="F374" s="41" t="s">
        <v>614</v>
      </c>
      <c r="G374" s="41"/>
      <c r="H374" s="41" t="s">
        <v>122</v>
      </c>
      <c r="I374" s="41"/>
      <c r="P374" s="5">
        <v>1</v>
      </c>
      <c r="Q374" s="39" t="s">
        <v>615</v>
      </c>
      <c r="R374" s="5">
        <v>1</v>
      </c>
      <c r="DE374" s="5" t="s">
        <v>122</v>
      </c>
      <c r="DO374" s="42"/>
      <c r="DP374" s="42"/>
      <c r="DQ374" s="42"/>
      <c r="DR374" s="42"/>
      <c r="DS374" s="42"/>
      <c r="DT374" s="42"/>
    </row>
    <row r="375" spans="1:124" ht="30">
      <c r="A375" s="41"/>
      <c r="B375" s="41"/>
      <c r="C375" s="41"/>
      <c r="D375" s="41" t="s">
        <v>618</v>
      </c>
      <c r="E375" s="42" t="s">
        <v>130</v>
      </c>
      <c r="F375" s="41" t="s">
        <v>614</v>
      </c>
      <c r="G375" s="41"/>
      <c r="H375" s="41" t="s">
        <v>122</v>
      </c>
      <c r="I375" s="41"/>
      <c r="J375" s="5">
        <v>3</v>
      </c>
      <c r="K375" s="5">
        <v>3</v>
      </c>
      <c r="P375" s="5">
        <v>1</v>
      </c>
      <c r="Q375" s="39" t="s">
        <v>615</v>
      </c>
      <c r="R375" s="5">
        <v>1</v>
      </c>
      <c r="DE375" s="5" t="s">
        <v>122</v>
      </c>
      <c r="DO375" s="42"/>
      <c r="DP375" s="42"/>
      <c r="DQ375" s="42"/>
      <c r="DR375" s="42"/>
      <c r="DS375" s="42"/>
      <c r="DT375" s="42"/>
    </row>
    <row r="376" spans="1:124" ht="45">
      <c r="A376" s="41"/>
      <c r="B376" s="41"/>
      <c r="C376" s="41"/>
      <c r="D376" s="41" t="s">
        <v>619</v>
      </c>
      <c r="E376" s="42" t="s">
        <v>369</v>
      </c>
      <c r="F376" s="41" t="s">
        <v>620</v>
      </c>
      <c r="G376" s="41"/>
      <c r="H376" s="41" t="s">
        <v>122</v>
      </c>
      <c r="I376" s="41"/>
      <c r="P376" s="5">
        <v>1</v>
      </c>
      <c r="Q376" s="39" t="s">
        <v>621</v>
      </c>
      <c r="R376" s="5">
        <v>1</v>
      </c>
      <c r="AL376" s="5">
        <v>1</v>
      </c>
      <c r="CM376" s="5">
        <v>1</v>
      </c>
      <c r="DE376" s="5" t="s">
        <v>122</v>
      </c>
      <c r="DO376" s="42"/>
      <c r="DP376" s="42"/>
      <c r="DQ376" s="42"/>
      <c r="DR376" s="42"/>
      <c r="DS376" s="42"/>
      <c r="DT376" s="42"/>
    </row>
    <row r="377" spans="1:124" ht="45">
      <c r="A377" s="41"/>
      <c r="B377" s="41"/>
      <c r="C377" s="41"/>
      <c r="D377" s="41" t="s">
        <v>622</v>
      </c>
      <c r="E377" s="42" t="s">
        <v>130</v>
      </c>
      <c r="F377" s="41" t="s">
        <v>620</v>
      </c>
      <c r="G377" s="41"/>
      <c r="H377" s="41" t="s">
        <v>122</v>
      </c>
      <c r="I377" s="41"/>
      <c r="J377" s="5">
        <v>1</v>
      </c>
      <c r="K377" s="5">
        <v>1</v>
      </c>
      <c r="P377" s="5">
        <v>1</v>
      </c>
      <c r="Q377" s="39" t="s">
        <v>621</v>
      </c>
      <c r="R377" s="5">
        <v>1</v>
      </c>
      <c r="AL377" s="5">
        <v>1</v>
      </c>
      <c r="CM377" s="5">
        <v>1</v>
      </c>
      <c r="DE377" s="5" t="s">
        <v>122</v>
      </c>
      <c r="DO377" s="42"/>
      <c r="DP377" s="42"/>
      <c r="DQ377" s="42"/>
      <c r="DR377" s="42"/>
      <c r="DS377" s="42"/>
      <c r="DT377" s="42"/>
    </row>
    <row r="378" spans="1:124" ht="45">
      <c r="A378" s="41"/>
      <c r="B378" s="41"/>
      <c r="C378" s="41"/>
      <c r="D378" s="41" t="s">
        <v>623</v>
      </c>
      <c r="E378" s="42" t="s">
        <v>330</v>
      </c>
      <c r="F378" s="41" t="s">
        <v>620</v>
      </c>
      <c r="G378" s="41"/>
      <c r="H378" s="41" t="s">
        <v>122</v>
      </c>
      <c r="I378" s="41"/>
      <c r="J378" s="5">
        <v>4</v>
      </c>
      <c r="K378" s="5">
        <v>4</v>
      </c>
      <c r="P378" s="5">
        <v>1</v>
      </c>
      <c r="Q378" s="39" t="s">
        <v>621</v>
      </c>
      <c r="R378" s="5">
        <v>1</v>
      </c>
      <c r="AL378" s="5">
        <v>1</v>
      </c>
      <c r="CM378" s="5">
        <v>1</v>
      </c>
      <c r="DE378" s="5" t="s">
        <v>122</v>
      </c>
      <c r="DO378" s="42"/>
      <c r="DP378" s="42"/>
      <c r="DQ378" s="42"/>
      <c r="DR378" s="42"/>
      <c r="DS378" s="42"/>
      <c r="DT378" s="42"/>
    </row>
    <row r="379" spans="1:124">
      <c r="A379" s="41"/>
      <c r="B379" s="41"/>
      <c r="C379" s="41"/>
      <c r="D379" s="41" t="s">
        <v>624</v>
      </c>
      <c r="E379" s="42" t="s">
        <v>625</v>
      </c>
      <c r="F379" s="41" t="s">
        <v>620</v>
      </c>
      <c r="G379" s="41"/>
      <c r="H379" s="41" t="s">
        <v>122</v>
      </c>
      <c r="I379" s="41"/>
      <c r="J379" s="5">
        <v>3</v>
      </c>
      <c r="K379" s="5">
        <v>3</v>
      </c>
      <c r="P379" s="5">
        <v>0</v>
      </c>
      <c r="Q379" s="39" t="s">
        <v>626</v>
      </c>
      <c r="DE379" s="5" t="s">
        <v>122</v>
      </c>
      <c r="DO379" s="42"/>
      <c r="DP379" s="42"/>
      <c r="DQ379" s="42"/>
      <c r="DR379" s="42"/>
      <c r="DS379" s="42"/>
      <c r="DT379" s="42"/>
    </row>
    <row r="380" spans="1:124">
      <c r="A380" s="41"/>
      <c r="B380" s="41"/>
      <c r="C380" s="41"/>
      <c r="D380" s="41" t="s">
        <v>237</v>
      </c>
      <c r="E380" s="41" t="s">
        <v>237</v>
      </c>
      <c r="F380" s="41" t="s">
        <v>620</v>
      </c>
      <c r="G380" s="41"/>
      <c r="H380" s="41" t="s">
        <v>122</v>
      </c>
      <c r="I380" s="41"/>
      <c r="J380" s="5">
        <v>1</v>
      </c>
      <c r="K380" s="5">
        <v>1</v>
      </c>
      <c r="P380" s="5">
        <v>0</v>
      </c>
      <c r="Q380" s="39" t="s">
        <v>626</v>
      </c>
      <c r="DE380" s="5" t="s">
        <v>122</v>
      </c>
      <c r="DO380" s="42"/>
      <c r="DP380" s="42"/>
      <c r="DQ380" s="42"/>
      <c r="DR380" s="42"/>
      <c r="DS380" s="42"/>
      <c r="DT380" s="42"/>
    </row>
    <row r="381" spans="1:124" ht="60">
      <c r="A381" s="46" t="s">
        <v>627</v>
      </c>
      <c r="B381" s="41">
        <v>1</v>
      </c>
      <c r="C381" s="41">
        <v>1</v>
      </c>
      <c r="D381" s="41" t="s">
        <v>628</v>
      </c>
      <c r="E381" s="42" t="s">
        <v>144</v>
      </c>
      <c r="F381" s="41" t="s">
        <v>629</v>
      </c>
      <c r="G381" s="41" t="s">
        <v>122</v>
      </c>
      <c r="H381" s="41" t="s">
        <v>296</v>
      </c>
      <c r="I381" s="41" t="s">
        <v>122</v>
      </c>
      <c r="P381" s="5">
        <v>1</v>
      </c>
      <c r="Q381" s="82" t="s">
        <v>630</v>
      </c>
      <c r="AL381" s="5">
        <v>1</v>
      </c>
      <c r="BH381" s="5">
        <v>1</v>
      </c>
      <c r="BM381" s="5">
        <v>1</v>
      </c>
      <c r="BO381" s="5">
        <v>1</v>
      </c>
      <c r="DA381" s="6">
        <v>1</v>
      </c>
      <c r="DB381" s="6">
        <v>0</v>
      </c>
      <c r="DC381" s="5">
        <v>1</v>
      </c>
      <c r="DE381" s="5" t="s">
        <v>122</v>
      </c>
      <c r="DF381" s="5" t="s">
        <v>122</v>
      </c>
      <c r="DO381" s="42"/>
      <c r="DP381" s="42"/>
      <c r="DQ381" s="42"/>
      <c r="DR381" s="42"/>
      <c r="DS381" s="42"/>
      <c r="DT381" s="42"/>
    </row>
    <row r="382" spans="1:124" ht="60">
      <c r="A382" s="41"/>
      <c r="B382" s="41"/>
      <c r="C382" s="41"/>
      <c r="D382" s="41" t="s">
        <v>631</v>
      </c>
      <c r="E382" s="42" t="s">
        <v>167</v>
      </c>
      <c r="F382" s="41" t="s">
        <v>629</v>
      </c>
      <c r="G382" s="41" t="s">
        <v>122</v>
      </c>
      <c r="H382" s="41" t="s">
        <v>296</v>
      </c>
      <c r="I382" s="41" t="s">
        <v>122</v>
      </c>
      <c r="P382" s="5">
        <v>1</v>
      </c>
      <c r="Q382" s="82" t="s">
        <v>630</v>
      </c>
      <c r="AL382" s="5">
        <v>1</v>
      </c>
      <c r="BH382" s="5">
        <v>1</v>
      </c>
      <c r="BM382" s="5">
        <v>1</v>
      </c>
      <c r="BO382" s="5">
        <v>1</v>
      </c>
      <c r="DE382" s="5" t="s">
        <v>122</v>
      </c>
      <c r="DF382" s="5" t="s">
        <v>122</v>
      </c>
      <c r="DO382" s="42"/>
      <c r="DP382" s="42"/>
      <c r="DQ382" s="42"/>
      <c r="DR382" s="42"/>
      <c r="DS382" s="42"/>
      <c r="DT382" s="42"/>
    </row>
    <row r="383" spans="1:124" ht="60">
      <c r="A383" s="41"/>
      <c r="B383" s="41"/>
      <c r="C383" s="41"/>
      <c r="D383" s="41" t="s">
        <v>632</v>
      </c>
      <c r="E383" s="42" t="s">
        <v>149</v>
      </c>
      <c r="F383" s="41" t="s">
        <v>629</v>
      </c>
      <c r="G383" s="41" t="s">
        <v>122</v>
      </c>
      <c r="H383" s="41" t="s">
        <v>296</v>
      </c>
      <c r="I383" s="41" t="s">
        <v>122</v>
      </c>
      <c r="J383" s="5">
        <v>1</v>
      </c>
      <c r="K383" s="5">
        <v>1</v>
      </c>
      <c r="P383" s="5">
        <v>1</v>
      </c>
      <c r="Q383" s="82" t="s">
        <v>630</v>
      </c>
      <c r="AL383" s="5">
        <v>1</v>
      </c>
      <c r="BH383" s="5">
        <v>1</v>
      </c>
      <c r="BM383" s="5">
        <v>1</v>
      </c>
      <c r="BO383" s="5">
        <v>1</v>
      </c>
      <c r="DE383" s="5" t="s">
        <v>122</v>
      </c>
      <c r="DF383" s="5" t="s">
        <v>122</v>
      </c>
      <c r="DO383" s="42"/>
      <c r="DP383" s="42"/>
      <c r="DQ383" s="42"/>
      <c r="DR383" s="42"/>
      <c r="DS383" s="42"/>
      <c r="DT383" s="42"/>
    </row>
    <row r="384" spans="1:124" ht="60">
      <c r="A384" s="41"/>
      <c r="B384" s="41"/>
      <c r="C384" s="41"/>
      <c r="D384" s="41" t="s">
        <v>633</v>
      </c>
      <c r="E384" s="42" t="s">
        <v>634</v>
      </c>
      <c r="F384" s="41" t="s">
        <v>629</v>
      </c>
      <c r="G384" s="41" t="s">
        <v>122</v>
      </c>
      <c r="H384" s="41" t="s">
        <v>296</v>
      </c>
      <c r="I384" s="41" t="s">
        <v>122</v>
      </c>
      <c r="J384" s="5">
        <v>1</v>
      </c>
      <c r="L384" s="5">
        <v>1</v>
      </c>
      <c r="P384" s="5">
        <v>1</v>
      </c>
      <c r="Q384" s="82" t="s">
        <v>630</v>
      </c>
      <c r="AL384" s="5">
        <v>1</v>
      </c>
      <c r="BH384" s="5">
        <v>1</v>
      </c>
      <c r="BM384" s="5">
        <v>1</v>
      </c>
      <c r="BO384" s="5">
        <v>1</v>
      </c>
      <c r="DE384" s="5" t="s">
        <v>122</v>
      </c>
      <c r="DF384" s="5" t="s">
        <v>122</v>
      </c>
      <c r="DO384" s="42"/>
      <c r="DP384" s="42"/>
      <c r="DQ384" s="42"/>
      <c r="DR384" s="42"/>
      <c r="DS384" s="42"/>
      <c r="DT384" s="42"/>
    </row>
    <row r="385" spans="1:124" ht="60">
      <c r="A385" s="46" t="s">
        <v>635</v>
      </c>
      <c r="B385" s="41">
        <v>10</v>
      </c>
      <c r="C385" s="41">
        <v>9</v>
      </c>
      <c r="D385" t="s">
        <v>636</v>
      </c>
      <c r="E385" s="42" t="s">
        <v>126</v>
      </c>
      <c r="F385" s="41" t="s">
        <v>637</v>
      </c>
      <c r="G385" s="41" t="s">
        <v>122</v>
      </c>
      <c r="H385" s="41" t="s">
        <v>122</v>
      </c>
      <c r="I385" s="41"/>
      <c r="P385" s="5">
        <v>1</v>
      </c>
      <c r="Q385" s="39" t="s">
        <v>638</v>
      </c>
      <c r="BX385" s="5">
        <v>1</v>
      </c>
      <c r="BY385" s="5">
        <v>1</v>
      </c>
      <c r="BZ385" s="5">
        <v>1</v>
      </c>
      <c r="DA385" s="6">
        <v>10</v>
      </c>
      <c r="DB385" s="6">
        <v>1</v>
      </c>
      <c r="DC385" s="5">
        <v>9</v>
      </c>
      <c r="DF385" s="5" t="s">
        <v>122</v>
      </c>
      <c r="DO385" s="42"/>
      <c r="DP385" s="42"/>
      <c r="DQ385" s="42"/>
      <c r="DR385" s="42"/>
      <c r="DS385" s="42"/>
      <c r="DT385" s="42"/>
    </row>
    <row r="386" spans="1:124" ht="45">
      <c r="A386" s="41"/>
      <c r="B386" s="41"/>
      <c r="C386" s="41"/>
      <c r="D386" t="s">
        <v>639</v>
      </c>
      <c r="E386" s="42" t="s">
        <v>330</v>
      </c>
      <c r="F386" s="41" t="s">
        <v>637</v>
      </c>
      <c r="G386" s="41" t="s">
        <v>122</v>
      </c>
      <c r="H386" s="41" t="s">
        <v>122</v>
      </c>
      <c r="I386" s="41"/>
      <c r="P386" s="5">
        <v>1</v>
      </c>
      <c r="Q386" s="39" t="s">
        <v>638</v>
      </c>
      <c r="BX386" s="5">
        <v>1</v>
      </c>
      <c r="BY386" s="5">
        <v>1</v>
      </c>
      <c r="BZ386" s="5">
        <v>1</v>
      </c>
      <c r="DF386" s="5" t="s">
        <v>122</v>
      </c>
      <c r="DO386" s="42"/>
      <c r="DP386" s="42"/>
      <c r="DQ386" s="42"/>
      <c r="DR386" s="42"/>
      <c r="DS386" s="42"/>
      <c r="DT386" s="42"/>
    </row>
    <row r="387" spans="1:124" ht="45">
      <c r="A387" s="41"/>
      <c r="B387" s="41"/>
      <c r="C387" s="41"/>
      <c r="D387" s="41" t="s">
        <v>640</v>
      </c>
      <c r="E387" s="42" t="s">
        <v>126</v>
      </c>
      <c r="F387" s="41" t="s">
        <v>637</v>
      </c>
      <c r="G387" s="41" t="s">
        <v>122</v>
      </c>
      <c r="H387" s="41" t="s">
        <v>122</v>
      </c>
      <c r="I387" s="41"/>
      <c r="J387" s="5">
        <v>1</v>
      </c>
      <c r="K387" s="5">
        <v>1</v>
      </c>
      <c r="P387" s="5">
        <v>1</v>
      </c>
      <c r="Q387" s="39" t="s">
        <v>641</v>
      </c>
      <c r="AL387" s="5">
        <v>1</v>
      </c>
      <c r="BX387" s="5">
        <v>1</v>
      </c>
      <c r="DF387" s="5" t="s">
        <v>122</v>
      </c>
      <c r="DO387" s="42"/>
      <c r="DP387" s="42"/>
      <c r="DQ387" s="42"/>
      <c r="DR387" s="42"/>
      <c r="DS387" s="42"/>
      <c r="DT387" s="42"/>
    </row>
    <row r="388" spans="1:124" ht="60">
      <c r="A388" s="41"/>
      <c r="B388" s="41"/>
      <c r="C388" s="41"/>
      <c r="D388" s="41" t="s">
        <v>642</v>
      </c>
      <c r="E388" s="42" t="s">
        <v>434</v>
      </c>
      <c r="F388" s="41" t="s">
        <v>643</v>
      </c>
      <c r="G388" s="41" t="s">
        <v>122</v>
      </c>
      <c r="H388" s="41"/>
      <c r="I388" s="41"/>
      <c r="P388" s="5">
        <v>1</v>
      </c>
      <c r="Q388" s="39" t="s">
        <v>644</v>
      </c>
      <c r="BX388" s="5">
        <v>1</v>
      </c>
      <c r="CA388" s="5">
        <v>1</v>
      </c>
      <c r="DF388" s="5" t="s">
        <v>122</v>
      </c>
      <c r="DO388" s="42"/>
      <c r="DP388" s="42"/>
      <c r="DQ388" s="42"/>
      <c r="DR388" s="42"/>
      <c r="DS388" s="42"/>
      <c r="DT388" s="42"/>
    </row>
    <row r="389" spans="1:124" ht="45">
      <c r="A389" s="41"/>
      <c r="B389" s="41"/>
      <c r="C389" s="41"/>
      <c r="D389" s="41" t="s">
        <v>441</v>
      </c>
      <c r="E389" s="42" t="s">
        <v>434</v>
      </c>
      <c r="F389" s="41" t="s">
        <v>637</v>
      </c>
      <c r="G389" s="41" t="s">
        <v>122</v>
      </c>
      <c r="H389" s="41" t="s">
        <v>122</v>
      </c>
      <c r="I389" s="41"/>
      <c r="P389" s="5">
        <v>1</v>
      </c>
      <c r="Q389" s="39" t="s">
        <v>645</v>
      </c>
      <c r="BX389" s="5">
        <v>1</v>
      </c>
      <c r="CA389" s="5">
        <v>1</v>
      </c>
      <c r="DF389" s="5" t="s">
        <v>122</v>
      </c>
      <c r="DO389" s="42"/>
      <c r="DP389" s="42"/>
      <c r="DQ389" s="42"/>
      <c r="DR389" s="42"/>
      <c r="DS389" s="42"/>
      <c r="DT389" s="42"/>
    </row>
    <row r="390" spans="1:124" ht="60">
      <c r="A390" s="41"/>
      <c r="B390" s="41"/>
      <c r="C390" s="41"/>
      <c r="D390" s="41" t="s">
        <v>646</v>
      </c>
      <c r="E390" s="42" t="s">
        <v>140</v>
      </c>
      <c r="F390" s="41" t="s">
        <v>643</v>
      </c>
      <c r="G390" s="41" t="s">
        <v>122</v>
      </c>
      <c r="H390" s="41"/>
      <c r="I390" s="41"/>
      <c r="P390" s="5">
        <v>1</v>
      </c>
      <c r="Q390" s="39" t="s">
        <v>647</v>
      </c>
      <c r="BP390" s="5">
        <v>1</v>
      </c>
      <c r="BV390" s="5">
        <v>1</v>
      </c>
      <c r="BX390" s="5">
        <v>1</v>
      </c>
      <c r="CA390" s="5">
        <v>1</v>
      </c>
      <c r="CB390" s="5">
        <v>1</v>
      </c>
      <c r="DF390" s="5" t="s">
        <v>122</v>
      </c>
      <c r="DO390" s="42"/>
      <c r="DP390" s="42"/>
      <c r="DQ390" s="42"/>
      <c r="DR390" s="42"/>
      <c r="DS390" s="42"/>
      <c r="DT390" s="42"/>
    </row>
    <row r="391" spans="1:124" ht="60">
      <c r="A391" s="41"/>
      <c r="B391" s="41"/>
      <c r="C391" s="41"/>
      <c r="D391" s="41" t="s">
        <v>648</v>
      </c>
      <c r="E391" s="42" t="s">
        <v>649</v>
      </c>
      <c r="F391" s="41" t="s">
        <v>643</v>
      </c>
      <c r="G391" s="41" t="s">
        <v>122</v>
      </c>
      <c r="H391" s="41"/>
      <c r="I391" s="41"/>
      <c r="P391" s="5">
        <v>1</v>
      </c>
      <c r="Q391" s="39" t="s">
        <v>647</v>
      </c>
      <c r="BP391" s="5">
        <v>1</v>
      </c>
      <c r="BV391" s="5">
        <v>1</v>
      </c>
      <c r="BX391" s="5">
        <v>1</v>
      </c>
      <c r="CA391" s="5">
        <v>1</v>
      </c>
      <c r="CB391" s="5">
        <v>1</v>
      </c>
      <c r="DF391" s="5" t="s">
        <v>122</v>
      </c>
      <c r="DO391" s="42"/>
      <c r="DP391" s="42"/>
      <c r="DQ391" s="42"/>
      <c r="DR391" s="42"/>
      <c r="DS391" s="42"/>
      <c r="DT391" s="42"/>
    </row>
    <row r="392" spans="1:124" ht="60">
      <c r="A392" s="41"/>
      <c r="B392" s="41"/>
      <c r="C392" s="41"/>
      <c r="D392" s="41" t="s">
        <v>440</v>
      </c>
      <c r="E392" s="42" t="s">
        <v>261</v>
      </c>
      <c r="F392" s="41" t="s">
        <v>643</v>
      </c>
      <c r="G392" s="41" t="s">
        <v>122</v>
      </c>
      <c r="H392" s="41"/>
      <c r="I392" s="41"/>
      <c r="P392" s="5">
        <v>1</v>
      </c>
      <c r="Q392" s="39" t="s">
        <v>647</v>
      </c>
      <c r="BP392" s="5">
        <v>1</v>
      </c>
      <c r="BV392" s="5">
        <v>1</v>
      </c>
      <c r="BX392" s="5">
        <v>1</v>
      </c>
      <c r="CA392" s="5">
        <v>1</v>
      </c>
      <c r="CB392" s="5">
        <v>1</v>
      </c>
      <c r="DF392" s="5" t="s">
        <v>122</v>
      </c>
      <c r="DO392" s="42"/>
      <c r="DP392" s="42"/>
      <c r="DQ392" s="42"/>
      <c r="DR392" s="42"/>
      <c r="DS392" s="42"/>
      <c r="DT392" s="42"/>
    </row>
    <row r="393" spans="1:124" ht="45">
      <c r="A393" s="41"/>
      <c r="B393" s="41"/>
      <c r="C393" s="41"/>
      <c r="D393" s="41" t="s">
        <v>650</v>
      </c>
      <c r="E393" s="42" t="s">
        <v>126</v>
      </c>
      <c r="F393" s="41" t="s">
        <v>643</v>
      </c>
      <c r="G393" s="41" t="s">
        <v>122</v>
      </c>
      <c r="H393" s="41"/>
      <c r="I393" s="41"/>
      <c r="J393" s="5">
        <v>1</v>
      </c>
      <c r="K393" s="5">
        <v>1</v>
      </c>
      <c r="P393" s="5">
        <v>1</v>
      </c>
      <c r="Q393" s="39" t="s">
        <v>651</v>
      </c>
      <c r="BX393" s="5">
        <v>1</v>
      </c>
      <c r="BY393" s="5">
        <v>1</v>
      </c>
      <c r="DF393" s="5" t="s">
        <v>122</v>
      </c>
      <c r="DO393" s="42"/>
      <c r="DP393" s="42"/>
      <c r="DQ393" s="42"/>
      <c r="DR393" s="42"/>
      <c r="DS393" s="42"/>
      <c r="DT393" s="42"/>
    </row>
    <row r="394" spans="1:124" ht="90">
      <c r="A394" s="41"/>
      <c r="B394" s="41"/>
      <c r="C394" s="41"/>
      <c r="D394" s="41" t="s">
        <v>652</v>
      </c>
      <c r="E394" s="42" t="s">
        <v>330</v>
      </c>
      <c r="F394" s="41" t="s">
        <v>637</v>
      </c>
      <c r="G394" s="41" t="s">
        <v>122</v>
      </c>
      <c r="H394" s="41" t="s">
        <v>122</v>
      </c>
      <c r="I394" s="41"/>
      <c r="J394" s="5">
        <v>1</v>
      </c>
      <c r="K394" s="5">
        <v>1</v>
      </c>
      <c r="P394" s="5">
        <v>1</v>
      </c>
      <c r="Q394" s="39" t="s">
        <v>653</v>
      </c>
      <c r="BP394" s="5">
        <v>1</v>
      </c>
      <c r="BV394" s="5">
        <v>1</v>
      </c>
      <c r="BX394" s="5">
        <v>1</v>
      </c>
      <c r="CA394" s="5">
        <v>1</v>
      </c>
      <c r="CB394" s="5">
        <v>1</v>
      </c>
      <c r="DF394" s="5" t="s">
        <v>122</v>
      </c>
      <c r="DO394" s="42"/>
      <c r="DP394" s="42"/>
      <c r="DQ394" s="42"/>
      <c r="DR394" s="42"/>
      <c r="DS394" s="42"/>
      <c r="DT394" s="42"/>
    </row>
    <row r="395" spans="1:124" ht="45">
      <c r="A395" s="41"/>
      <c r="B395" s="41"/>
      <c r="C395" s="41"/>
      <c r="D395" s="41" t="s">
        <v>648</v>
      </c>
      <c r="E395" s="42" t="s">
        <v>649</v>
      </c>
      <c r="F395" s="41" t="s">
        <v>637</v>
      </c>
      <c r="G395" s="41" t="s">
        <v>122</v>
      </c>
      <c r="H395" s="41" t="s">
        <v>122</v>
      </c>
      <c r="I395" s="41"/>
      <c r="P395" s="5">
        <v>1</v>
      </c>
      <c r="Q395" s="39" t="s">
        <v>654</v>
      </c>
      <c r="BX395" s="5">
        <v>1</v>
      </c>
      <c r="DF395" s="5" t="s">
        <v>122</v>
      </c>
      <c r="DO395" s="42"/>
      <c r="DP395" s="42"/>
      <c r="DQ395" s="42"/>
      <c r="DR395" s="42"/>
      <c r="DS395" s="42"/>
      <c r="DT395" s="42"/>
    </row>
    <row r="396" spans="1:124" ht="30">
      <c r="A396" s="41"/>
      <c r="B396" s="41"/>
      <c r="C396" s="41"/>
      <c r="D396" s="41" t="s">
        <v>443</v>
      </c>
      <c r="E396" s="42" t="s">
        <v>184</v>
      </c>
      <c r="F396" s="41" t="s">
        <v>643</v>
      </c>
      <c r="G396" s="41" t="s">
        <v>122</v>
      </c>
      <c r="H396" s="41"/>
      <c r="I396" s="41"/>
      <c r="P396" s="5">
        <v>1</v>
      </c>
      <c r="Q396" s="39" t="s">
        <v>655</v>
      </c>
      <c r="R396" s="5">
        <v>1</v>
      </c>
      <c r="BX396" s="5">
        <v>1</v>
      </c>
      <c r="CC396" s="5">
        <v>1</v>
      </c>
      <c r="DF396" s="5" t="s">
        <v>122</v>
      </c>
      <c r="DO396" s="42"/>
      <c r="DP396" s="42"/>
      <c r="DQ396" s="42"/>
      <c r="DR396" s="42"/>
      <c r="DS396" s="42"/>
      <c r="DT396" s="42"/>
    </row>
    <row r="397" spans="1:124" ht="75">
      <c r="A397" s="44" t="s">
        <v>656</v>
      </c>
      <c r="B397" s="41">
        <v>2</v>
      </c>
      <c r="C397" s="41">
        <v>2</v>
      </c>
      <c r="D397" s="41" t="s">
        <v>657</v>
      </c>
      <c r="E397" s="42" t="s">
        <v>126</v>
      </c>
      <c r="F397" s="41" t="s">
        <v>658</v>
      </c>
      <c r="G397" s="41" t="s">
        <v>122</v>
      </c>
      <c r="H397" s="41"/>
      <c r="I397" s="41"/>
      <c r="J397" s="5">
        <v>1</v>
      </c>
      <c r="K397" s="5">
        <v>1</v>
      </c>
      <c r="P397" s="5">
        <v>1</v>
      </c>
      <c r="Q397" s="39" t="s">
        <v>659</v>
      </c>
      <c r="AL397" s="5">
        <v>1</v>
      </c>
      <c r="AW397" s="5">
        <v>1</v>
      </c>
      <c r="AX397" s="5">
        <v>1</v>
      </c>
      <c r="DA397" s="6">
        <v>4</v>
      </c>
      <c r="DB397" s="6">
        <v>2</v>
      </c>
      <c r="DC397" s="5">
        <v>2</v>
      </c>
      <c r="DE397" s="5" t="s">
        <v>122</v>
      </c>
      <c r="DF397" s="5" t="s">
        <v>122</v>
      </c>
      <c r="DO397" s="42"/>
      <c r="DP397" s="42"/>
      <c r="DQ397" s="42"/>
      <c r="DR397" s="42"/>
      <c r="DS397" s="42"/>
      <c r="DT397" s="42"/>
    </row>
    <row r="398" spans="1:124" ht="45">
      <c r="A398" s="41"/>
      <c r="B398" s="41"/>
      <c r="C398" s="41"/>
      <c r="D398" s="41" t="s">
        <v>188</v>
      </c>
      <c r="E398" s="42" t="s">
        <v>167</v>
      </c>
      <c r="F398" s="41" t="s">
        <v>658</v>
      </c>
      <c r="G398" s="41" t="s">
        <v>122</v>
      </c>
      <c r="H398" s="41"/>
      <c r="I398" s="41"/>
      <c r="P398" s="5">
        <v>1</v>
      </c>
      <c r="Q398" s="39" t="s">
        <v>660</v>
      </c>
      <c r="AL398" s="5">
        <v>1</v>
      </c>
      <c r="AW398" s="5">
        <v>1</v>
      </c>
      <c r="BX398" s="5">
        <v>1</v>
      </c>
      <c r="BY398" s="5">
        <v>1</v>
      </c>
      <c r="DE398" s="5" t="s">
        <v>122</v>
      </c>
      <c r="DF398" s="5" t="s">
        <v>122</v>
      </c>
      <c r="DO398" s="42"/>
      <c r="DP398" s="42"/>
      <c r="DQ398" s="42"/>
      <c r="DR398" s="42"/>
      <c r="DS398" s="42"/>
      <c r="DT398" s="42"/>
    </row>
    <row r="399" spans="1:124" ht="90">
      <c r="A399" s="41" t="s">
        <v>661</v>
      </c>
      <c r="B399" s="41">
        <v>24</v>
      </c>
      <c r="C399" s="41">
        <v>24</v>
      </c>
      <c r="D399" s="41" t="s">
        <v>662</v>
      </c>
      <c r="E399" s="42" t="s">
        <v>239</v>
      </c>
      <c r="F399" s="41" t="s">
        <v>545</v>
      </c>
      <c r="G399" s="41"/>
      <c r="H399" s="41" t="s">
        <v>122</v>
      </c>
      <c r="I399" s="41"/>
      <c r="J399" s="5">
        <v>6</v>
      </c>
      <c r="K399" s="5">
        <v>3</v>
      </c>
      <c r="L399" s="5">
        <v>3</v>
      </c>
      <c r="P399" s="5">
        <v>6</v>
      </c>
      <c r="Q399" s="39" t="s">
        <v>663</v>
      </c>
      <c r="R399" s="5">
        <v>6</v>
      </c>
      <c r="AA399" s="5">
        <v>6</v>
      </c>
      <c r="DA399" s="6">
        <v>24</v>
      </c>
      <c r="DB399" s="6">
        <v>0</v>
      </c>
      <c r="DC399" s="5">
        <v>5</v>
      </c>
      <c r="DF399" s="5" t="s">
        <v>122</v>
      </c>
      <c r="DO399" s="42"/>
      <c r="DP399" s="42"/>
      <c r="DQ399" s="42"/>
      <c r="DR399" s="42"/>
      <c r="DS399" s="42"/>
      <c r="DT399" s="42"/>
    </row>
    <row r="400" spans="1:124" ht="45">
      <c r="A400" s="41"/>
      <c r="B400" s="41"/>
      <c r="C400" s="41"/>
      <c r="D400" s="41" t="s">
        <v>664</v>
      </c>
      <c r="E400" s="42" t="s">
        <v>261</v>
      </c>
      <c r="F400" s="41" t="s">
        <v>545</v>
      </c>
      <c r="G400" s="41"/>
      <c r="H400" s="41" t="s">
        <v>122</v>
      </c>
      <c r="I400" s="41"/>
      <c r="J400" s="5">
        <v>7</v>
      </c>
      <c r="L400" s="5">
        <v>7</v>
      </c>
      <c r="M400" s="5">
        <v>8</v>
      </c>
      <c r="P400" s="5">
        <v>15</v>
      </c>
      <c r="Q400" s="39" t="s">
        <v>663</v>
      </c>
      <c r="R400" s="5">
        <v>15</v>
      </c>
      <c r="AA400" s="5">
        <v>15</v>
      </c>
      <c r="DF400" s="5" t="s">
        <v>122</v>
      </c>
      <c r="DO400" s="42"/>
      <c r="DP400" s="42"/>
      <c r="DQ400" s="42"/>
      <c r="DR400" s="42"/>
      <c r="DS400" s="42"/>
      <c r="DT400" s="42"/>
    </row>
    <row r="401" spans="1:124" ht="45">
      <c r="A401" s="41"/>
      <c r="B401" s="41"/>
      <c r="C401" s="41"/>
      <c r="D401" s="41" t="s">
        <v>665</v>
      </c>
      <c r="E401" s="42" t="s">
        <v>140</v>
      </c>
      <c r="F401" s="41" t="s">
        <v>545</v>
      </c>
      <c r="G401" s="41"/>
      <c r="H401" s="41" t="s">
        <v>122</v>
      </c>
      <c r="I401" s="41"/>
      <c r="P401" s="5">
        <v>11</v>
      </c>
      <c r="Q401" s="39" t="s">
        <v>663</v>
      </c>
      <c r="R401" s="5">
        <v>11</v>
      </c>
      <c r="AA401" s="5">
        <v>11</v>
      </c>
      <c r="DF401" s="5" t="s">
        <v>122</v>
      </c>
      <c r="DO401" s="42"/>
      <c r="DP401" s="42"/>
      <c r="DQ401" s="42"/>
      <c r="DR401" s="42"/>
      <c r="DS401" s="42"/>
      <c r="DT401" s="42"/>
    </row>
    <row r="402" spans="1:124" ht="45">
      <c r="A402" s="41"/>
      <c r="B402" s="41"/>
      <c r="C402" s="41"/>
      <c r="D402" s="41" t="s">
        <v>666</v>
      </c>
      <c r="E402" s="42" t="s">
        <v>184</v>
      </c>
      <c r="F402" s="41" t="s">
        <v>545</v>
      </c>
      <c r="G402" s="41"/>
      <c r="H402" s="41" t="s">
        <v>122</v>
      </c>
      <c r="I402" s="41"/>
      <c r="P402" s="5">
        <v>2</v>
      </c>
      <c r="Q402" s="39" t="s">
        <v>663</v>
      </c>
      <c r="R402" s="5">
        <v>2</v>
      </c>
      <c r="AA402" s="5">
        <v>2</v>
      </c>
      <c r="DF402" s="5" t="s">
        <v>122</v>
      </c>
      <c r="DO402" s="42"/>
      <c r="DP402" s="42"/>
      <c r="DQ402" s="42"/>
      <c r="DR402" s="42"/>
      <c r="DS402" s="42"/>
      <c r="DT402" s="42"/>
    </row>
    <row r="403" spans="1:124" ht="45">
      <c r="A403" s="41"/>
      <c r="B403" s="41"/>
      <c r="C403" s="41"/>
      <c r="D403" s="41" t="s">
        <v>667</v>
      </c>
      <c r="E403" s="42" t="s">
        <v>167</v>
      </c>
      <c r="F403" s="41" t="s">
        <v>545</v>
      </c>
      <c r="G403" s="41"/>
      <c r="H403" s="41" t="s">
        <v>122</v>
      </c>
      <c r="I403" s="41"/>
      <c r="P403" s="5">
        <v>7</v>
      </c>
      <c r="Q403" s="39" t="s">
        <v>663</v>
      </c>
      <c r="R403" s="5">
        <v>7</v>
      </c>
      <c r="AA403" s="5">
        <v>7</v>
      </c>
      <c r="DF403" s="5" t="s">
        <v>122</v>
      </c>
      <c r="DO403" s="42"/>
      <c r="DP403" s="42"/>
      <c r="DQ403" s="42"/>
      <c r="DR403" s="42"/>
      <c r="DS403" s="42"/>
      <c r="DT403" s="42"/>
    </row>
    <row r="404" spans="1:124" ht="45">
      <c r="A404" s="41"/>
      <c r="B404" s="41"/>
      <c r="C404" s="41"/>
      <c r="D404" s="41" t="s">
        <v>668</v>
      </c>
      <c r="E404" s="42" t="s">
        <v>550</v>
      </c>
      <c r="F404" s="41" t="s">
        <v>545</v>
      </c>
      <c r="G404" s="41"/>
      <c r="H404" s="41" t="s">
        <v>122</v>
      </c>
      <c r="I404" s="41"/>
      <c r="P404" s="5">
        <v>3</v>
      </c>
      <c r="Q404" s="39" t="s">
        <v>663</v>
      </c>
      <c r="R404" s="5">
        <v>3</v>
      </c>
      <c r="AA404" s="5">
        <v>3</v>
      </c>
      <c r="DF404" s="5" t="s">
        <v>122</v>
      </c>
      <c r="DO404" s="42"/>
      <c r="DP404" s="42"/>
      <c r="DQ404" s="42"/>
      <c r="DR404" s="42"/>
      <c r="DS404" s="42"/>
      <c r="DT404" s="42"/>
    </row>
    <row r="405" spans="1:124" ht="45">
      <c r="A405" s="41"/>
      <c r="B405" s="41"/>
      <c r="C405" s="41"/>
      <c r="D405" s="41" t="s">
        <v>669</v>
      </c>
      <c r="E405" s="42" t="s">
        <v>167</v>
      </c>
      <c r="F405" s="41" t="s">
        <v>545</v>
      </c>
      <c r="G405" s="41"/>
      <c r="H405" s="41" t="s">
        <v>122</v>
      </c>
      <c r="I405" s="41"/>
      <c r="P405" s="5">
        <v>3</v>
      </c>
      <c r="Q405" s="39" t="s">
        <v>663</v>
      </c>
      <c r="R405" s="5">
        <v>3</v>
      </c>
      <c r="AA405" s="5">
        <v>3</v>
      </c>
      <c r="DF405" s="5" t="s">
        <v>122</v>
      </c>
      <c r="DO405" s="42"/>
      <c r="DP405" s="42"/>
      <c r="DQ405" s="42"/>
      <c r="DR405" s="42"/>
      <c r="DS405" s="42"/>
      <c r="DT405" s="42"/>
    </row>
    <row r="406" spans="1:124" ht="45">
      <c r="A406" s="41"/>
      <c r="B406" s="41"/>
      <c r="C406" s="41"/>
      <c r="D406" s="41" t="s">
        <v>670</v>
      </c>
      <c r="E406" s="42" t="s">
        <v>126</v>
      </c>
      <c r="F406" s="41" t="s">
        <v>545</v>
      </c>
      <c r="G406" s="41"/>
      <c r="H406" s="41" t="s">
        <v>122</v>
      </c>
      <c r="I406" s="41"/>
      <c r="P406" s="5">
        <v>1</v>
      </c>
      <c r="Q406" s="39" t="s">
        <v>663</v>
      </c>
      <c r="R406" s="5">
        <v>1</v>
      </c>
      <c r="AA406" s="5">
        <v>1</v>
      </c>
      <c r="DF406" s="5" t="s">
        <v>122</v>
      </c>
      <c r="DO406" s="42"/>
      <c r="DP406" s="42"/>
      <c r="DQ406" s="42"/>
      <c r="DR406" s="42"/>
      <c r="DS406" s="42"/>
      <c r="DT406" s="42"/>
    </row>
    <row r="407" spans="1:124" ht="45">
      <c r="A407" s="41"/>
      <c r="B407" s="41"/>
      <c r="C407" s="41"/>
      <c r="D407" s="41" t="s">
        <v>671</v>
      </c>
      <c r="E407" s="42" t="s">
        <v>142</v>
      </c>
      <c r="F407" s="41" t="s">
        <v>545</v>
      </c>
      <c r="G407" s="41"/>
      <c r="H407" s="41" t="s">
        <v>122</v>
      </c>
      <c r="I407" s="41"/>
      <c r="P407" s="5">
        <v>1</v>
      </c>
      <c r="Q407" s="39" t="s">
        <v>663</v>
      </c>
      <c r="R407" s="5">
        <v>1</v>
      </c>
      <c r="AA407" s="5">
        <v>1</v>
      </c>
      <c r="DF407" s="5" t="s">
        <v>122</v>
      </c>
      <c r="DO407" s="42"/>
      <c r="DP407" s="42"/>
      <c r="DQ407" s="42"/>
      <c r="DR407" s="42"/>
      <c r="DS407" s="42"/>
      <c r="DT407" s="42"/>
    </row>
    <row r="408" spans="1:124" ht="45">
      <c r="A408" s="41"/>
      <c r="B408" s="41"/>
      <c r="C408" s="41"/>
      <c r="D408" s="41" t="s">
        <v>672</v>
      </c>
      <c r="E408" s="42" t="s">
        <v>673</v>
      </c>
      <c r="F408" s="41" t="s">
        <v>545</v>
      </c>
      <c r="G408" s="41"/>
      <c r="H408" s="41" t="s">
        <v>122</v>
      </c>
      <c r="I408" s="41"/>
      <c r="P408" s="5">
        <v>1</v>
      </c>
      <c r="Q408" s="39" t="s">
        <v>663</v>
      </c>
      <c r="R408" s="5">
        <v>1</v>
      </c>
      <c r="AA408" s="5">
        <v>1</v>
      </c>
      <c r="DF408" s="5" t="s">
        <v>122</v>
      </c>
      <c r="DO408" s="42"/>
      <c r="DP408" s="42"/>
      <c r="DQ408" s="42"/>
      <c r="DR408" s="42"/>
      <c r="DS408" s="42"/>
      <c r="DT408" s="42"/>
    </row>
    <row r="409" spans="1:124" ht="45">
      <c r="A409" s="41"/>
      <c r="B409" s="41"/>
      <c r="C409" s="41"/>
      <c r="D409" s="41" t="s">
        <v>674</v>
      </c>
      <c r="E409" s="42" t="s">
        <v>675</v>
      </c>
      <c r="F409" s="41" t="s">
        <v>545</v>
      </c>
      <c r="G409" s="41"/>
      <c r="H409" s="41" t="s">
        <v>122</v>
      </c>
      <c r="I409" s="41"/>
      <c r="P409" s="5">
        <v>3</v>
      </c>
      <c r="Q409" s="39" t="s">
        <v>663</v>
      </c>
      <c r="R409" s="5">
        <v>3</v>
      </c>
      <c r="AA409" s="5">
        <v>3</v>
      </c>
      <c r="DF409" s="5" t="s">
        <v>122</v>
      </c>
      <c r="DO409" s="42"/>
      <c r="DP409" s="42"/>
      <c r="DQ409" s="42"/>
      <c r="DR409" s="42"/>
      <c r="DS409" s="42"/>
      <c r="DT409" s="42"/>
    </row>
    <row r="410" spans="1:124" ht="45">
      <c r="A410" s="41"/>
      <c r="B410" s="41"/>
      <c r="C410" s="41"/>
      <c r="D410" s="41" t="s">
        <v>676</v>
      </c>
      <c r="E410" s="42" t="s">
        <v>677</v>
      </c>
      <c r="F410" s="41" t="s">
        <v>545</v>
      </c>
      <c r="G410" s="41"/>
      <c r="H410" s="41" t="s">
        <v>122</v>
      </c>
      <c r="I410" s="41"/>
      <c r="P410" s="5">
        <v>9</v>
      </c>
      <c r="Q410" s="39" t="s">
        <v>663</v>
      </c>
      <c r="R410" s="5">
        <v>9</v>
      </c>
      <c r="AA410" s="5">
        <v>9</v>
      </c>
      <c r="DF410" s="5" t="s">
        <v>122</v>
      </c>
      <c r="DO410" s="42"/>
      <c r="DP410" s="42"/>
      <c r="DQ410" s="42"/>
      <c r="DR410" s="42"/>
      <c r="DS410" s="42"/>
      <c r="DT410" s="42"/>
    </row>
    <row r="411" spans="1:124" ht="45">
      <c r="A411" s="41"/>
      <c r="B411" s="41"/>
      <c r="C411" s="41"/>
      <c r="D411" s="41" t="s">
        <v>678</v>
      </c>
      <c r="E411" s="42" t="s">
        <v>677</v>
      </c>
      <c r="F411" s="41" t="s">
        <v>545</v>
      </c>
      <c r="G411" s="41"/>
      <c r="H411" s="41" t="s">
        <v>122</v>
      </c>
      <c r="I411" s="41"/>
      <c r="P411" s="5">
        <v>3</v>
      </c>
      <c r="Q411" s="39" t="s">
        <v>663</v>
      </c>
      <c r="R411" s="5">
        <v>3</v>
      </c>
      <c r="AA411" s="5">
        <v>3</v>
      </c>
      <c r="DF411" s="5" t="s">
        <v>122</v>
      </c>
      <c r="DO411" s="42"/>
      <c r="DP411" s="42"/>
      <c r="DQ411" s="42"/>
      <c r="DR411" s="42"/>
      <c r="DS411" s="42"/>
      <c r="DT411" s="42"/>
    </row>
    <row r="412" spans="1:124" ht="45">
      <c r="A412" s="41"/>
      <c r="B412" s="41"/>
      <c r="C412" s="41"/>
      <c r="D412" s="41" t="s">
        <v>679</v>
      </c>
      <c r="E412" s="42" t="s">
        <v>677</v>
      </c>
      <c r="F412" s="41" t="s">
        <v>545</v>
      </c>
      <c r="G412" s="41"/>
      <c r="H412" s="41" t="s">
        <v>122</v>
      </c>
      <c r="I412" s="41"/>
      <c r="P412" s="5">
        <v>4</v>
      </c>
      <c r="Q412" s="39" t="s">
        <v>663</v>
      </c>
      <c r="R412" s="5">
        <v>4</v>
      </c>
      <c r="AA412" s="5">
        <v>4</v>
      </c>
      <c r="DF412" s="5" t="s">
        <v>122</v>
      </c>
      <c r="DO412" s="42"/>
      <c r="DP412" s="42"/>
      <c r="DQ412" s="42"/>
      <c r="DR412" s="42"/>
      <c r="DS412" s="42"/>
      <c r="DT412" s="42"/>
    </row>
    <row r="413" spans="1:124" ht="45">
      <c r="A413" s="41"/>
      <c r="B413" s="41"/>
      <c r="C413" s="41"/>
      <c r="D413" s="41" t="s">
        <v>680</v>
      </c>
      <c r="E413" s="42" t="s">
        <v>158</v>
      </c>
      <c r="F413" s="41" t="s">
        <v>545</v>
      </c>
      <c r="G413" s="41"/>
      <c r="H413" s="41" t="s">
        <v>122</v>
      </c>
      <c r="I413" s="41"/>
      <c r="P413" s="5">
        <v>3</v>
      </c>
      <c r="Q413" s="39" t="s">
        <v>663</v>
      </c>
      <c r="R413" s="5">
        <v>3</v>
      </c>
      <c r="AA413" s="5">
        <v>3</v>
      </c>
      <c r="DF413" s="5" t="s">
        <v>122</v>
      </c>
      <c r="DO413" s="42"/>
      <c r="DP413" s="42"/>
      <c r="DQ413" s="42"/>
      <c r="DR413" s="42"/>
      <c r="DS413" s="42"/>
      <c r="DT413" s="42"/>
    </row>
    <row r="414" spans="1:124" ht="45">
      <c r="A414" s="41"/>
      <c r="B414" s="41"/>
      <c r="C414" s="41"/>
      <c r="D414" s="41" t="s">
        <v>681</v>
      </c>
      <c r="E414" s="42" t="s">
        <v>513</v>
      </c>
      <c r="F414" s="41" t="s">
        <v>545</v>
      </c>
      <c r="G414" s="41"/>
      <c r="H414" s="41" t="s">
        <v>122</v>
      </c>
      <c r="I414" s="41"/>
      <c r="P414" s="5">
        <v>1</v>
      </c>
      <c r="Q414" s="39" t="s">
        <v>663</v>
      </c>
      <c r="R414" s="5">
        <v>1</v>
      </c>
      <c r="AA414" s="5">
        <v>1</v>
      </c>
      <c r="DF414" s="5" t="s">
        <v>122</v>
      </c>
      <c r="DO414" s="42"/>
      <c r="DP414" s="42"/>
      <c r="DQ414" s="42"/>
      <c r="DR414" s="42"/>
      <c r="DS414" s="42"/>
      <c r="DT414" s="42"/>
    </row>
    <row r="415" spans="1:124" ht="45">
      <c r="A415" s="41"/>
      <c r="B415" s="41"/>
      <c r="C415" s="41"/>
      <c r="D415" s="41" t="s">
        <v>682</v>
      </c>
      <c r="E415" s="42" t="s">
        <v>371</v>
      </c>
      <c r="F415" s="41" t="s">
        <v>545</v>
      </c>
      <c r="G415" s="41"/>
      <c r="H415" s="41" t="s">
        <v>122</v>
      </c>
      <c r="I415" s="41"/>
      <c r="P415" s="5">
        <v>1</v>
      </c>
      <c r="Q415" s="39" t="s">
        <v>663</v>
      </c>
      <c r="R415" s="5">
        <v>1</v>
      </c>
      <c r="AA415" s="5">
        <v>1</v>
      </c>
      <c r="DF415" s="5" t="s">
        <v>122</v>
      </c>
      <c r="DO415" s="42"/>
      <c r="DP415" s="42"/>
      <c r="DQ415" s="42"/>
      <c r="DR415" s="42"/>
      <c r="DS415" s="42"/>
      <c r="DT415" s="42"/>
    </row>
    <row r="416" spans="1:124" ht="45">
      <c r="A416" s="41"/>
      <c r="B416" s="41"/>
      <c r="C416" s="41"/>
      <c r="D416" s="41" t="s">
        <v>683</v>
      </c>
      <c r="E416" s="42" t="s">
        <v>369</v>
      </c>
      <c r="F416" s="41" t="s">
        <v>545</v>
      </c>
      <c r="G416" s="41"/>
      <c r="H416" s="41" t="s">
        <v>122</v>
      </c>
      <c r="I416" s="41"/>
      <c r="P416" s="5">
        <v>1</v>
      </c>
      <c r="Q416" s="39" t="s">
        <v>663</v>
      </c>
      <c r="R416" s="5">
        <v>1</v>
      </c>
      <c r="AA416" s="5">
        <v>1</v>
      </c>
      <c r="DF416" s="5" t="s">
        <v>122</v>
      </c>
      <c r="DO416" s="42"/>
      <c r="DP416" s="42"/>
      <c r="DQ416" s="42"/>
      <c r="DR416" s="42"/>
      <c r="DS416" s="42"/>
      <c r="DT416" s="42"/>
    </row>
    <row r="417" spans="1:124" ht="45">
      <c r="A417" s="41"/>
      <c r="B417" s="41"/>
      <c r="C417" s="41"/>
      <c r="D417" s="41" t="s">
        <v>684</v>
      </c>
      <c r="E417" s="42" t="s">
        <v>685</v>
      </c>
      <c r="F417" s="41" t="s">
        <v>545</v>
      </c>
      <c r="G417" s="41"/>
      <c r="H417" s="41" t="s">
        <v>122</v>
      </c>
      <c r="I417" s="41"/>
      <c r="P417" s="5">
        <v>1</v>
      </c>
      <c r="Q417" s="39" t="s">
        <v>663</v>
      </c>
      <c r="R417" s="5">
        <v>1</v>
      </c>
      <c r="AA417" s="5">
        <v>1</v>
      </c>
      <c r="DF417" s="5" t="s">
        <v>122</v>
      </c>
      <c r="DO417" s="42"/>
      <c r="DP417" s="42"/>
      <c r="DQ417" s="42"/>
      <c r="DR417" s="42"/>
      <c r="DS417" s="42"/>
      <c r="DT417" s="42"/>
    </row>
    <row r="418" spans="1:124" ht="45">
      <c r="A418" s="41"/>
      <c r="B418" s="41"/>
      <c r="C418" s="41"/>
      <c r="D418" s="41" t="s">
        <v>686</v>
      </c>
      <c r="E418" s="42" t="s">
        <v>687</v>
      </c>
      <c r="F418" s="41" t="s">
        <v>545</v>
      </c>
      <c r="G418" s="41"/>
      <c r="H418" s="41" t="s">
        <v>122</v>
      </c>
      <c r="I418" s="41"/>
      <c r="P418" s="5">
        <v>1</v>
      </c>
      <c r="Q418" s="39" t="s">
        <v>663</v>
      </c>
      <c r="R418" s="5">
        <v>1</v>
      </c>
      <c r="AA418" s="5">
        <v>1</v>
      </c>
      <c r="DF418" s="5" t="s">
        <v>122</v>
      </c>
      <c r="DO418" s="42"/>
      <c r="DP418" s="42"/>
      <c r="DQ418" s="42"/>
      <c r="DR418" s="42"/>
      <c r="DS418" s="42"/>
      <c r="DT418" s="42"/>
    </row>
    <row r="419" spans="1:124" ht="75">
      <c r="A419" s="46" t="s">
        <v>688</v>
      </c>
      <c r="B419" s="41">
        <v>18</v>
      </c>
      <c r="C419" s="41">
        <v>1</v>
      </c>
      <c r="D419" s="41" t="s">
        <v>689</v>
      </c>
      <c r="E419" s="42" t="s">
        <v>167</v>
      </c>
      <c r="F419" s="41" t="s">
        <v>545</v>
      </c>
      <c r="G419" s="41"/>
      <c r="H419" s="41" t="s">
        <v>122</v>
      </c>
      <c r="I419" s="41"/>
      <c r="P419" s="5">
        <v>1</v>
      </c>
      <c r="Q419" s="39" t="s">
        <v>690</v>
      </c>
      <c r="R419" s="5">
        <v>1</v>
      </c>
      <c r="AA419" s="5">
        <v>1</v>
      </c>
      <c r="AH419" s="5">
        <v>1</v>
      </c>
      <c r="DA419" s="6">
        <v>18</v>
      </c>
      <c r="DB419" s="6">
        <v>17</v>
      </c>
      <c r="DC419" s="5">
        <v>0</v>
      </c>
      <c r="DG419" s="5" t="s">
        <v>691</v>
      </c>
      <c r="DO419" s="42"/>
      <c r="DP419" s="42"/>
      <c r="DQ419" s="42"/>
      <c r="DR419" s="42"/>
      <c r="DS419" s="42"/>
      <c r="DT419" s="42"/>
    </row>
    <row r="420" spans="1:124" ht="45">
      <c r="A420" s="41"/>
      <c r="B420" s="41"/>
      <c r="C420" s="41"/>
      <c r="D420" s="41" t="s">
        <v>692</v>
      </c>
      <c r="E420" s="42" t="s">
        <v>142</v>
      </c>
      <c r="F420" s="41" t="s">
        <v>545</v>
      </c>
      <c r="G420" s="41"/>
      <c r="H420" s="41" t="s">
        <v>122</v>
      </c>
      <c r="I420" s="41"/>
      <c r="P420" s="5">
        <v>1</v>
      </c>
      <c r="Q420" s="39" t="s">
        <v>690</v>
      </c>
      <c r="R420" s="5">
        <v>1</v>
      </c>
      <c r="AA420" s="5">
        <v>1</v>
      </c>
      <c r="AH420" s="5">
        <v>1</v>
      </c>
      <c r="DG420" s="5" t="s">
        <v>691</v>
      </c>
      <c r="DO420" s="42"/>
      <c r="DP420" s="42"/>
      <c r="DQ420" s="42"/>
      <c r="DR420" s="42"/>
      <c r="DS420" s="42"/>
      <c r="DT420" s="42"/>
    </row>
    <row r="421" spans="1:124" ht="45">
      <c r="A421" s="41"/>
      <c r="B421" s="41"/>
      <c r="C421" s="41"/>
      <c r="D421" s="41" t="s">
        <v>648</v>
      </c>
      <c r="E421" s="42" t="s">
        <v>649</v>
      </c>
      <c r="F421" s="41" t="s">
        <v>545</v>
      </c>
      <c r="G421" s="41"/>
      <c r="H421" s="41" t="s">
        <v>122</v>
      </c>
      <c r="I421" s="41"/>
      <c r="P421" s="5">
        <v>1</v>
      </c>
      <c r="Q421" s="39" t="s">
        <v>690</v>
      </c>
      <c r="R421" s="5">
        <v>1</v>
      </c>
      <c r="AA421" s="5">
        <v>1</v>
      </c>
      <c r="AH421" s="5">
        <v>1</v>
      </c>
      <c r="DG421" s="5" t="s">
        <v>691</v>
      </c>
      <c r="DO421" s="42"/>
      <c r="DP421" s="42"/>
      <c r="DQ421" s="42"/>
      <c r="DR421" s="42"/>
      <c r="DS421" s="42"/>
      <c r="DT421" s="42"/>
    </row>
    <row r="422" spans="1:124" ht="90">
      <c r="A422" s="46" t="s">
        <v>693</v>
      </c>
      <c r="B422" s="41">
        <v>12</v>
      </c>
      <c r="C422" s="41">
        <v>12</v>
      </c>
      <c r="D422" s="41" t="s">
        <v>694</v>
      </c>
      <c r="E422" s="42" t="s">
        <v>144</v>
      </c>
      <c r="F422" s="41" t="s">
        <v>545</v>
      </c>
      <c r="G422" s="41"/>
      <c r="H422" s="41" t="s">
        <v>122</v>
      </c>
      <c r="I422" s="41"/>
      <c r="P422" s="5">
        <v>3</v>
      </c>
      <c r="Q422" s="87" t="s">
        <v>695</v>
      </c>
      <c r="AL422" s="5">
        <v>3</v>
      </c>
      <c r="BH422" s="5">
        <v>3</v>
      </c>
      <c r="BN422" s="5">
        <v>3</v>
      </c>
      <c r="DA422" s="6">
        <v>24</v>
      </c>
      <c r="DB422" s="6">
        <v>12</v>
      </c>
      <c r="DC422" s="5">
        <v>0</v>
      </c>
      <c r="DF422" s="5" t="s">
        <v>122</v>
      </c>
      <c r="DO422" s="42"/>
      <c r="DP422" s="42"/>
      <c r="DQ422" s="42"/>
      <c r="DR422" s="42"/>
      <c r="DS422" s="42"/>
      <c r="DT422" s="42"/>
    </row>
    <row r="423" spans="1:124" ht="45">
      <c r="A423" s="41"/>
      <c r="B423" s="41"/>
      <c r="C423" s="41"/>
      <c r="D423" s="41" t="s">
        <v>696</v>
      </c>
      <c r="E423" s="42" t="s">
        <v>255</v>
      </c>
      <c r="F423" s="41" t="s">
        <v>545</v>
      </c>
      <c r="G423" s="41"/>
      <c r="H423" s="41" t="s">
        <v>122</v>
      </c>
      <c r="I423" s="41"/>
      <c r="P423" s="5">
        <v>4</v>
      </c>
      <c r="Q423" s="87" t="s">
        <v>695</v>
      </c>
      <c r="R423" s="5">
        <v>4</v>
      </c>
      <c r="AL423" s="5">
        <v>4</v>
      </c>
      <c r="BH423" s="5">
        <v>4</v>
      </c>
      <c r="BN423" s="5">
        <v>4</v>
      </c>
      <c r="DF423" s="5" t="s">
        <v>122</v>
      </c>
      <c r="DO423" s="42"/>
      <c r="DP423" s="42"/>
      <c r="DQ423" s="42"/>
      <c r="DR423" s="42"/>
      <c r="DS423" s="42"/>
      <c r="DT423" s="42"/>
    </row>
    <row r="424" spans="1:124" ht="45">
      <c r="A424" s="41"/>
      <c r="B424" s="41"/>
      <c r="C424" s="41"/>
      <c r="D424" s="41" t="s">
        <v>697</v>
      </c>
      <c r="E424" s="42" t="s">
        <v>149</v>
      </c>
      <c r="F424" s="41" t="s">
        <v>545</v>
      </c>
      <c r="G424" s="41"/>
      <c r="H424" s="41" t="s">
        <v>122</v>
      </c>
      <c r="I424" s="41"/>
      <c r="P424" s="5">
        <v>2</v>
      </c>
      <c r="Q424" s="87" t="s">
        <v>695</v>
      </c>
      <c r="R424" s="5">
        <v>2</v>
      </c>
      <c r="AL424" s="5">
        <v>2</v>
      </c>
      <c r="BH424" s="5">
        <v>2</v>
      </c>
      <c r="BN424" s="5">
        <v>2</v>
      </c>
      <c r="DF424" s="5" t="s">
        <v>122</v>
      </c>
      <c r="DO424" s="42"/>
      <c r="DP424" s="42"/>
      <c r="DQ424" s="42"/>
      <c r="DR424" s="42"/>
      <c r="DS424" s="42"/>
      <c r="DT424" s="42"/>
    </row>
    <row r="425" spans="1:124" ht="45">
      <c r="A425" s="41"/>
      <c r="B425" s="41"/>
      <c r="C425" s="41"/>
      <c r="D425" s="41" t="s">
        <v>698</v>
      </c>
      <c r="E425" s="42" t="s">
        <v>315</v>
      </c>
      <c r="F425" s="41" t="s">
        <v>545</v>
      </c>
      <c r="G425" s="41"/>
      <c r="H425" s="41" t="s">
        <v>122</v>
      </c>
      <c r="I425" s="41"/>
      <c r="P425" s="5">
        <v>3</v>
      </c>
      <c r="Q425" s="87" t="s">
        <v>695</v>
      </c>
      <c r="R425" s="5">
        <v>3</v>
      </c>
      <c r="AL425" s="5">
        <v>3</v>
      </c>
      <c r="BH425" s="5">
        <v>3</v>
      </c>
      <c r="BN425" s="5">
        <v>3</v>
      </c>
      <c r="DF425" s="5" t="s">
        <v>122</v>
      </c>
      <c r="DO425" s="42"/>
      <c r="DP425" s="42"/>
      <c r="DQ425" s="42"/>
      <c r="DR425" s="42"/>
      <c r="DS425" s="42"/>
      <c r="DT425" s="42"/>
    </row>
    <row r="426" spans="1:124" ht="105">
      <c r="A426" s="46" t="s">
        <v>699</v>
      </c>
      <c r="B426" s="41">
        <v>4</v>
      </c>
      <c r="C426" s="41">
        <v>2</v>
      </c>
      <c r="D426" s="41" t="s">
        <v>255</v>
      </c>
      <c r="E426" s="42" t="s">
        <v>255</v>
      </c>
      <c r="F426" s="41" t="s">
        <v>700</v>
      </c>
      <c r="G426" s="41" t="s">
        <v>122</v>
      </c>
      <c r="H426" s="41"/>
      <c r="I426" s="41"/>
      <c r="P426" s="5">
        <v>2</v>
      </c>
      <c r="Q426" s="39" t="s">
        <v>701</v>
      </c>
      <c r="R426" s="5">
        <v>1</v>
      </c>
      <c r="BX426" s="5">
        <v>1</v>
      </c>
      <c r="CG426" s="5">
        <v>1</v>
      </c>
      <c r="DA426" s="6">
        <v>5</v>
      </c>
      <c r="DB426" s="6">
        <v>1</v>
      </c>
      <c r="DC426" s="5">
        <v>4</v>
      </c>
      <c r="DE426" s="5" t="s">
        <v>122</v>
      </c>
      <c r="DO426" s="42"/>
      <c r="DP426" s="42"/>
      <c r="DQ426" s="42"/>
      <c r="DR426" s="42"/>
      <c r="DS426" s="42"/>
      <c r="DT426" s="42"/>
    </row>
    <row r="427" spans="1:124" ht="60">
      <c r="A427" s="41"/>
      <c r="B427" s="41"/>
      <c r="C427" s="41"/>
      <c r="D427" s="41" t="s">
        <v>702</v>
      </c>
      <c r="E427" s="42" t="s">
        <v>184</v>
      </c>
      <c r="F427" s="41" t="s">
        <v>700</v>
      </c>
      <c r="G427" s="41" t="s">
        <v>122</v>
      </c>
      <c r="H427" s="41"/>
      <c r="I427" s="41"/>
      <c r="P427" s="5">
        <v>2</v>
      </c>
      <c r="Q427" s="39" t="s">
        <v>701</v>
      </c>
      <c r="R427" s="5">
        <v>1</v>
      </c>
      <c r="BX427" s="5">
        <v>1</v>
      </c>
      <c r="CG427" s="5">
        <v>1</v>
      </c>
      <c r="DE427" s="5" t="s">
        <v>122</v>
      </c>
      <c r="DO427" s="42"/>
      <c r="DP427" s="42"/>
      <c r="DQ427" s="42"/>
      <c r="DR427" s="42"/>
      <c r="DS427" s="42"/>
      <c r="DT427" s="42"/>
    </row>
    <row r="428" spans="1:124" ht="60">
      <c r="A428" s="41"/>
      <c r="B428" s="41"/>
      <c r="C428" s="41"/>
      <c r="D428" s="41" t="s">
        <v>703</v>
      </c>
      <c r="E428" s="42" t="s">
        <v>547</v>
      </c>
      <c r="F428" s="41" t="s">
        <v>700</v>
      </c>
      <c r="G428" s="41" t="s">
        <v>122</v>
      </c>
      <c r="H428" s="41"/>
      <c r="I428" s="41"/>
      <c r="P428" s="5">
        <v>2</v>
      </c>
      <c r="Q428" s="39" t="s">
        <v>701</v>
      </c>
      <c r="R428" s="5">
        <v>1</v>
      </c>
      <c r="BX428" s="5">
        <v>1</v>
      </c>
      <c r="CG428" s="5">
        <v>1</v>
      </c>
      <c r="DE428" s="5" t="s">
        <v>122</v>
      </c>
      <c r="DO428" s="42"/>
      <c r="DP428" s="42"/>
      <c r="DQ428" s="42"/>
      <c r="DR428" s="42"/>
      <c r="DS428" s="42"/>
      <c r="DT428" s="42"/>
    </row>
    <row r="429" spans="1:124" ht="75">
      <c r="A429" s="46" t="s">
        <v>704</v>
      </c>
      <c r="B429" s="41">
        <v>10</v>
      </c>
      <c r="C429" s="41">
        <v>10</v>
      </c>
      <c r="D429" s="41" t="s">
        <v>705</v>
      </c>
      <c r="E429" s="42" t="s">
        <v>167</v>
      </c>
      <c r="F429" s="41" t="s">
        <v>706</v>
      </c>
      <c r="G429" s="41" t="s">
        <v>122</v>
      </c>
      <c r="H429" s="41"/>
      <c r="I429" s="41" t="s">
        <v>122</v>
      </c>
      <c r="P429" s="5">
        <v>3</v>
      </c>
      <c r="Q429" s="39" t="s">
        <v>707</v>
      </c>
      <c r="AL429" s="5">
        <v>3</v>
      </c>
      <c r="AQ429" s="5">
        <v>3</v>
      </c>
      <c r="AS429" s="5">
        <v>1</v>
      </c>
      <c r="AT429" s="5">
        <v>2</v>
      </c>
      <c r="CM429" s="5">
        <v>1</v>
      </c>
      <c r="CN429" s="5">
        <v>1</v>
      </c>
      <c r="DA429" s="6">
        <v>16</v>
      </c>
      <c r="DB429" s="6">
        <v>6</v>
      </c>
      <c r="DC429" s="5">
        <v>10</v>
      </c>
      <c r="DF429" s="5" t="s">
        <v>122</v>
      </c>
      <c r="DO429" s="42"/>
      <c r="DP429" s="42"/>
      <c r="DQ429" s="42"/>
      <c r="DR429" s="42"/>
      <c r="DS429" s="42"/>
      <c r="DT429" s="42"/>
    </row>
    <row r="430" spans="1:124" ht="45">
      <c r="A430" s="41"/>
      <c r="B430" s="41"/>
      <c r="C430" s="41"/>
      <c r="D430" s="41" t="s">
        <v>708</v>
      </c>
      <c r="E430" s="42" t="s">
        <v>144</v>
      </c>
      <c r="F430" s="41" t="s">
        <v>706</v>
      </c>
      <c r="G430" s="41" t="s">
        <v>122</v>
      </c>
      <c r="H430" s="41"/>
      <c r="I430" s="41" t="s">
        <v>122</v>
      </c>
      <c r="P430" s="5">
        <v>1</v>
      </c>
      <c r="Q430" s="39" t="s">
        <v>709</v>
      </c>
      <c r="AL430" s="5">
        <v>1</v>
      </c>
      <c r="AQ430" s="5">
        <v>1</v>
      </c>
      <c r="AS430" s="5">
        <v>1</v>
      </c>
      <c r="AT430" s="5">
        <v>1</v>
      </c>
      <c r="CM430" s="5">
        <v>1</v>
      </c>
      <c r="CN430" s="5">
        <v>1</v>
      </c>
      <c r="DF430" s="5" t="s">
        <v>122</v>
      </c>
      <c r="DO430" s="42"/>
      <c r="DP430" s="42"/>
      <c r="DQ430" s="42"/>
      <c r="DR430" s="42"/>
      <c r="DS430" s="42"/>
      <c r="DT430" s="42"/>
    </row>
    <row r="431" spans="1:124" ht="30">
      <c r="A431" s="41"/>
      <c r="B431" s="41"/>
      <c r="C431" s="41"/>
      <c r="D431" s="41" t="s">
        <v>710</v>
      </c>
      <c r="E431" s="42" t="s">
        <v>158</v>
      </c>
      <c r="F431" s="41" t="s">
        <v>706</v>
      </c>
      <c r="G431" s="41" t="s">
        <v>122</v>
      </c>
      <c r="H431" s="41"/>
      <c r="I431" s="41" t="s">
        <v>122</v>
      </c>
      <c r="P431" s="5">
        <v>1</v>
      </c>
      <c r="Q431" s="39" t="s">
        <v>709</v>
      </c>
      <c r="AL431" s="5">
        <v>1</v>
      </c>
      <c r="AQ431" s="5">
        <v>1</v>
      </c>
      <c r="AS431" s="5">
        <v>1</v>
      </c>
      <c r="AT431" s="5">
        <v>1</v>
      </c>
      <c r="CM431" s="5">
        <v>1</v>
      </c>
      <c r="CN431" s="5">
        <v>1</v>
      </c>
      <c r="DF431" s="5" t="s">
        <v>122</v>
      </c>
      <c r="DO431" s="42"/>
      <c r="DP431" s="42"/>
      <c r="DQ431" s="42"/>
      <c r="DR431" s="42"/>
      <c r="DS431" s="42"/>
      <c r="DT431" s="42"/>
    </row>
    <row r="432" spans="1:124" ht="30">
      <c r="A432" s="41"/>
      <c r="B432" s="41"/>
      <c r="C432" s="41"/>
      <c r="D432" s="41" t="s">
        <v>711</v>
      </c>
      <c r="E432" s="42" t="s">
        <v>414</v>
      </c>
      <c r="F432" s="41" t="s">
        <v>706</v>
      </c>
      <c r="G432" s="41" t="s">
        <v>122</v>
      </c>
      <c r="H432" s="41"/>
      <c r="I432" s="41" t="s">
        <v>122</v>
      </c>
      <c r="P432" s="5">
        <v>3</v>
      </c>
      <c r="Q432" s="39" t="s">
        <v>712</v>
      </c>
      <c r="AL432" s="5">
        <v>3</v>
      </c>
      <c r="AQ432" s="5">
        <v>3</v>
      </c>
      <c r="AS432" s="5">
        <v>1</v>
      </c>
      <c r="AT432" s="5">
        <v>2</v>
      </c>
      <c r="CM432" s="5">
        <v>2</v>
      </c>
      <c r="CN432" s="5">
        <v>2</v>
      </c>
      <c r="DF432" s="5" t="s">
        <v>122</v>
      </c>
      <c r="DO432" s="42"/>
      <c r="DP432" s="42"/>
      <c r="DQ432" s="42"/>
      <c r="DR432" s="42"/>
      <c r="DS432" s="42"/>
      <c r="DT432" s="42"/>
    </row>
    <row r="433" spans="1:124" ht="30">
      <c r="A433" s="41"/>
      <c r="B433" s="41"/>
      <c r="C433" s="41"/>
      <c r="D433" s="41" t="s">
        <v>713</v>
      </c>
      <c r="E433" s="42" t="s">
        <v>714</v>
      </c>
      <c r="F433" s="41" t="s">
        <v>706</v>
      </c>
      <c r="G433" s="41" t="s">
        <v>122</v>
      </c>
      <c r="H433" s="41"/>
      <c r="I433" s="41" t="s">
        <v>122</v>
      </c>
      <c r="P433" s="5">
        <v>2</v>
      </c>
      <c r="Q433" s="39" t="s">
        <v>709</v>
      </c>
      <c r="AL433" s="5">
        <v>2</v>
      </c>
      <c r="AQ433" s="5">
        <v>2</v>
      </c>
      <c r="AS433" s="5">
        <v>1</v>
      </c>
      <c r="AT433" s="5">
        <v>2</v>
      </c>
      <c r="CM433" s="5">
        <v>2</v>
      </c>
      <c r="CN433" s="5">
        <v>2</v>
      </c>
      <c r="DF433" s="5" t="s">
        <v>122</v>
      </c>
      <c r="DO433" s="42"/>
      <c r="DP433" s="42"/>
      <c r="DQ433" s="42"/>
      <c r="DR433" s="42"/>
      <c r="DS433" s="42"/>
      <c r="DT433" s="42"/>
    </row>
    <row r="434" spans="1:124" ht="45">
      <c r="A434" s="41"/>
      <c r="B434" s="41"/>
      <c r="C434" s="41"/>
      <c r="D434" s="41" t="s">
        <v>715</v>
      </c>
      <c r="E434" s="42" t="s">
        <v>144</v>
      </c>
      <c r="F434" s="41" t="s">
        <v>716</v>
      </c>
      <c r="G434" s="41" t="s">
        <v>122</v>
      </c>
      <c r="H434" s="41" t="s">
        <v>122</v>
      </c>
      <c r="I434" s="41"/>
      <c r="P434" s="5">
        <v>1</v>
      </c>
      <c r="Q434" s="39" t="s">
        <v>717</v>
      </c>
      <c r="AL434" s="5">
        <v>1</v>
      </c>
      <c r="AQ434" s="5">
        <v>1</v>
      </c>
      <c r="DF434" s="5" t="s">
        <v>122</v>
      </c>
      <c r="DO434" s="42"/>
      <c r="DP434" s="42"/>
      <c r="DQ434" s="42"/>
      <c r="DR434" s="42"/>
      <c r="DS434" s="42"/>
      <c r="DT434" s="42"/>
    </row>
    <row r="435" spans="1:124" ht="45">
      <c r="A435" s="41"/>
      <c r="B435" s="41"/>
      <c r="C435" s="41"/>
      <c r="D435" s="41" t="s">
        <v>718</v>
      </c>
      <c r="E435" s="42" t="s">
        <v>158</v>
      </c>
      <c r="F435" s="41" t="s">
        <v>716</v>
      </c>
      <c r="G435" s="41" t="s">
        <v>122</v>
      </c>
      <c r="H435" s="41" t="s">
        <v>122</v>
      </c>
      <c r="I435" s="41"/>
      <c r="P435" s="5">
        <v>1</v>
      </c>
      <c r="Q435" s="39" t="s">
        <v>717</v>
      </c>
      <c r="AL435" s="5">
        <v>1</v>
      </c>
      <c r="AQ435" s="5">
        <v>1</v>
      </c>
      <c r="DF435" s="5" t="s">
        <v>122</v>
      </c>
      <c r="DO435" s="42"/>
      <c r="DP435" s="42"/>
      <c r="DQ435" s="42"/>
      <c r="DR435" s="42"/>
      <c r="DS435" s="42"/>
      <c r="DT435" s="42"/>
    </row>
    <row r="436" spans="1:124" ht="45">
      <c r="A436" s="41"/>
      <c r="B436" s="41"/>
      <c r="C436" s="41"/>
      <c r="D436" s="41" t="s">
        <v>708</v>
      </c>
      <c r="E436" s="42" t="s">
        <v>144</v>
      </c>
      <c r="F436" s="41" t="s">
        <v>719</v>
      </c>
      <c r="G436" s="41" t="s">
        <v>122</v>
      </c>
      <c r="H436" s="41" t="s">
        <v>122</v>
      </c>
      <c r="I436" s="41" t="s">
        <v>122</v>
      </c>
      <c r="P436" s="5">
        <v>1</v>
      </c>
      <c r="Q436" s="39" t="s">
        <v>720</v>
      </c>
      <c r="AL436" s="5">
        <v>1</v>
      </c>
      <c r="AQ436" s="5">
        <v>1</v>
      </c>
      <c r="DF436" s="5" t="s">
        <v>122</v>
      </c>
      <c r="DO436" s="42"/>
      <c r="DP436" s="42"/>
      <c r="DQ436" s="42"/>
      <c r="DR436" s="42"/>
      <c r="DS436" s="42"/>
      <c r="DT436" s="42"/>
    </row>
    <row r="437" spans="1:124" ht="30">
      <c r="A437" s="41"/>
      <c r="B437" s="41"/>
      <c r="C437" s="41"/>
      <c r="D437" s="41" t="s">
        <v>251</v>
      </c>
      <c r="E437" s="42" t="s">
        <v>167</v>
      </c>
      <c r="F437" s="41" t="s">
        <v>721</v>
      </c>
      <c r="G437" s="41" t="s">
        <v>122</v>
      </c>
      <c r="H437" s="41"/>
      <c r="I437" s="41" t="s">
        <v>122</v>
      </c>
      <c r="P437" s="5">
        <v>2</v>
      </c>
      <c r="Q437" s="39" t="s">
        <v>720</v>
      </c>
      <c r="AL437" s="5">
        <v>2</v>
      </c>
      <c r="AQ437" s="5">
        <v>2</v>
      </c>
      <c r="DF437" s="5" t="s">
        <v>122</v>
      </c>
      <c r="DO437" s="42"/>
      <c r="DP437" s="42"/>
      <c r="DQ437" s="42"/>
      <c r="DR437" s="42"/>
      <c r="DS437" s="42"/>
      <c r="DT437" s="42"/>
    </row>
    <row r="438" spans="1:124" ht="30">
      <c r="A438" s="41"/>
      <c r="B438" s="41"/>
      <c r="C438" s="41"/>
      <c r="D438" s="41" t="s">
        <v>715</v>
      </c>
      <c r="E438" s="42" t="s">
        <v>144</v>
      </c>
      <c r="F438" s="41" t="s">
        <v>721</v>
      </c>
      <c r="G438" s="41" t="s">
        <v>122</v>
      </c>
      <c r="H438" s="41"/>
      <c r="I438" s="41" t="s">
        <v>122</v>
      </c>
      <c r="P438" s="5">
        <v>2</v>
      </c>
      <c r="Q438" s="39" t="s">
        <v>722</v>
      </c>
      <c r="AL438" s="5">
        <v>2</v>
      </c>
      <c r="AQ438" s="5">
        <v>2</v>
      </c>
      <c r="AT438" s="5">
        <v>1</v>
      </c>
      <c r="CM438" s="5">
        <v>1</v>
      </c>
      <c r="CN438" s="5">
        <v>1</v>
      </c>
      <c r="DF438" s="5" t="s">
        <v>122</v>
      </c>
      <c r="DO438" s="42"/>
      <c r="DP438" s="42"/>
      <c r="DQ438" s="42"/>
      <c r="DR438" s="42"/>
      <c r="DS438" s="42"/>
      <c r="DT438" s="42"/>
    </row>
    <row r="439" spans="1:124" ht="30">
      <c r="A439" s="41"/>
      <c r="B439" s="41"/>
      <c r="C439" s="41"/>
      <c r="D439" s="41" t="s">
        <v>723</v>
      </c>
      <c r="E439" s="42" t="s">
        <v>724</v>
      </c>
      <c r="F439" s="41" t="s">
        <v>721</v>
      </c>
      <c r="G439" s="41" t="s">
        <v>122</v>
      </c>
      <c r="H439" s="41"/>
      <c r="I439" s="41" t="s">
        <v>122</v>
      </c>
      <c r="P439" s="5">
        <v>1</v>
      </c>
      <c r="Q439" s="39" t="s">
        <v>720</v>
      </c>
      <c r="AL439" s="5">
        <v>1</v>
      </c>
      <c r="AQ439" s="5">
        <v>1</v>
      </c>
      <c r="DF439" s="5" t="s">
        <v>122</v>
      </c>
      <c r="DO439" s="42"/>
      <c r="DP439" s="42"/>
      <c r="DQ439" s="42"/>
      <c r="DR439" s="42"/>
      <c r="DS439" s="42"/>
      <c r="DT439" s="42"/>
    </row>
    <row r="440" spans="1:124" ht="30">
      <c r="A440" s="41"/>
      <c r="B440" s="41"/>
      <c r="C440" s="41"/>
      <c r="D440" s="41" t="s">
        <v>478</v>
      </c>
      <c r="E440" s="42" t="s">
        <v>677</v>
      </c>
      <c r="F440" s="41" t="s">
        <v>721</v>
      </c>
      <c r="G440" s="41" t="s">
        <v>122</v>
      </c>
      <c r="H440" s="41"/>
      <c r="I440" s="41" t="s">
        <v>122</v>
      </c>
      <c r="P440" s="5">
        <v>1</v>
      </c>
      <c r="Q440" s="39" t="s">
        <v>720</v>
      </c>
      <c r="AL440" s="5">
        <v>1</v>
      </c>
      <c r="AQ440" s="5">
        <v>1</v>
      </c>
      <c r="DF440" s="5" t="s">
        <v>122</v>
      </c>
      <c r="DO440" s="42"/>
      <c r="DP440" s="42"/>
      <c r="DQ440" s="42"/>
      <c r="DR440" s="42"/>
      <c r="DS440" s="42"/>
      <c r="DT440" s="42"/>
    </row>
    <row r="441" spans="1:124">
      <c r="A441" s="41"/>
      <c r="B441" s="41"/>
      <c r="C441" s="41"/>
      <c r="D441" s="41" t="s">
        <v>237</v>
      </c>
      <c r="E441" s="42" t="s">
        <v>237</v>
      </c>
      <c r="F441" s="41" t="s">
        <v>725</v>
      </c>
      <c r="G441" s="41" t="s">
        <v>122</v>
      </c>
      <c r="H441" s="41"/>
      <c r="I441" s="41"/>
      <c r="P441" s="5">
        <v>1</v>
      </c>
      <c r="Q441" s="39" t="s">
        <v>720</v>
      </c>
      <c r="AL441" s="5">
        <v>1</v>
      </c>
      <c r="AQ441" s="5">
        <v>1</v>
      </c>
      <c r="DF441" s="5" t="s">
        <v>122</v>
      </c>
      <c r="DO441" s="42"/>
      <c r="DP441" s="42"/>
      <c r="DQ441" s="42"/>
      <c r="DR441" s="42"/>
      <c r="DS441" s="42"/>
      <c r="DT441" s="42"/>
    </row>
    <row r="442" spans="1:124" ht="30">
      <c r="A442" s="41"/>
      <c r="B442" s="41"/>
      <c r="C442" s="41"/>
      <c r="D442" s="41" t="s">
        <v>718</v>
      </c>
      <c r="E442" s="42" t="s">
        <v>158</v>
      </c>
      <c r="F442" s="41" t="s">
        <v>721</v>
      </c>
      <c r="G442" s="41" t="s">
        <v>122</v>
      </c>
      <c r="H442" s="41"/>
      <c r="I442" s="41" t="s">
        <v>122</v>
      </c>
      <c r="P442" s="5">
        <v>2</v>
      </c>
      <c r="Q442" s="39" t="s">
        <v>720</v>
      </c>
      <c r="AL442" s="5">
        <v>2</v>
      </c>
      <c r="AQ442" s="5">
        <v>2</v>
      </c>
      <c r="AT442" s="5">
        <v>1</v>
      </c>
      <c r="DF442" s="5" t="s">
        <v>122</v>
      </c>
      <c r="DO442" s="42"/>
      <c r="DP442" s="42"/>
      <c r="DQ442" s="42"/>
      <c r="DR442" s="42"/>
      <c r="DS442" s="42"/>
      <c r="DT442" s="42"/>
    </row>
    <row r="443" spans="1:124" ht="30">
      <c r="A443" s="41"/>
      <c r="B443" s="41"/>
      <c r="C443" s="41"/>
      <c r="D443" s="41" t="s">
        <v>220</v>
      </c>
      <c r="E443" s="42" t="s">
        <v>726</v>
      </c>
      <c r="F443" s="41" t="s">
        <v>721</v>
      </c>
      <c r="G443" s="41" t="s">
        <v>122</v>
      </c>
      <c r="H443" s="41"/>
      <c r="I443" s="41" t="s">
        <v>122</v>
      </c>
      <c r="P443" s="5">
        <v>1</v>
      </c>
      <c r="Q443" s="39" t="s">
        <v>720</v>
      </c>
      <c r="AL443" s="5">
        <v>1</v>
      </c>
      <c r="AQ443" s="5">
        <v>1</v>
      </c>
      <c r="DF443" s="5" t="s">
        <v>122</v>
      </c>
      <c r="DO443" s="42"/>
      <c r="DP443" s="42"/>
      <c r="DQ443" s="42"/>
      <c r="DR443" s="42"/>
      <c r="DS443" s="42"/>
      <c r="DT443" s="42"/>
    </row>
    <row r="444" spans="1:124" ht="45">
      <c r="A444" s="41"/>
      <c r="B444" s="41"/>
      <c r="C444" s="41"/>
      <c r="D444" s="41" t="s">
        <v>708</v>
      </c>
      <c r="E444" s="42" t="s">
        <v>144</v>
      </c>
      <c r="F444" s="41" t="s">
        <v>721</v>
      </c>
      <c r="G444" s="41" t="s">
        <v>122</v>
      </c>
      <c r="H444" s="41"/>
      <c r="I444" s="41" t="s">
        <v>122</v>
      </c>
      <c r="P444" s="5">
        <v>1</v>
      </c>
      <c r="Q444" s="39" t="s">
        <v>727</v>
      </c>
      <c r="AL444" s="5">
        <v>1</v>
      </c>
      <c r="AQ444" s="5">
        <v>1</v>
      </c>
      <c r="AT444" s="5">
        <v>1</v>
      </c>
      <c r="DF444" s="5" t="s">
        <v>122</v>
      </c>
      <c r="DO444" s="42"/>
      <c r="DP444" s="42"/>
      <c r="DQ444" s="42"/>
      <c r="DR444" s="42"/>
      <c r="DS444" s="42"/>
      <c r="DT444" s="42"/>
    </row>
    <row r="445" spans="1:124" s="42" customFormat="1" ht="75">
      <c r="A445" s="46" t="s">
        <v>728</v>
      </c>
      <c r="B445" s="41">
        <v>1</v>
      </c>
      <c r="C445" s="41">
        <v>1</v>
      </c>
      <c r="D445" s="41" t="s">
        <v>729</v>
      </c>
      <c r="E445" s="40" t="s">
        <v>132</v>
      </c>
      <c r="F445" s="41" t="s">
        <v>730</v>
      </c>
      <c r="G445" s="41" t="s">
        <v>122</v>
      </c>
      <c r="H445" s="41"/>
      <c r="I445" s="41" t="s">
        <v>122</v>
      </c>
      <c r="J445" s="5"/>
      <c r="K445" s="5"/>
      <c r="L445" s="5"/>
      <c r="M445" s="5"/>
      <c r="N445" s="5"/>
      <c r="O445" s="5"/>
      <c r="P445" s="5">
        <v>1</v>
      </c>
      <c r="Q445" s="39" t="s">
        <v>731</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6">
        <v>1</v>
      </c>
      <c r="DB445" s="6"/>
      <c r="DC445" s="5">
        <v>1</v>
      </c>
      <c r="DD445" s="5"/>
      <c r="DE445" s="5" t="s">
        <v>122</v>
      </c>
      <c r="DF445" s="5"/>
      <c r="DG445" s="5"/>
      <c r="DH445" s="5"/>
      <c r="DI445" s="5"/>
      <c r="DJ445" s="5"/>
      <c r="DK445" s="5"/>
      <c r="DL445" s="5"/>
      <c r="DM445" s="5"/>
      <c r="DN445" s="5"/>
    </row>
    <row r="446" spans="1:124" s="42" customFormat="1" ht="30">
      <c r="A446" s="41"/>
      <c r="B446" s="41"/>
      <c r="C446" s="41"/>
      <c r="D446" s="41" t="s">
        <v>732</v>
      </c>
      <c r="E446" s="40" t="s">
        <v>733</v>
      </c>
      <c r="F446" s="41" t="s">
        <v>730</v>
      </c>
      <c r="G446" s="41" t="s">
        <v>122</v>
      </c>
      <c r="H446" s="41"/>
      <c r="I446" s="41" t="s">
        <v>122</v>
      </c>
      <c r="J446" s="5"/>
      <c r="K446" s="5"/>
      <c r="L446" s="5"/>
      <c r="M446" s="5"/>
      <c r="N446" s="5"/>
      <c r="O446" s="5"/>
      <c r="P446" s="5">
        <v>1</v>
      </c>
      <c r="Q446" s="39" t="s">
        <v>731</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6"/>
      <c r="DB446" s="6"/>
      <c r="DC446" s="5"/>
      <c r="DD446" s="5"/>
      <c r="DE446" s="5"/>
      <c r="DF446" s="5"/>
      <c r="DG446" s="5"/>
      <c r="DH446" s="5"/>
      <c r="DI446" s="5"/>
      <c r="DJ446" s="5"/>
      <c r="DK446" s="5"/>
      <c r="DL446" s="5"/>
      <c r="DM446" s="5"/>
      <c r="DN446" s="5"/>
    </row>
    <row r="447" spans="1:124" s="42" customFormat="1" ht="75">
      <c r="A447" s="46" t="s">
        <v>734</v>
      </c>
      <c r="B447" s="41">
        <v>19</v>
      </c>
      <c r="C447" s="41">
        <v>6</v>
      </c>
      <c r="D447" s="41" t="s">
        <v>449</v>
      </c>
      <c r="E447" s="40" t="s">
        <v>449</v>
      </c>
      <c r="F447" s="41" t="s">
        <v>735</v>
      </c>
      <c r="G447" s="41" t="s">
        <v>122</v>
      </c>
      <c r="H447" s="41"/>
      <c r="I447" s="41" t="s">
        <v>122</v>
      </c>
      <c r="J447" s="5"/>
      <c r="K447" s="5"/>
      <c r="L447" s="5"/>
      <c r="M447" s="5"/>
      <c r="N447" s="5"/>
      <c r="O447" s="5"/>
      <c r="P447" s="5">
        <v>1</v>
      </c>
      <c r="Q447" s="39" t="s">
        <v>736</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6">
        <v>19</v>
      </c>
      <c r="DB447" s="6">
        <v>13</v>
      </c>
      <c r="DC447" s="5">
        <v>4</v>
      </c>
      <c r="DD447" s="5"/>
      <c r="DE447" s="5" t="s">
        <v>122</v>
      </c>
      <c r="DF447" s="5"/>
      <c r="DG447" s="5"/>
      <c r="DH447" s="5"/>
      <c r="DI447" s="5"/>
      <c r="DJ447" s="5"/>
      <c r="DK447" s="5"/>
      <c r="DL447" s="5"/>
      <c r="DM447" s="5"/>
      <c r="DN447" s="5"/>
    </row>
    <row r="448" spans="1:124" s="42" customFormat="1" ht="30">
      <c r="A448" s="41"/>
      <c r="B448" s="41"/>
      <c r="C448" s="41"/>
      <c r="D448" s="41" t="s">
        <v>737</v>
      </c>
      <c r="E448" s="40" t="s">
        <v>738</v>
      </c>
      <c r="F448" s="41" t="s">
        <v>735</v>
      </c>
      <c r="G448" s="41" t="s">
        <v>122</v>
      </c>
      <c r="H448" s="41"/>
      <c r="I448" s="41" t="s">
        <v>122</v>
      </c>
      <c r="J448" s="5"/>
      <c r="K448" s="5"/>
      <c r="L448" s="5"/>
      <c r="M448" s="5"/>
      <c r="N448" s="5"/>
      <c r="O448" s="5"/>
      <c r="P448" s="5">
        <v>1</v>
      </c>
      <c r="Q448" s="39" t="s">
        <v>736</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6"/>
      <c r="DB448" s="6"/>
      <c r="DC448" s="5"/>
      <c r="DD448" s="5"/>
      <c r="DE448" s="5" t="s">
        <v>122</v>
      </c>
      <c r="DF448" s="5"/>
      <c r="DG448" s="5"/>
      <c r="DH448" s="5"/>
      <c r="DI448" s="5"/>
      <c r="DJ448" s="5"/>
      <c r="DK448" s="5"/>
      <c r="DL448" s="5"/>
      <c r="DM448" s="5"/>
      <c r="DN448" s="5"/>
    </row>
    <row r="449" spans="1:118" s="42" customFormat="1" ht="30">
      <c r="A449" s="41"/>
      <c r="B449" s="41"/>
      <c r="C449" s="41"/>
      <c r="D449" s="41" t="s">
        <v>739</v>
      </c>
      <c r="E449" s="40" t="s">
        <v>649</v>
      </c>
      <c r="F449" s="41" t="s">
        <v>735</v>
      </c>
      <c r="G449" s="41" t="s">
        <v>122</v>
      </c>
      <c r="H449" s="41"/>
      <c r="I449" s="41" t="s">
        <v>122</v>
      </c>
      <c r="J449" s="5"/>
      <c r="K449" s="5"/>
      <c r="L449" s="5"/>
      <c r="M449" s="5"/>
      <c r="N449" s="5"/>
      <c r="O449" s="5"/>
      <c r="P449" s="5">
        <v>1</v>
      </c>
      <c r="Q449" s="39" t="s">
        <v>736</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6"/>
      <c r="DB449" s="6"/>
      <c r="DC449" s="5"/>
      <c r="DD449" s="5"/>
      <c r="DE449" s="5" t="s">
        <v>122</v>
      </c>
      <c r="DF449" s="5"/>
      <c r="DG449" s="5"/>
      <c r="DH449" s="5"/>
      <c r="DI449" s="5"/>
      <c r="DJ449" s="5"/>
      <c r="DK449" s="5"/>
      <c r="DL449" s="5"/>
      <c r="DM449" s="5"/>
      <c r="DN449" s="5"/>
    </row>
    <row r="450" spans="1:118" s="42" customFormat="1" ht="30">
      <c r="A450" s="41"/>
      <c r="B450" s="41"/>
      <c r="C450" s="41"/>
      <c r="D450" s="41" t="s">
        <v>740</v>
      </c>
      <c r="E450" s="40" t="s">
        <v>239</v>
      </c>
      <c r="F450" s="41" t="s">
        <v>735</v>
      </c>
      <c r="G450" s="41" t="s">
        <v>122</v>
      </c>
      <c r="H450" s="41"/>
      <c r="I450" s="41" t="s">
        <v>122</v>
      </c>
      <c r="J450" s="5"/>
      <c r="K450" s="5"/>
      <c r="L450" s="5"/>
      <c r="M450" s="5"/>
      <c r="N450" s="5"/>
      <c r="O450" s="5"/>
      <c r="P450" s="5">
        <v>1</v>
      </c>
      <c r="Q450" s="39" t="s">
        <v>736</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6"/>
      <c r="DB450" s="6"/>
      <c r="DC450" s="5"/>
      <c r="DD450" s="5"/>
      <c r="DE450" s="5" t="s">
        <v>122</v>
      </c>
      <c r="DF450" s="5"/>
      <c r="DG450" s="5"/>
      <c r="DH450" s="5"/>
      <c r="DI450" s="5"/>
      <c r="DJ450" s="5"/>
      <c r="DK450" s="5"/>
      <c r="DL450" s="5"/>
      <c r="DM450" s="5"/>
      <c r="DN450" s="5"/>
    </row>
    <row r="451" spans="1:118" s="42" customFormat="1" ht="45">
      <c r="A451" s="41"/>
      <c r="B451" s="41"/>
      <c r="C451" s="41"/>
      <c r="D451" s="41" t="s">
        <v>741</v>
      </c>
      <c r="E451" s="40" t="s">
        <v>559</v>
      </c>
      <c r="F451" s="41" t="s">
        <v>742</v>
      </c>
      <c r="G451" s="41" t="s">
        <v>122</v>
      </c>
      <c r="H451" s="41" t="s">
        <v>122</v>
      </c>
      <c r="I451" s="41" t="s">
        <v>122</v>
      </c>
      <c r="J451" s="5">
        <v>1</v>
      </c>
      <c r="K451" s="5">
        <v>1</v>
      </c>
      <c r="L451" s="5"/>
      <c r="M451" s="5"/>
      <c r="N451" s="5"/>
      <c r="O451" s="5"/>
      <c r="P451" s="5">
        <v>1</v>
      </c>
      <c r="Q451" s="39" t="s">
        <v>743</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6"/>
      <c r="DB451" s="6"/>
      <c r="DC451" s="5"/>
      <c r="DD451" s="5"/>
      <c r="DE451" s="5" t="s">
        <v>122</v>
      </c>
      <c r="DF451" s="5"/>
      <c r="DG451" s="5"/>
      <c r="DH451" s="5"/>
      <c r="DI451" s="5"/>
      <c r="DJ451" s="5"/>
      <c r="DK451" s="5"/>
      <c r="DL451" s="5"/>
      <c r="DM451" s="5"/>
      <c r="DN451" s="5"/>
    </row>
    <row r="452" spans="1:118" s="42" customFormat="1" ht="45">
      <c r="A452" s="41"/>
      <c r="B452" s="41"/>
      <c r="C452" s="41"/>
      <c r="D452" s="41" t="s">
        <v>744</v>
      </c>
      <c r="E452" s="40" t="s">
        <v>255</v>
      </c>
      <c r="F452" s="41" t="s">
        <v>742</v>
      </c>
      <c r="G452" s="41" t="s">
        <v>122</v>
      </c>
      <c r="H452" s="41" t="s">
        <v>122</v>
      </c>
      <c r="I452" s="41" t="s">
        <v>122</v>
      </c>
      <c r="J452" s="5">
        <v>1</v>
      </c>
      <c r="K452" s="5">
        <v>1</v>
      </c>
      <c r="L452" s="5"/>
      <c r="M452" s="5"/>
      <c r="N452" s="5"/>
      <c r="O452" s="5"/>
      <c r="P452" s="5">
        <v>1</v>
      </c>
      <c r="Q452" s="39" t="s">
        <v>743</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6"/>
      <c r="DB452" s="6"/>
      <c r="DC452" s="5"/>
      <c r="DD452" s="5"/>
      <c r="DE452" s="5" t="s">
        <v>122</v>
      </c>
      <c r="DF452" s="5"/>
      <c r="DG452" s="5"/>
      <c r="DH452" s="5"/>
      <c r="DI452" s="5"/>
      <c r="DJ452" s="5"/>
      <c r="DK452" s="5"/>
      <c r="DL452" s="5"/>
      <c r="DM452" s="5"/>
      <c r="DN452" s="5"/>
    </row>
    <row r="453" spans="1:118" s="42" customFormat="1" ht="45">
      <c r="A453" s="41"/>
      <c r="B453" s="41"/>
      <c r="C453" s="41"/>
      <c r="D453" s="41" t="s">
        <v>745</v>
      </c>
      <c r="E453" s="40" t="s">
        <v>144</v>
      </c>
      <c r="F453" s="41" t="s">
        <v>742</v>
      </c>
      <c r="G453" s="41" t="s">
        <v>122</v>
      </c>
      <c r="H453" s="41" t="s">
        <v>122</v>
      </c>
      <c r="I453" s="41" t="s">
        <v>122</v>
      </c>
      <c r="J453" s="5">
        <v>1</v>
      </c>
      <c r="K453" s="5">
        <v>1</v>
      </c>
      <c r="L453" s="5"/>
      <c r="M453" s="5"/>
      <c r="N453" s="5"/>
      <c r="O453" s="5"/>
      <c r="P453" s="5">
        <v>1</v>
      </c>
      <c r="Q453" s="39" t="s">
        <v>743</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6"/>
      <c r="DB453" s="6"/>
      <c r="DC453" s="5"/>
      <c r="DD453" s="5"/>
      <c r="DE453" s="5" t="s">
        <v>122</v>
      </c>
      <c r="DF453" s="5"/>
      <c r="DG453" s="5"/>
      <c r="DH453" s="5"/>
      <c r="DI453" s="5"/>
      <c r="DJ453" s="5"/>
      <c r="DK453" s="5"/>
      <c r="DL453" s="5"/>
      <c r="DM453" s="5"/>
      <c r="DN453" s="5"/>
    </row>
    <row r="454" spans="1:118" s="42" customFormat="1" ht="30">
      <c r="A454" s="41"/>
      <c r="B454" s="41"/>
      <c r="C454" s="41"/>
      <c r="D454" s="41" t="s">
        <v>746</v>
      </c>
      <c r="E454" s="40" t="s">
        <v>239</v>
      </c>
      <c r="F454" s="41" t="s">
        <v>735</v>
      </c>
      <c r="G454" s="41" t="s">
        <v>122</v>
      </c>
      <c r="H454" s="41"/>
      <c r="I454" s="41" t="s">
        <v>122</v>
      </c>
      <c r="J454" s="5">
        <v>1</v>
      </c>
      <c r="K454" s="5">
        <v>1</v>
      </c>
      <c r="L454" s="5"/>
      <c r="M454" s="5"/>
      <c r="N454" s="5"/>
      <c r="O454" s="5"/>
      <c r="P454" s="5">
        <v>1</v>
      </c>
      <c r="Q454" s="39" t="s">
        <v>743</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6"/>
      <c r="DB454" s="6"/>
      <c r="DC454" s="5"/>
      <c r="DD454" s="5"/>
      <c r="DE454" s="5" t="s">
        <v>122</v>
      </c>
      <c r="DF454" s="5"/>
      <c r="DG454" s="5"/>
      <c r="DH454" s="5"/>
      <c r="DI454" s="5"/>
      <c r="DJ454" s="5"/>
      <c r="DK454" s="5"/>
      <c r="DL454" s="5"/>
      <c r="DM454" s="5"/>
      <c r="DN454" s="5"/>
    </row>
    <row r="455" spans="1:118" s="42" customFormat="1" ht="30">
      <c r="A455" s="41"/>
      <c r="B455" s="41"/>
      <c r="C455" s="41"/>
      <c r="D455" s="41" t="s">
        <v>747</v>
      </c>
      <c r="E455" s="40" t="s">
        <v>748</v>
      </c>
      <c r="F455" s="41" t="s">
        <v>735</v>
      </c>
      <c r="G455" s="41" t="s">
        <v>122</v>
      </c>
      <c r="H455" s="41"/>
      <c r="I455" s="41" t="s">
        <v>122</v>
      </c>
      <c r="J455" s="5">
        <v>1</v>
      </c>
      <c r="K455" s="5">
        <v>1</v>
      </c>
      <c r="L455" s="5"/>
      <c r="M455" s="5"/>
      <c r="N455" s="5"/>
      <c r="O455" s="5"/>
      <c r="P455" s="5">
        <v>1</v>
      </c>
      <c r="Q455" s="39" t="s">
        <v>743</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6"/>
      <c r="DB455" s="6"/>
      <c r="DC455" s="5"/>
      <c r="DD455" s="5"/>
      <c r="DE455" s="5" t="s">
        <v>122</v>
      </c>
      <c r="DF455" s="5"/>
      <c r="DG455" s="5"/>
      <c r="DH455" s="5"/>
      <c r="DI455" s="5"/>
      <c r="DJ455" s="5"/>
      <c r="DK455" s="5"/>
      <c r="DL455" s="5"/>
      <c r="DM455" s="5"/>
      <c r="DN455" s="5"/>
    </row>
    <row r="456" spans="1:118" s="42" customFormat="1" ht="30">
      <c r="A456" s="41"/>
      <c r="B456" s="41"/>
      <c r="C456" s="41"/>
      <c r="D456" s="41" t="s">
        <v>749</v>
      </c>
      <c r="E456" s="40" t="s">
        <v>144</v>
      </c>
      <c r="F456" s="41" t="s">
        <v>750</v>
      </c>
      <c r="G456" s="41"/>
      <c r="H456" s="41" t="s">
        <v>122</v>
      </c>
      <c r="I456" s="41"/>
      <c r="J456" s="5"/>
      <c r="K456" s="5"/>
      <c r="L456" s="5"/>
      <c r="M456" s="5"/>
      <c r="N456" s="5"/>
      <c r="O456" s="5"/>
      <c r="P456" s="5">
        <v>1</v>
      </c>
      <c r="Q456" s="39" t="s">
        <v>743</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6"/>
      <c r="DB456" s="6"/>
      <c r="DC456" s="5"/>
      <c r="DD456" s="5"/>
      <c r="DE456" s="5" t="s">
        <v>122</v>
      </c>
      <c r="DF456" s="5"/>
      <c r="DG456" s="5"/>
      <c r="DH456" s="5"/>
      <c r="DI456" s="5"/>
      <c r="DJ456" s="5"/>
      <c r="DK456" s="5"/>
      <c r="DL456" s="5"/>
      <c r="DM456" s="5"/>
      <c r="DN456" s="5"/>
    </row>
    <row r="457" spans="1:118" s="42" customFormat="1" ht="30">
      <c r="A457" s="41"/>
      <c r="B457" s="41"/>
      <c r="C457" s="41"/>
      <c r="D457" s="41" t="s">
        <v>157</v>
      </c>
      <c r="E457" s="40" t="s">
        <v>158</v>
      </c>
      <c r="F457" s="41" t="s">
        <v>750</v>
      </c>
      <c r="G457" s="41"/>
      <c r="H457" s="41" t="s">
        <v>122</v>
      </c>
      <c r="I457" s="41"/>
      <c r="J457" s="5"/>
      <c r="K457" s="5"/>
      <c r="L457" s="5"/>
      <c r="M457" s="5"/>
      <c r="N457" s="5"/>
      <c r="O457" s="5"/>
      <c r="P457" s="5">
        <v>1</v>
      </c>
      <c r="Q457" s="39" t="s">
        <v>743</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6"/>
      <c r="DB457" s="6"/>
      <c r="DC457" s="5"/>
      <c r="DD457" s="5"/>
      <c r="DE457" s="5" t="s">
        <v>122</v>
      </c>
      <c r="DF457" s="5"/>
      <c r="DG457" s="5"/>
      <c r="DH457" s="5"/>
      <c r="DI457" s="5"/>
      <c r="DJ457" s="5"/>
      <c r="DK457" s="5"/>
      <c r="DL457" s="5"/>
      <c r="DM457" s="5"/>
      <c r="DN457" s="5"/>
    </row>
    <row r="458" spans="1:118" s="42" customFormat="1" ht="30">
      <c r="A458" s="41"/>
      <c r="B458" s="41"/>
      <c r="C458" s="41"/>
      <c r="D458" s="41" t="s">
        <v>751</v>
      </c>
      <c r="E458" s="40" t="s">
        <v>184</v>
      </c>
      <c r="F458" s="41" t="s">
        <v>750</v>
      </c>
      <c r="G458" s="41"/>
      <c r="H458" s="41" t="s">
        <v>122</v>
      </c>
      <c r="I458" s="41"/>
      <c r="J458" s="5"/>
      <c r="K458" s="5"/>
      <c r="L458" s="5"/>
      <c r="M458" s="5"/>
      <c r="N458" s="5"/>
      <c r="O458" s="5"/>
      <c r="P458" s="5">
        <v>1</v>
      </c>
      <c r="Q458" s="39" t="s">
        <v>743</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6"/>
      <c r="DB458" s="6"/>
      <c r="DC458" s="5"/>
      <c r="DD458" s="5"/>
      <c r="DE458" s="5" t="s">
        <v>122</v>
      </c>
      <c r="DF458" s="5"/>
      <c r="DG458" s="5"/>
      <c r="DH458" s="5"/>
      <c r="DI458" s="5"/>
      <c r="DJ458" s="5"/>
      <c r="DK458" s="5"/>
      <c r="DL458" s="5"/>
      <c r="DM458" s="5"/>
      <c r="DN458" s="5"/>
    </row>
    <row r="459" spans="1:118" s="42" customFormat="1" ht="30">
      <c r="A459" s="41"/>
      <c r="B459" s="41"/>
      <c r="C459" s="41"/>
      <c r="D459" s="41" t="s">
        <v>752</v>
      </c>
      <c r="E459" s="40" t="s">
        <v>559</v>
      </c>
      <c r="F459" s="41" t="s">
        <v>753</v>
      </c>
      <c r="G459" s="41"/>
      <c r="H459" s="41" t="s">
        <v>122</v>
      </c>
      <c r="I459" s="41"/>
      <c r="J459" s="5">
        <v>1</v>
      </c>
      <c r="K459" s="5">
        <v>1</v>
      </c>
      <c r="L459" s="5"/>
      <c r="M459" s="5"/>
      <c r="N459" s="5"/>
      <c r="O459" s="5"/>
      <c r="P459" s="5">
        <v>1</v>
      </c>
      <c r="Q459" s="39" t="s">
        <v>754</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v>1</v>
      </c>
      <c r="BY459" s="5">
        <v>1</v>
      </c>
      <c r="BZ459" s="5">
        <v>1</v>
      </c>
      <c r="CA459" s="5"/>
      <c r="CB459" s="5"/>
      <c r="CC459" s="5"/>
      <c r="CD459" s="5"/>
      <c r="CE459" s="5"/>
      <c r="CF459" s="5"/>
      <c r="CG459" s="5"/>
      <c r="CH459" s="5"/>
      <c r="CI459" s="5"/>
      <c r="CJ459" s="5"/>
      <c r="CK459" s="5"/>
      <c r="CL459" s="5"/>
      <c r="CM459" s="5"/>
      <c r="CN459" s="5"/>
      <c r="CO459" s="5"/>
      <c r="CP459" s="5"/>
      <c r="CQ459" s="5"/>
      <c r="CR459" s="5"/>
      <c r="CS459" s="5"/>
      <c r="CT459" s="5"/>
      <c r="CU459" s="5"/>
      <c r="CV459" s="5"/>
      <c r="CW459" s="5"/>
      <c r="CX459" s="5"/>
      <c r="CY459" s="5"/>
      <c r="CZ459" s="5"/>
      <c r="DA459" s="6"/>
      <c r="DB459" s="6"/>
      <c r="DC459" s="5"/>
      <c r="DD459" s="5"/>
      <c r="DE459" s="5" t="s">
        <v>122</v>
      </c>
      <c r="DF459" s="5"/>
      <c r="DG459" s="5"/>
      <c r="DH459" s="5"/>
      <c r="DI459" s="5"/>
      <c r="DJ459" s="5"/>
      <c r="DK459" s="5"/>
      <c r="DL459" s="5"/>
      <c r="DM459" s="5"/>
      <c r="DN459" s="5"/>
    </row>
    <row r="460" spans="1:118" s="42" customFormat="1" ht="30">
      <c r="A460" s="41"/>
      <c r="B460" s="41"/>
      <c r="C460" s="41"/>
      <c r="D460" s="41" t="s">
        <v>755</v>
      </c>
      <c r="E460" s="40" t="s">
        <v>748</v>
      </c>
      <c r="F460" s="41" t="s">
        <v>753</v>
      </c>
      <c r="G460" s="41"/>
      <c r="H460" s="41" t="s">
        <v>122</v>
      </c>
      <c r="I460" s="41"/>
      <c r="J460" s="5">
        <v>1</v>
      </c>
      <c r="K460" s="5">
        <v>1</v>
      </c>
      <c r="L460" s="5"/>
      <c r="M460" s="5"/>
      <c r="N460" s="5"/>
      <c r="O460" s="5"/>
      <c r="P460" s="5">
        <v>1</v>
      </c>
      <c r="Q460" s="39" t="s">
        <v>754</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v>1</v>
      </c>
      <c r="BY460" s="5">
        <v>1</v>
      </c>
      <c r="BZ460" s="5">
        <v>1</v>
      </c>
      <c r="CA460" s="5"/>
      <c r="CB460" s="5"/>
      <c r="CC460" s="5"/>
      <c r="CD460" s="5"/>
      <c r="CE460" s="5"/>
      <c r="CF460" s="5"/>
      <c r="CG460" s="5"/>
      <c r="CH460" s="5"/>
      <c r="CI460" s="5"/>
      <c r="CJ460" s="5"/>
      <c r="CK460" s="5"/>
      <c r="CL460" s="5"/>
      <c r="CM460" s="5"/>
      <c r="CN460" s="5"/>
      <c r="CO460" s="5"/>
      <c r="CP460" s="5"/>
      <c r="CQ460" s="5"/>
      <c r="CR460" s="5"/>
      <c r="CS460" s="5"/>
      <c r="CT460" s="5"/>
      <c r="CU460" s="5"/>
      <c r="CV460" s="5"/>
      <c r="CW460" s="5"/>
      <c r="CX460" s="5"/>
      <c r="CY460" s="5"/>
      <c r="CZ460" s="5"/>
      <c r="DA460" s="6"/>
      <c r="DB460" s="6"/>
      <c r="DC460" s="5"/>
      <c r="DD460" s="5"/>
      <c r="DE460" s="5" t="s">
        <v>122</v>
      </c>
      <c r="DF460" s="5"/>
      <c r="DG460" s="5"/>
      <c r="DH460" s="5"/>
      <c r="DI460" s="5"/>
      <c r="DJ460" s="5"/>
      <c r="DK460" s="5"/>
      <c r="DL460" s="5"/>
      <c r="DM460" s="5"/>
      <c r="DN460" s="5"/>
    </row>
    <row r="461" spans="1:118" s="42" customFormat="1" ht="30">
      <c r="A461" s="41"/>
      <c r="B461" s="41"/>
      <c r="C461" s="41"/>
      <c r="D461" s="41" t="s">
        <v>756</v>
      </c>
      <c r="E461" s="40" t="s">
        <v>237</v>
      </c>
      <c r="F461" s="41" t="s">
        <v>735</v>
      </c>
      <c r="G461" s="41" t="s">
        <v>122</v>
      </c>
      <c r="H461" s="41"/>
      <c r="I461" s="41" t="s">
        <v>122</v>
      </c>
      <c r="J461" s="5">
        <v>1</v>
      </c>
      <c r="K461" s="5">
        <v>1</v>
      </c>
      <c r="L461" s="5"/>
      <c r="M461" s="5"/>
      <c r="N461" s="5"/>
      <c r="O461" s="5"/>
      <c r="P461" s="5">
        <v>1</v>
      </c>
      <c r="Q461" s="39" t="s">
        <v>757</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v>1</v>
      </c>
      <c r="BQ461" s="5"/>
      <c r="BR461" s="5"/>
      <c r="BS461" s="5"/>
      <c r="BT461" s="5"/>
      <c r="BU461" s="5"/>
      <c r="BV461" s="5">
        <v>1</v>
      </c>
      <c r="BW461" s="5"/>
      <c r="BX461" s="5"/>
      <c r="BY461" s="5"/>
      <c r="BZ461" s="5"/>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6"/>
      <c r="DB461" s="6"/>
      <c r="DC461" s="5"/>
      <c r="DD461" s="5"/>
      <c r="DE461" s="5" t="s">
        <v>122</v>
      </c>
      <c r="DF461" s="5"/>
      <c r="DG461" s="5"/>
      <c r="DH461" s="5"/>
      <c r="DI461" s="5"/>
      <c r="DJ461" s="5"/>
      <c r="DK461" s="5"/>
      <c r="DL461" s="5"/>
      <c r="DM461" s="5"/>
      <c r="DN461" s="5"/>
    </row>
    <row r="462" spans="1:118" s="42" customFormat="1" ht="30">
      <c r="A462" s="41"/>
      <c r="B462" s="41"/>
      <c r="C462" s="41"/>
      <c r="D462" s="41" t="s">
        <v>756</v>
      </c>
      <c r="E462" s="40" t="s">
        <v>758</v>
      </c>
      <c r="F462" s="41" t="s">
        <v>735</v>
      </c>
      <c r="G462" s="41" t="s">
        <v>122</v>
      </c>
      <c r="H462" s="41"/>
      <c r="I462" s="41" t="s">
        <v>122</v>
      </c>
      <c r="J462" s="5"/>
      <c r="K462" s="5">
        <v>1</v>
      </c>
      <c r="L462" s="5"/>
      <c r="M462" s="5"/>
      <c r="N462" s="5"/>
      <c r="O462" s="5"/>
      <c r="P462" s="5">
        <v>1</v>
      </c>
      <c r="Q462" s="39" t="s">
        <v>757</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v>1</v>
      </c>
      <c r="BQ462" s="5"/>
      <c r="BR462" s="5"/>
      <c r="BS462" s="5"/>
      <c r="BT462" s="5"/>
      <c r="BU462" s="5"/>
      <c r="BV462" s="5">
        <v>1</v>
      </c>
      <c r="BW462" s="5"/>
      <c r="BX462" s="5"/>
      <c r="BY462" s="5"/>
      <c r="BZ462" s="5"/>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6"/>
      <c r="DB462" s="6"/>
      <c r="DC462" s="5"/>
      <c r="DD462" s="5"/>
      <c r="DE462" s="5" t="s">
        <v>122</v>
      </c>
      <c r="DF462" s="5"/>
      <c r="DG462" s="5"/>
      <c r="DH462" s="5"/>
      <c r="DI462" s="5"/>
      <c r="DJ462" s="5"/>
      <c r="DK462" s="5"/>
      <c r="DL462" s="5"/>
      <c r="DM462" s="5"/>
      <c r="DN462" s="5"/>
    </row>
    <row r="463" spans="1:118" s="42" customFormat="1" ht="90">
      <c r="A463" s="46" t="s">
        <v>759</v>
      </c>
      <c r="B463" s="41">
        <v>1</v>
      </c>
      <c r="C463" s="41">
        <v>1</v>
      </c>
      <c r="D463" s="41" t="s">
        <v>760</v>
      </c>
      <c r="E463" s="40" t="s">
        <v>761</v>
      </c>
      <c r="F463" s="41" t="s">
        <v>762</v>
      </c>
      <c r="G463" s="41" t="s">
        <v>122</v>
      </c>
      <c r="H463" s="41"/>
      <c r="I463" s="41" t="s">
        <v>122</v>
      </c>
      <c r="J463" s="5"/>
      <c r="K463" s="5"/>
      <c r="L463" s="5"/>
      <c r="M463" s="5"/>
      <c r="N463" s="5"/>
      <c r="O463" s="5"/>
      <c r="P463" s="5">
        <v>1</v>
      </c>
      <c r="Q463" s="39" t="s">
        <v>763</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v>1</v>
      </c>
      <c r="BI463" s="5"/>
      <c r="BJ463" s="5">
        <v>1</v>
      </c>
      <c r="BK463" s="5"/>
      <c r="BL463" s="5"/>
      <c r="BM463" s="5"/>
      <c r="BN463" s="5"/>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6">
        <v>1</v>
      </c>
      <c r="DB463" s="6">
        <v>0</v>
      </c>
      <c r="DC463" s="5">
        <v>1</v>
      </c>
      <c r="DD463" s="5"/>
      <c r="DE463" s="5" t="s">
        <v>122</v>
      </c>
      <c r="DF463" s="5"/>
      <c r="DG463" s="5"/>
      <c r="DH463" s="5"/>
      <c r="DI463" s="5"/>
      <c r="DJ463" s="5"/>
      <c r="DK463" s="5"/>
      <c r="DL463" s="5"/>
      <c r="DM463" s="5"/>
      <c r="DN463" s="5"/>
    </row>
    <row r="464" spans="1:118" s="42" customFormat="1" ht="75">
      <c r="A464" s="46" t="s">
        <v>764</v>
      </c>
      <c r="B464" s="41"/>
      <c r="C464" s="41"/>
      <c r="D464" s="41" t="s">
        <v>765</v>
      </c>
      <c r="E464" s="40" t="s">
        <v>766</v>
      </c>
      <c r="F464" s="41" t="s">
        <v>767</v>
      </c>
      <c r="G464" s="41"/>
      <c r="H464" s="41" t="s">
        <v>768</v>
      </c>
      <c r="I464" s="41"/>
      <c r="J464" s="5"/>
      <c r="K464" s="5"/>
      <c r="L464" s="5"/>
      <c r="M464" s="5"/>
      <c r="N464" s="5"/>
      <c r="O464" s="5"/>
      <c r="P464" s="5">
        <v>1</v>
      </c>
      <c r="Q464" s="39" t="s">
        <v>769</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6">
        <v>13</v>
      </c>
      <c r="DB464" s="6">
        <v>7</v>
      </c>
      <c r="DC464" s="5">
        <v>0</v>
      </c>
      <c r="DD464" s="5"/>
      <c r="DE464" s="5"/>
      <c r="DF464" s="5" t="s">
        <v>122</v>
      </c>
      <c r="DG464" s="5"/>
      <c r="DH464" s="5"/>
      <c r="DI464" s="5"/>
      <c r="DJ464" s="5"/>
      <c r="DK464" s="5"/>
      <c r="DL464" s="5"/>
      <c r="DM464" s="5"/>
      <c r="DN464" s="5"/>
    </row>
    <row r="465" spans="1:118" s="42" customFormat="1" ht="45">
      <c r="A465" s="41"/>
      <c r="B465" s="41"/>
      <c r="C465" s="41"/>
      <c r="D465" s="41" t="s">
        <v>770</v>
      </c>
      <c r="E465" s="40" t="s">
        <v>184</v>
      </c>
      <c r="F465" s="41" t="s">
        <v>767</v>
      </c>
      <c r="G465" s="41"/>
      <c r="H465" s="41" t="s">
        <v>768</v>
      </c>
      <c r="I465" s="41"/>
      <c r="J465" s="5"/>
      <c r="K465" s="5"/>
      <c r="L465" s="5"/>
      <c r="M465" s="5"/>
      <c r="N465" s="5"/>
      <c r="O465" s="5"/>
      <c r="P465" s="5">
        <v>1</v>
      </c>
      <c r="Q465" s="39" t="s">
        <v>769</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6"/>
      <c r="DB465" s="6"/>
      <c r="DC465" s="5"/>
      <c r="DD465" s="5"/>
      <c r="DE465" s="5"/>
      <c r="DF465" s="5" t="s">
        <v>122</v>
      </c>
      <c r="DG465" s="5"/>
      <c r="DH465" s="5"/>
      <c r="DI465" s="5"/>
      <c r="DJ465" s="5"/>
      <c r="DK465" s="5"/>
      <c r="DL465" s="5"/>
      <c r="DM465" s="5"/>
      <c r="DN465" s="5"/>
    </row>
    <row r="466" spans="1:118" s="42" customFormat="1" ht="45">
      <c r="A466" s="41"/>
      <c r="B466" s="41"/>
      <c r="C466" s="41"/>
      <c r="D466" s="41" t="s">
        <v>771</v>
      </c>
      <c r="E466" s="40" t="s">
        <v>255</v>
      </c>
      <c r="F466" s="41" t="s">
        <v>767</v>
      </c>
      <c r="G466" s="41"/>
      <c r="H466" s="41" t="s">
        <v>768</v>
      </c>
      <c r="I466" s="41"/>
      <c r="J466" s="5"/>
      <c r="K466" s="5"/>
      <c r="L466" s="5"/>
      <c r="M466" s="5"/>
      <c r="N466" s="5"/>
      <c r="O466" s="5"/>
      <c r="P466" s="5">
        <v>1</v>
      </c>
      <c r="Q466" s="39" t="s">
        <v>769</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6"/>
      <c r="DB466" s="6"/>
      <c r="DC466" s="5"/>
      <c r="DD466" s="5"/>
      <c r="DE466" s="5"/>
      <c r="DF466" s="5" t="s">
        <v>122</v>
      </c>
      <c r="DG466" s="5"/>
      <c r="DH466" s="5"/>
      <c r="DI466" s="5"/>
      <c r="DJ466" s="5"/>
      <c r="DK466" s="5"/>
      <c r="DL466" s="5"/>
      <c r="DM466" s="5"/>
      <c r="DN466" s="5"/>
    </row>
    <row r="467" spans="1:118" s="42" customFormat="1" ht="45">
      <c r="A467" s="41"/>
      <c r="B467" s="41"/>
      <c r="C467" s="41">
        <v>1</v>
      </c>
      <c r="D467" s="41" t="s">
        <v>772</v>
      </c>
      <c r="E467" s="40" t="s">
        <v>184</v>
      </c>
      <c r="F467" s="41" t="s">
        <v>767</v>
      </c>
      <c r="G467" s="41"/>
      <c r="H467" s="41" t="s">
        <v>768</v>
      </c>
      <c r="I467" s="41"/>
      <c r="J467" s="5"/>
      <c r="K467" s="5"/>
      <c r="L467" s="5"/>
      <c r="M467" s="5"/>
      <c r="N467" s="5"/>
      <c r="O467" s="5"/>
      <c r="P467" s="5">
        <v>1</v>
      </c>
      <c r="Q467" s="39" t="s">
        <v>773</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v>1</v>
      </c>
      <c r="BY467" s="5"/>
      <c r="BZ467" s="5"/>
      <c r="CA467" s="5"/>
      <c r="CB467" s="5"/>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6"/>
      <c r="DB467" s="6"/>
      <c r="DC467" s="5"/>
      <c r="DD467" s="5"/>
      <c r="DE467" s="5"/>
      <c r="DF467" s="5" t="s">
        <v>122</v>
      </c>
      <c r="DG467" s="5"/>
      <c r="DH467" s="5"/>
      <c r="DI467" s="5"/>
      <c r="DJ467" s="5"/>
      <c r="DK467" s="5"/>
      <c r="DL467" s="5"/>
      <c r="DM467" s="5"/>
      <c r="DN467" s="5"/>
    </row>
    <row r="468" spans="1:118" s="42" customFormat="1" ht="45">
      <c r="A468" s="41"/>
      <c r="B468" s="41"/>
      <c r="C468" s="41"/>
      <c r="D468" s="41" t="s">
        <v>774</v>
      </c>
      <c r="E468" s="40" t="s">
        <v>513</v>
      </c>
      <c r="F468" s="41" t="s">
        <v>767</v>
      </c>
      <c r="G468" s="41"/>
      <c r="H468" s="41" t="s">
        <v>768</v>
      </c>
      <c r="I468" s="41"/>
      <c r="J468" s="5"/>
      <c r="K468" s="5"/>
      <c r="L468" s="5"/>
      <c r="M468" s="5"/>
      <c r="N468" s="5"/>
      <c r="O468" s="5"/>
      <c r="P468" s="5">
        <v>1</v>
      </c>
      <c r="Q468" s="39" t="s">
        <v>773</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v>1</v>
      </c>
      <c r="BY468" s="5"/>
      <c r="BZ468" s="5"/>
      <c r="CA468" s="5"/>
      <c r="CB468" s="5"/>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6"/>
      <c r="DB468" s="6"/>
      <c r="DC468" s="5"/>
      <c r="DD468" s="5"/>
      <c r="DE468" s="5"/>
      <c r="DF468" s="5" t="s">
        <v>122</v>
      </c>
      <c r="DG468" s="5"/>
      <c r="DH468" s="5"/>
      <c r="DI468" s="5"/>
      <c r="DJ468" s="5"/>
      <c r="DK468" s="5"/>
      <c r="DL468" s="5"/>
      <c r="DM468" s="5"/>
      <c r="DN468" s="5"/>
    </row>
    <row r="469" spans="1:118" s="42" customFormat="1" ht="45">
      <c r="A469" s="41"/>
      <c r="B469" s="41"/>
      <c r="C469" s="41"/>
      <c r="D469" s="41" t="s">
        <v>775</v>
      </c>
      <c r="E469" s="40" t="s">
        <v>547</v>
      </c>
      <c r="F469" s="41" t="s">
        <v>767</v>
      </c>
      <c r="G469" s="41"/>
      <c r="H469" s="41" t="s">
        <v>768</v>
      </c>
      <c r="I469" s="41"/>
      <c r="J469" s="5"/>
      <c r="K469" s="5"/>
      <c r="L469" s="5"/>
      <c r="M469" s="5"/>
      <c r="N469" s="5"/>
      <c r="O469" s="5"/>
      <c r="P469" s="5">
        <v>1</v>
      </c>
      <c r="Q469" s="39" t="s">
        <v>773</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v>1</v>
      </c>
      <c r="BY469" s="5"/>
      <c r="BZ469" s="5"/>
      <c r="CA469" s="5"/>
      <c r="CB469" s="5"/>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6"/>
      <c r="DB469" s="6"/>
      <c r="DC469" s="5"/>
      <c r="DD469" s="5"/>
      <c r="DE469" s="5"/>
      <c r="DF469" s="5" t="s">
        <v>122</v>
      </c>
      <c r="DG469" s="5"/>
      <c r="DH469" s="5"/>
      <c r="DI469" s="5"/>
      <c r="DJ469" s="5"/>
      <c r="DK469" s="5"/>
      <c r="DL469" s="5"/>
      <c r="DM469" s="5"/>
      <c r="DN469" s="5"/>
    </row>
    <row r="470" spans="1:118" s="42" customFormat="1" ht="45">
      <c r="A470" s="41"/>
      <c r="B470" s="41"/>
      <c r="C470" s="41"/>
      <c r="D470" s="41" t="s">
        <v>776</v>
      </c>
      <c r="E470" s="40" t="s">
        <v>255</v>
      </c>
      <c r="F470" s="41" t="s">
        <v>767</v>
      </c>
      <c r="G470" s="41"/>
      <c r="H470" s="41" t="s">
        <v>768</v>
      </c>
      <c r="I470" s="41"/>
      <c r="J470" s="5">
        <v>1</v>
      </c>
      <c r="K470" s="5">
        <v>1</v>
      </c>
      <c r="L470" s="5"/>
      <c r="M470" s="5"/>
      <c r="N470" s="5"/>
      <c r="O470" s="5"/>
      <c r="P470" s="5">
        <v>1</v>
      </c>
      <c r="Q470" s="39" t="s">
        <v>773</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v>1</v>
      </c>
      <c r="BY470" s="5"/>
      <c r="BZ470" s="5"/>
      <c r="CA470" s="5"/>
      <c r="CB470" s="5"/>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6"/>
      <c r="DB470" s="6"/>
      <c r="DC470" s="5"/>
      <c r="DD470" s="5"/>
      <c r="DE470" s="5"/>
      <c r="DF470" s="5" t="s">
        <v>122</v>
      </c>
      <c r="DG470" s="5"/>
      <c r="DH470" s="5"/>
      <c r="DI470" s="5"/>
      <c r="DJ470" s="5"/>
      <c r="DK470" s="5"/>
      <c r="DL470" s="5"/>
      <c r="DM470" s="5"/>
      <c r="DN470" s="5"/>
    </row>
    <row r="471" spans="1:118" s="42" customFormat="1" ht="45">
      <c r="A471" s="41"/>
      <c r="B471" s="41"/>
      <c r="C471" s="41"/>
      <c r="D471" s="41" t="s">
        <v>777</v>
      </c>
      <c r="E471" s="40" t="s">
        <v>778</v>
      </c>
      <c r="F471" s="41" t="s">
        <v>767</v>
      </c>
      <c r="G471" s="41"/>
      <c r="H471" s="41" t="s">
        <v>768</v>
      </c>
      <c r="I471" s="41"/>
      <c r="J471" s="5">
        <v>1</v>
      </c>
      <c r="K471" s="5">
        <v>1</v>
      </c>
      <c r="L471" s="5"/>
      <c r="M471" s="5"/>
      <c r="N471" s="5"/>
      <c r="O471" s="5"/>
      <c r="P471" s="5">
        <v>1</v>
      </c>
      <c r="Q471" s="39" t="s">
        <v>773</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v>1</v>
      </c>
      <c r="BY471" s="5"/>
      <c r="BZ471" s="5"/>
      <c r="CA471" s="5"/>
      <c r="CB471" s="5"/>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6"/>
      <c r="DB471" s="6"/>
      <c r="DC471" s="5"/>
      <c r="DD471" s="5"/>
      <c r="DE471" s="5"/>
      <c r="DF471" s="5" t="s">
        <v>122</v>
      </c>
      <c r="DG471" s="5"/>
      <c r="DH471" s="5"/>
      <c r="DI471" s="5"/>
      <c r="DJ471" s="5"/>
      <c r="DK471" s="5"/>
      <c r="DL471" s="5"/>
      <c r="DM471" s="5"/>
      <c r="DN471" s="5"/>
    </row>
    <row r="472" spans="1:118" s="42" customFormat="1" ht="45">
      <c r="A472" s="41"/>
      <c r="B472" s="41"/>
      <c r="C472" s="41"/>
      <c r="D472" s="41" t="s">
        <v>779</v>
      </c>
      <c r="E472" s="40" t="s">
        <v>780</v>
      </c>
      <c r="F472" s="41" t="s">
        <v>767</v>
      </c>
      <c r="G472" s="41"/>
      <c r="H472" s="41" t="s">
        <v>768</v>
      </c>
      <c r="I472" s="41"/>
      <c r="J472" s="5">
        <v>1</v>
      </c>
      <c r="K472" s="5"/>
      <c r="L472" s="5">
        <v>1</v>
      </c>
      <c r="M472" s="5"/>
      <c r="N472" s="5"/>
      <c r="O472" s="5"/>
      <c r="P472" s="5">
        <v>1</v>
      </c>
      <c r="Q472" s="39" t="s">
        <v>773</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v>1</v>
      </c>
      <c r="BY472" s="5"/>
      <c r="BZ472" s="5"/>
      <c r="CA472" s="5"/>
      <c r="CB472" s="5"/>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6"/>
      <c r="DB472" s="6"/>
      <c r="DC472" s="5"/>
      <c r="DD472" s="5"/>
      <c r="DE472" s="5"/>
      <c r="DF472" s="5" t="s">
        <v>122</v>
      </c>
      <c r="DG472" s="5"/>
      <c r="DH472" s="5"/>
      <c r="DI472" s="5"/>
      <c r="DJ472" s="5"/>
      <c r="DK472" s="5"/>
      <c r="DL472" s="5"/>
      <c r="DM472" s="5"/>
      <c r="DN472" s="5"/>
    </row>
    <row r="473" spans="1:118" s="42" customFormat="1" ht="45">
      <c r="A473" s="41"/>
      <c r="B473" s="41"/>
      <c r="C473" s="41"/>
      <c r="D473" s="41" t="s">
        <v>781</v>
      </c>
      <c r="E473" s="40" t="s">
        <v>544</v>
      </c>
      <c r="F473" s="41" t="s">
        <v>767</v>
      </c>
      <c r="G473" s="41"/>
      <c r="H473" s="41" t="s">
        <v>768</v>
      </c>
      <c r="I473" s="41"/>
      <c r="J473" s="5">
        <v>1</v>
      </c>
      <c r="K473" s="5"/>
      <c r="L473" s="5">
        <v>1</v>
      </c>
      <c r="M473" s="5"/>
      <c r="N473" s="5"/>
      <c r="O473" s="5"/>
      <c r="P473" s="5">
        <v>1</v>
      </c>
      <c r="Q473" s="39" t="s">
        <v>782</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v>1</v>
      </c>
      <c r="BY473" s="5"/>
      <c r="BZ473" s="5"/>
      <c r="CA473" s="5"/>
      <c r="CB473" s="5"/>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6"/>
      <c r="DB473" s="6"/>
      <c r="DC473" s="5"/>
      <c r="DD473" s="5"/>
      <c r="DE473" s="5"/>
      <c r="DF473" s="5" t="s">
        <v>122</v>
      </c>
      <c r="DG473" s="5"/>
      <c r="DH473" s="5"/>
      <c r="DI473" s="5"/>
      <c r="DJ473" s="5"/>
      <c r="DK473" s="5"/>
      <c r="DL473" s="5"/>
      <c r="DM473" s="5"/>
      <c r="DN473" s="5"/>
    </row>
    <row r="474" spans="1:118" s="42" customFormat="1" ht="30">
      <c r="A474" s="41"/>
      <c r="B474" s="41"/>
      <c r="C474" s="41">
        <v>1</v>
      </c>
      <c r="D474" s="41" t="s">
        <v>746</v>
      </c>
      <c r="E474" s="40" t="s">
        <v>239</v>
      </c>
      <c r="F474" s="41" t="s">
        <v>767</v>
      </c>
      <c r="G474" s="41"/>
      <c r="H474" s="41" t="s">
        <v>768</v>
      </c>
      <c r="I474" s="41"/>
      <c r="J474" s="5">
        <v>1</v>
      </c>
      <c r="K474" s="5">
        <v>1</v>
      </c>
      <c r="L474" s="5"/>
      <c r="M474" s="5"/>
      <c r="N474" s="5"/>
      <c r="O474" s="5"/>
      <c r="P474" s="5">
        <v>1</v>
      </c>
      <c r="Q474" s="39" t="s">
        <v>783</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6"/>
      <c r="DB474" s="6"/>
      <c r="DC474" s="5"/>
      <c r="DD474" s="5"/>
      <c r="DE474" s="5"/>
      <c r="DF474" s="5" t="s">
        <v>122</v>
      </c>
      <c r="DG474" s="5"/>
      <c r="DH474" s="5"/>
      <c r="DI474" s="5"/>
      <c r="DJ474" s="5"/>
      <c r="DK474" s="5"/>
      <c r="DL474" s="5"/>
      <c r="DM474" s="5"/>
      <c r="DN474" s="5"/>
    </row>
    <row r="475" spans="1:118" s="42" customFormat="1" ht="30">
      <c r="A475" s="41"/>
      <c r="B475" s="41"/>
      <c r="C475" s="41"/>
      <c r="D475" s="41" t="s">
        <v>771</v>
      </c>
      <c r="E475" s="40" t="s">
        <v>255</v>
      </c>
      <c r="F475" s="41" t="s">
        <v>767</v>
      </c>
      <c r="G475" s="41"/>
      <c r="H475" s="41" t="s">
        <v>768</v>
      </c>
      <c r="I475" s="41"/>
      <c r="J475" s="5"/>
      <c r="K475" s="5"/>
      <c r="L475" s="5"/>
      <c r="M475" s="5"/>
      <c r="N475" s="5"/>
      <c r="O475" s="5"/>
      <c r="P475" s="5">
        <v>1</v>
      </c>
      <c r="Q475" s="39" t="s">
        <v>783</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6"/>
      <c r="DB475" s="6"/>
      <c r="DC475" s="5"/>
      <c r="DD475" s="5"/>
      <c r="DE475" s="5"/>
      <c r="DF475" s="5" t="s">
        <v>122</v>
      </c>
      <c r="DG475" s="5"/>
      <c r="DH475" s="5"/>
      <c r="DI475" s="5"/>
      <c r="DJ475" s="5"/>
      <c r="DK475" s="5"/>
      <c r="DL475" s="5"/>
      <c r="DM475" s="5"/>
      <c r="DN475" s="5"/>
    </row>
    <row r="476" spans="1:118" s="42" customFormat="1" ht="30">
      <c r="A476" s="41"/>
      <c r="B476" s="41"/>
      <c r="C476" s="41"/>
      <c r="D476" s="41" t="s">
        <v>784</v>
      </c>
      <c r="E476" s="40" t="s">
        <v>184</v>
      </c>
      <c r="F476" s="41" t="s">
        <v>767</v>
      </c>
      <c r="G476" s="41"/>
      <c r="H476" s="41" t="s">
        <v>768</v>
      </c>
      <c r="I476" s="41"/>
      <c r="J476" s="5"/>
      <c r="K476" s="5"/>
      <c r="L476" s="5"/>
      <c r="M476" s="5"/>
      <c r="N476" s="5"/>
      <c r="O476" s="5"/>
      <c r="P476" s="5">
        <v>1</v>
      </c>
      <c r="Q476" s="39" t="s">
        <v>783</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6"/>
      <c r="DB476" s="6"/>
      <c r="DC476" s="5"/>
      <c r="DD476" s="5"/>
      <c r="DE476" s="5"/>
      <c r="DF476" s="5" t="s">
        <v>122</v>
      </c>
      <c r="DG476" s="5"/>
      <c r="DH476" s="5"/>
      <c r="DI476" s="5"/>
      <c r="DJ476" s="5"/>
      <c r="DK476" s="5"/>
      <c r="DL476" s="5"/>
      <c r="DM476" s="5"/>
      <c r="DN476" s="5"/>
    </row>
    <row r="477" spans="1:118" s="42" customFormat="1" ht="60">
      <c r="A477" s="41"/>
      <c r="B477" s="41"/>
      <c r="C477" s="41">
        <v>1</v>
      </c>
      <c r="D477" s="41" t="s">
        <v>785</v>
      </c>
      <c r="E477" s="40" t="s">
        <v>330</v>
      </c>
      <c r="F477" s="41" t="s">
        <v>767</v>
      </c>
      <c r="G477" s="41"/>
      <c r="H477" s="41" t="s">
        <v>768</v>
      </c>
      <c r="I477" s="41"/>
      <c r="J477" s="5"/>
      <c r="K477" s="5"/>
      <c r="L477" s="5"/>
      <c r="M477" s="5"/>
      <c r="N477" s="5"/>
      <c r="O477" s="5"/>
      <c r="P477" s="5">
        <v>1</v>
      </c>
      <c r="Q477" s="39" t="s">
        <v>786</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6"/>
      <c r="DB477" s="6"/>
      <c r="DC477" s="5"/>
      <c r="DD477" s="5"/>
      <c r="DE477" s="5"/>
      <c r="DF477" s="5" t="s">
        <v>122</v>
      </c>
      <c r="DG477" s="5"/>
      <c r="DH477" s="5"/>
      <c r="DI477" s="5"/>
      <c r="DJ477" s="5"/>
      <c r="DK477" s="5"/>
      <c r="DL477" s="5"/>
      <c r="DM477" s="5"/>
      <c r="DN477" s="5"/>
    </row>
    <row r="478" spans="1:118" s="42" customFormat="1" ht="60">
      <c r="A478" s="41"/>
      <c r="B478" s="41"/>
      <c r="C478" s="41"/>
      <c r="D478" s="41" t="s">
        <v>787</v>
      </c>
      <c r="E478" s="40" t="s">
        <v>724</v>
      </c>
      <c r="F478" s="41" t="s">
        <v>767</v>
      </c>
      <c r="G478" s="41"/>
      <c r="H478" s="41" t="s">
        <v>768</v>
      </c>
      <c r="I478" s="41"/>
      <c r="J478" s="5"/>
      <c r="K478" s="5"/>
      <c r="L478" s="5"/>
      <c r="M478" s="5"/>
      <c r="N478" s="5"/>
      <c r="O478" s="5"/>
      <c r="P478" s="5">
        <v>1</v>
      </c>
      <c r="Q478" s="39" t="s">
        <v>786</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6"/>
      <c r="DB478" s="6"/>
      <c r="DC478" s="5"/>
      <c r="DD478" s="5"/>
      <c r="DE478" s="5"/>
      <c r="DF478" s="5" t="s">
        <v>122</v>
      </c>
      <c r="DG478" s="5"/>
      <c r="DH478" s="5"/>
      <c r="DI478" s="5"/>
      <c r="DJ478" s="5"/>
      <c r="DK478" s="5"/>
      <c r="DL478" s="5"/>
      <c r="DM478" s="5"/>
      <c r="DN478" s="5"/>
    </row>
    <row r="479" spans="1:118" s="42" customFormat="1" ht="60">
      <c r="A479" s="41"/>
      <c r="B479" s="41"/>
      <c r="C479" s="41"/>
      <c r="D479" s="41" t="s">
        <v>788</v>
      </c>
      <c r="E479" s="40" t="s">
        <v>649</v>
      </c>
      <c r="F479" s="41" t="s">
        <v>767</v>
      </c>
      <c r="G479" s="41"/>
      <c r="H479" s="41" t="s">
        <v>768</v>
      </c>
      <c r="I479" s="41"/>
      <c r="J479" s="5"/>
      <c r="K479" s="5"/>
      <c r="L479" s="5"/>
      <c r="M479" s="5"/>
      <c r="N479" s="5"/>
      <c r="O479" s="5"/>
      <c r="P479" s="5">
        <v>1</v>
      </c>
      <c r="Q479" s="39" t="s">
        <v>786</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6"/>
      <c r="DB479" s="6"/>
      <c r="DC479" s="5"/>
      <c r="DD479" s="5"/>
      <c r="DE479" s="5"/>
      <c r="DF479" s="5" t="s">
        <v>122</v>
      </c>
      <c r="DG479" s="5"/>
      <c r="DH479" s="5"/>
      <c r="DI479" s="5"/>
      <c r="DJ479" s="5"/>
      <c r="DK479" s="5"/>
      <c r="DL479" s="5"/>
      <c r="DM479" s="5"/>
      <c r="DN479" s="5"/>
    </row>
    <row r="480" spans="1:118" s="42" customFormat="1" ht="45">
      <c r="A480" s="41"/>
      <c r="B480" s="41"/>
      <c r="C480" s="41">
        <v>1</v>
      </c>
      <c r="D480" s="41" t="s">
        <v>789</v>
      </c>
      <c r="E480" s="40" t="s">
        <v>184</v>
      </c>
      <c r="F480" s="41" t="s">
        <v>767</v>
      </c>
      <c r="G480" s="41"/>
      <c r="H480" s="41" t="s">
        <v>768</v>
      </c>
      <c r="I480" s="41"/>
      <c r="J480" s="5"/>
      <c r="K480" s="5"/>
      <c r="L480" s="5"/>
      <c r="M480" s="5"/>
      <c r="N480" s="5"/>
      <c r="O480" s="5"/>
      <c r="P480" s="5">
        <v>1</v>
      </c>
      <c r="Q480" s="39" t="s">
        <v>790</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6"/>
      <c r="DB480" s="6"/>
      <c r="DC480" s="5"/>
      <c r="DD480" s="5"/>
      <c r="DE480" s="5"/>
      <c r="DF480" s="5" t="s">
        <v>122</v>
      </c>
      <c r="DG480" s="5"/>
      <c r="DH480" s="5"/>
      <c r="DI480" s="5"/>
      <c r="DJ480" s="5"/>
      <c r="DK480" s="5"/>
      <c r="DL480" s="5"/>
      <c r="DM480" s="5"/>
      <c r="DN480" s="5"/>
    </row>
    <row r="481" spans="1:124" s="42" customFormat="1" ht="45">
      <c r="A481" s="41"/>
      <c r="B481" s="41"/>
      <c r="C481" s="41"/>
      <c r="D481" s="41" t="s">
        <v>791</v>
      </c>
      <c r="E481" s="40" t="s">
        <v>554</v>
      </c>
      <c r="F481" s="41" t="s">
        <v>767</v>
      </c>
      <c r="G481" s="41"/>
      <c r="H481" s="41" t="s">
        <v>768</v>
      </c>
      <c r="I481" s="41"/>
      <c r="J481" s="5"/>
      <c r="K481" s="5"/>
      <c r="L481" s="5"/>
      <c r="M481" s="5"/>
      <c r="N481" s="5"/>
      <c r="O481" s="5"/>
      <c r="P481" s="5">
        <v>1</v>
      </c>
      <c r="Q481" s="39" t="s">
        <v>790</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6"/>
      <c r="DB481" s="6"/>
      <c r="DC481" s="5"/>
      <c r="DD481" s="5"/>
      <c r="DE481" s="5"/>
      <c r="DF481" s="5" t="s">
        <v>122</v>
      </c>
      <c r="DG481" s="5"/>
      <c r="DH481" s="5"/>
      <c r="DI481" s="5"/>
      <c r="DJ481" s="5"/>
      <c r="DK481" s="5"/>
      <c r="DL481" s="5"/>
      <c r="DM481" s="5"/>
      <c r="DN481" s="5"/>
    </row>
    <row r="482" spans="1:124" s="42" customFormat="1" ht="45">
      <c r="A482" s="41"/>
      <c r="B482" s="41"/>
      <c r="C482" s="41"/>
      <c r="D482" s="41" t="s">
        <v>215</v>
      </c>
      <c r="E482" s="40" t="s">
        <v>550</v>
      </c>
      <c r="F482" s="41" t="s">
        <v>767</v>
      </c>
      <c r="G482" s="41"/>
      <c r="H482" s="41" t="s">
        <v>768</v>
      </c>
      <c r="I482" s="41"/>
      <c r="J482" s="5"/>
      <c r="K482" s="5"/>
      <c r="L482" s="5"/>
      <c r="M482" s="5"/>
      <c r="N482" s="5"/>
      <c r="O482" s="5"/>
      <c r="P482" s="5">
        <v>1</v>
      </c>
      <c r="Q482" s="39" t="s">
        <v>790</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6"/>
      <c r="DB482" s="6"/>
      <c r="DC482" s="5"/>
      <c r="DD482" s="5"/>
      <c r="DE482" s="5"/>
      <c r="DF482" s="5" t="s">
        <v>122</v>
      </c>
      <c r="DG482" s="5"/>
      <c r="DH482" s="5"/>
      <c r="DI482" s="5"/>
      <c r="DJ482" s="5"/>
      <c r="DK482" s="5"/>
      <c r="DL482" s="5"/>
      <c r="DM482" s="5"/>
      <c r="DN482" s="5"/>
    </row>
    <row r="483" spans="1:124" s="42" customFormat="1" ht="45">
      <c r="A483" s="41"/>
      <c r="B483" s="41"/>
      <c r="C483" s="41"/>
      <c r="D483" s="41" t="s">
        <v>792</v>
      </c>
      <c r="E483" s="40" t="s">
        <v>377</v>
      </c>
      <c r="F483" s="41" t="s">
        <v>767</v>
      </c>
      <c r="G483" s="41"/>
      <c r="H483" s="41" t="s">
        <v>768</v>
      </c>
      <c r="I483" s="41"/>
      <c r="J483" s="5"/>
      <c r="K483" s="5"/>
      <c r="L483" s="5"/>
      <c r="M483" s="5"/>
      <c r="N483" s="5"/>
      <c r="O483" s="5"/>
      <c r="P483" s="5">
        <v>1</v>
      </c>
      <c r="Q483" s="39" t="s">
        <v>790</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6"/>
      <c r="DB483" s="6"/>
      <c r="DC483" s="5"/>
      <c r="DD483" s="5"/>
      <c r="DE483" s="5"/>
      <c r="DF483" s="5" t="s">
        <v>122</v>
      </c>
      <c r="DG483" s="5"/>
      <c r="DH483" s="5"/>
      <c r="DI483" s="5"/>
      <c r="DJ483" s="5"/>
      <c r="DK483" s="5"/>
      <c r="DL483" s="5"/>
      <c r="DM483" s="5"/>
      <c r="DN483" s="5"/>
    </row>
    <row r="484" spans="1:124" s="42" customFormat="1" ht="45">
      <c r="A484" s="41"/>
      <c r="B484" s="41"/>
      <c r="C484" s="41"/>
      <c r="D484" s="41" t="s">
        <v>793</v>
      </c>
      <c r="E484" s="40" t="s">
        <v>544</v>
      </c>
      <c r="F484" s="41" t="s">
        <v>767</v>
      </c>
      <c r="G484" s="41"/>
      <c r="H484" s="41" t="s">
        <v>768</v>
      </c>
      <c r="I484" s="41"/>
      <c r="J484" s="5">
        <v>1</v>
      </c>
      <c r="K484" s="5">
        <v>1</v>
      </c>
      <c r="L484" s="5"/>
      <c r="M484" s="5"/>
      <c r="N484" s="5"/>
      <c r="O484" s="5"/>
      <c r="P484" s="5">
        <v>1</v>
      </c>
      <c r="Q484" s="39" t="s">
        <v>790</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6"/>
      <c r="DB484" s="6"/>
      <c r="DC484" s="5"/>
      <c r="DD484" s="5"/>
      <c r="DE484" s="5"/>
      <c r="DF484" s="5" t="s">
        <v>122</v>
      </c>
      <c r="DG484" s="5"/>
      <c r="DH484" s="5"/>
      <c r="DI484" s="5"/>
      <c r="DJ484" s="5"/>
      <c r="DK484" s="5"/>
      <c r="DL484" s="5"/>
      <c r="DM484" s="5"/>
      <c r="DN484" s="5"/>
    </row>
    <row r="485" spans="1:124" s="42" customFormat="1" ht="60">
      <c r="A485" s="41"/>
      <c r="B485" s="41"/>
      <c r="C485" s="41">
        <v>1</v>
      </c>
      <c r="D485" s="41" t="s">
        <v>794</v>
      </c>
      <c r="E485" s="40" t="s">
        <v>766</v>
      </c>
      <c r="F485" s="41" t="s">
        <v>767</v>
      </c>
      <c r="G485" s="41"/>
      <c r="H485" s="41" t="s">
        <v>768</v>
      </c>
      <c r="I485" s="41"/>
      <c r="J485" s="5"/>
      <c r="K485" s="5"/>
      <c r="L485" s="5"/>
      <c r="M485" s="5"/>
      <c r="N485" s="5"/>
      <c r="O485" s="5"/>
      <c r="P485" s="5">
        <v>1</v>
      </c>
      <c r="Q485" s="39" t="s">
        <v>795</v>
      </c>
      <c r="R485" s="5"/>
      <c r="S485" s="5"/>
      <c r="T485" s="5"/>
      <c r="U485" s="5"/>
      <c r="V485" s="5"/>
      <c r="W485" s="5"/>
      <c r="X485" s="5"/>
      <c r="Y485" s="5"/>
      <c r="Z485" s="5"/>
      <c r="AA485" s="5"/>
      <c r="AB485" s="5"/>
      <c r="AC485" s="5"/>
      <c r="AD485" s="5"/>
      <c r="AE485" s="5"/>
      <c r="AF485" s="5"/>
      <c r="AG485" s="5"/>
      <c r="AH485" s="5"/>
      <c r="AI485" s="5"/>
      <c r="AJ485" s="5"/>
      <c r="AK485" s="5"/>
      <c r="AL485" s="5">
        <v>1</v>
      </c>
      <c r="AM485" s="5"/>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6"/>
      <c r="DB485" s="6"/>
      <c r="DC485" s="5"/>
      <c r="DD485" s="5"/>
      <c r="DE485" s="5"/>
      <c r="DF485" s="5" t="s">
        <v>122</v>
      </c>
      <c r="DG485" s="5"/>
      <c r="DH485" s="5"/>
      <c r="DI485" s="5"/>
      <c r="DJ485" s="5"/>
      <c r="DK485" s="5"/>
      <c r="DL485" s="5"/>
      <c r="DM485" s="5"/>
      <c r="DN485" s="5"/>
    </row>
    <row r="486" spans="1:124" s="42" customFormat="1" ht="60">
      <c r="A486" s="41"/>
      <c r="B486" s="41"/>
      <c r="C486" s="41"/>
      <c r="D486" s="41" t="s">
        <v>796</v>
      </c>
      <c r="E486" s="40" t="s">
        <v>255</v>
      </c>
      <c r="F486" s="41" t="s">
        <v>767</v>
      </c>
      <c r="G486" s="41"/>
      <c r="H486" s="41" t="s">
        <v>768</v>
      </c>
      <c r="I486" s="41"/>
      <c r="J486" s="5"/>
      <c r="K486" s="5"/>
      <c r="L486" s="5"/>
      <c r="M486" s="5"/>
      <c r="N486" s="5"/>
      <c r="O486" s="5"/>
      <c r="P486" s="5">
        <v>1</v>
      </c>
      <c r="Q486" s="39" t="s">
        <v>795</v>
      </c>
      <c r="R486" s="5"/>
      <c r="S486" s="5"/>
      <c r="T486" s="5"/>
      <c r="U486" s="5"/>
      <c r="V486" s="5"/>
      <c r="W486" s="5"/>
      <c r="X486" s="5"/>
      <c r="Y486" s="5"/>
      <c r="Z486" s="5"/>
      <c r="AA486" s="5"/>
      <c r="AB486" s="5"/>
      <c r="AC486" s="5"/>
      <c r="AD486" s="5"/>
      <c r="AE486" s="5"/>
      <c r="AF486" s="5"/>
      <c r="AG486" s="5"/>
      <c r="AH486" s="5"/>
      <c r="AI486" s="5"/>
      <c r="AJ486" s="5"/>
      <c r="AK486" s="5"/>
      <c r="AL486" s="5">
        <v>1</v>
      </c>
      <c r="AM486" s="5"/>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6"/>
      <c r="DB486" s="6"/>
      <c r="DC486" s="5"/>
      <c r="DD486" s="5"/>
      <c r="DE486" s="5"/>
      <c r="DF486" s="5" t="s">
        <v>122</v>
      </c>
      <c r="DG486" s="5"/>
      <c r="DH486" s="5"/>
      <c r="DI486" s="5"/>
      <c r="DJ486" s="5"/>
      <c r="DK486" s="5"/>
      <c r="DL486" s="5"/>
      <c r="DM486" s="5"/>
      <c r="DN486" s="5"/>
    </row>
    <row r="487" spans="1:124" s="42" customFormat="1" ht="60">
      <c r="A487" s="41"/>
      <c r="B487" s="41"/>
      <c r="C487" s="41"/>
      <c r="D487" s="41" t="s">
        <v>797</v>
      </c>
      <c r="E487" s="40" t="s">
        <v>724</v>
      </c>
      <c r="F487" s="41" t="s">
        <v>767</v>
      </c>
      <c r="G487" s="41"/>
      <c r="H487" s="41" t="s">
        <v>768</v>
      </c>
      <c r="I487" s="41"/>
      <c r="J487" s="5"/>
      <c r="K487" s="5"/>
      <c r="L487" s="5"/>
      <c r="M487" s="5"/>
      <c r="N487" s="5"/>
      <c r="O487" s="5"/>
      <c r="P487" s="5">
        <v>1</v>
      </c>
      <c r="Q487" s="39" t="s">
        <v>795</v>
      </c>
      <c r="R487" s="5"/>
      <c r="S487" s="5"/>
      <c r="T487" s="5"/>
      <c r="U487" s="5"/>
      <c r="V487" s="5"/>
      <c r="W487" s="5"/>
      <c r="X487" s="5"/>
      <c r="Y487" s="5"/>
      <c r="Z487" s="5"/>
      <c r="AA487" s="5"/>
      <c r="AB487" s="5"/>
      <c r="AC487" s="5"/>
      <c r="AD487" s="5"/>
      <c r="AE487" s="5"/>
      <c r="AF487" s="5"/>
      <c r="AG487" s="5"/>
      <c r="AH487" s="5"/>
      <c r="AI487" s="5"/>
      <c r="AJ487" s="5"/>
      <c r="AK487" s="5"/>
      <c r="AL487" s="5">
        <v>1</v>
      </c>
      <c r="AM487" s="5"/>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6"/>
      <c r="DB487" s="6"/>
      <c r="DC487" s="5"/>
      <c r="DD487" s="5"/>
      <c r="DE487" s="5"/>
      <c r="DF487" s="5" t="s">
        <v>122</v>
      </c>
      <c r="DG487" s="5"/>
      <c r="DH487" s="5"/>
      <c r="DI487" s="5"/>
      <c r="DJ487" s="5"/>
      <c r="DK487" s="5"/>
      <c r="DL487" s="5"/>
      <c r="DM487" s="5"/>
      <c r="DN487" s="5"/>
    </row>
    <row r="488" spans="1:124" s="42" customFormat="1" ht="60">
      <c r="A488" s="41"/>
      <c r="B488" s="41"/>
      <c r="C488" s="41"/>
      <c r="D488" s="41" t="s">
        <v>798</v>
      </c>
      <c r="E488" s="40" t="s">
        <v>261</v>
      </c>
      <c r="F488" s="41" t="s">
        <v>767</v>
      </c>
      <c r="G488" s="41"/>
      <c r="H488" s="41" t="s">
        <v>768</v>
      </c>
      <c r="I488" s="41"/>
      <c r="J488" s="5"/>
      <c r="K488" s="5"/>
      <c r="L488" s="5"/>
      <c r="M488" s="5"/>
      <c r="N488" s="5"/>
      <c r="O488" s="5"/>
      <c r="P488" s="5">
        <v>1</v>
      </c>
      <c r="Q488" s="39" t="s">
        <v>795</v>
      </c>
      <c r="R488" s="5"/>
      <c r="S488" s="5"/>
      <c r="T488" s="5"/>
      <c r="U488" s="5"/>
      <c r="V488" s="5"/>
      <c r="W488" s="5"/>
      <c r="X488" s="5"/>
      <c r="Y488" s="5"/>
      <c r="Z488" s="5"/>
      <c r="AA488" s="5"/>
      <c r="AB488" s="5"/>
      <c r="AC488" s="5"/>
      <c r="AD488" s="5"/>
      <c r="AE488" s="5"/>
      <c r="AF488" s="5"/>
      <c r="AG488" s="5"/>
      <c r="AH488" s="5"/>
      <c r="AI488" s="5"/>
      <c r="AJ488" s="5"/>
      <c r="AK488" s="5"/>
      <c r="AL488" s="5">
        <v>1</v>
      </c>
      <c r="AM488" s="5"/>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6"/>
      <c r="DB488" s="6"/>
      <c r="DC488" s="5"/>
      <c r="DD488" s="5"/>
      <c r="DE488" s="5"/>
      <c r="DF488" s="5" t="s">
        <v>122</v>
      </c>
      <c r="DG488" s="5"/>
      <c r="DH488" s="5"/>
      <c r="DI488" s="5"/>
      <c r="DJ488" s="5"/>
      <c r="DK488" s="5"/>
      <c r="DL488" s="5"/>
      <c r="DM488" s="5"/>
      <c r="DN488" s="5"/>
    </row>
    <row r="489" spans="1:124" ht="75">
      <c r="A489" s="46" t="s">
        <v>799</v>
      </c>
      <c r="B489" s="41">
        <v>20</v>
      </c>
      <c r="C489" s="41">
        <v>1</v>
      </c>
      <c r="D489" s="41" t="s">
        <v>800</v>
      </c>
      <c r="E489" s="42" t="s">
        <v>649</v>
      </c>
      <c r="F489" s="41" t="s">
        <v>801</v>
      </c>
      <c r="G489" s="41" t="s">
        <v>122</v>
      </c>
      <c r="H489" s="41"/>
      <c r="I489" s="41" t="s">
        <v>122</v>
      </c>
      <c r="P489" s="5">
        <v>1</v>
      </c>
      <c r="Q489" s="39" t="s">
        <v>802</v>
      </c>
      <c r="CM489" s="5">
        <v>1</v>
      </c>
      <c r="CN489" s="5">
        <v>1</v>
      </c>
      <c r="CP489" s="5">
        <v>1</v>
      </c>
      <c r="DA489" s="6">
        <v>20</v>
      </c>
      <c r="DB489" s="6">
        <v>19</v>
      </c>
      <c r="DC489" s="5">
        <v>1</v>
      </c>
      <c r="DE489" s="5" t="s">
        <v>122</v>
      </c>
      <c r="DO489" s="42"/>
      <c r="DP489" s="42"/>
      <c r="DQ489" s="42"/>
      <c r="DR489" s="42"/>
      <c r="DS489" s="42"/>
      <c r="DT489" s="42"/>
    </row>
    <row r="490" spans="1:124" ht="75">
      <c r="A490" s="46" t="s">
        <v>803</v>
      </c>
      <c r="B490" s="41">
        <v>11</v>
      </c>
      <c r="C490" s="41">
        <v>6</v>
      </c>
      <c r="D490" s="41" t="s">
        <v>804</v>
      </c>
      <c r="E490" s="41" t="s">
        <v>357</v>
      </c>
      <c r="F490" s="41" t="s">
        <v>805</v>
      </c>
      <c r="G490" s="41" t="s">
        <v>122</v>
      </c>
      <c r="H490" s="41"/>
      <c r="I490" s="41" t="s">
        <v>122</v>
      </c>
      <c r="P490" s="5">
        <v>6</v>
      </c>
      <c r="Q490" s="39" t="s">
        <v>806</v>
      </c>
      <c r="R490" s="5">
        <v>4</v>
      </c>
      <c r="S490" s="5">
        <v>1</v>
      </c>
      <c r="AA490" s="5">
        <v>2</v>
      </c>
      <c r="AL490" s="5">
        <v>1</v>
      </c>
      <c r="AN490" s="5">
        <v>1</v>
      </c>
      <c r="BX490" s="5">
        <v>1</v>
      </c>
      <c r="DA490" s="6">
        <v>11</v>
      </c>
      <c r="DB490" s="6">
        <v>5</v>
      </c>
      <c r="DC490" s="5">
        <v>6</v>
      </c>
      <c r="DE490" s="5" t="s">
        <v>122</v>
      </c>
      <c r="DO490" s="42"/>
      <c r="DP490" s="42"/>
      <c r="DQ490" s="42"/>
      <c r="DR490" s="42"/>
      <c r="DS490" s="42"/>
      <c r="DT490" s="42"/>
    </row>
    <row r="491" spans="1:124" ht="75">
      <c r="A491" s="46" t="s">
        <v>807</v>
      </c>
      <c r="B491" s="41">
        <v>1</v>
      </c>
      <c r="C491" s="41">
        <v>1</v>
      </c>
      <c r="D491" s="41" t="s">
        <v>808</v>
      </c>
      <c r="E491" s="42" t="s">
        <v>175</v>
      </c>
      <c r="F491" s="41" t="s">
        <v>809</v>
      </c>
      <c r="G491" s="41"/>
      <c r="H491" s="41" t="s">
        <v>810</v>
      </c>
      <c r="I491" s="41"/>
      <c r="P491" s="5">
        <v>1</v>
      </c>
      <c r="Q491" s="39" t="s">
        <v>811</v>
      </c>
      <c r="DA491" s="6">
        <v>1</v>
      </c>
      <c r="DB491" s="6">
        <v>0</v>
      </c>
      <c r="DC491" s="5">
        <v>0</v>
      </c>
      <c r="DG491" s="5" t="s">
        <v>812</v>
      </c>
      <c r="DO491" s="42"/>
      <c r="DP491" s="42"/>
      <c r="DQ491" s="42"/>
      <c r="DR491" s="42"/>
      <c r="DS491" s="42"/>
      <c r="DT491" s="42"/>
    </row>
    <row r="492" spans="1:124" ht="75">
      <c r="A492" s="41"/>
      <c r="B492" s="41"/>
      <c r="C492" s="41"/>
      <c r="D492" s="41" t="s">
        <v>813</v>
      </c>
      <c r="E492" s="42" t="s">
        <v>132</v>
      </c>
      <c r="F492" s="41" t="s">
        <v>809</v>
      </c>
      <c r="G492" s="41"/>
      <c r="H492" s="41" t="s">
        <v>810</v>
      </c>
      <c r="I492" s="41"/>
      <c r="P492" s="5">
        <v>1</v>
      </c>
      <c r="Q492" s="39" t="s">
        <v>811</v>
      </c>
      <c r="DG492" s="5" t="s">
        <v>812</v>
      </c>
      <c r="DO492" s="42"/>
      <c r="DP492" s="42"/>
      <c r="DQ492" s="42"/>
      <c r="DR492" s="42"/>
      <c r="DS492" s="42"/>
      <c r="DT492" s="42"/>
    </row>
    <row r="493" spans="1:124" ht="75">
      <c r="A493" s="41"/>
      <c r="B493" s="41"/>
      <c r="C493" s="41"/>
      <c r="D493" s="41" t="s">
        <v>814</v>
      </c>
      <c r="E493" s="42" t="s">
        <v>130</v>
      </c>
      <c r="F493" s="41" t="s">
        <v>809</v>
      </c>
      <c r="G493" s="41"/>
      <c r="H493" s="41" t="s">
        <v>810</v>
      </c>
      <c r="I493" s="41"/>
      <c r="J493" s="5">
        <v>1</v>
      </c>
      <c r="L493" s="5">
        <v>1</v>
      </c>
      <c r="P493" s="5">
        <v>1</v>
      </c>
      <c r="Q493" s="39" t="s">
        <v>811</v>
      </c>
      <c r="DG493" s="5" t="s">
        <v>812</v>
      </c>
      <c r="DO493" s="42"/>
      <c r="DP493" s="42"/>
      <c r="DQ493" s="42"/>
      <c r="DR493" s="42"/>
      <c r="DS493" s="42"/>
      <c r="DT493" s="42"/>
    </row>
    <row r="494" spans="1:124" s="42" customFormat="1" ht="75">
      <c r="A494" s="41"/>
      <c r="B494" s="41"/>
      <c r="C494" s="41"/>
      <c r="D494" s="41" t="s">
        <v>814</v>
      </c>
      <c r="E494" s="42" t="s">
        <v>559</v>
      </c>
      <c r="F494" s="41" t="s">
        <v>809</v>
      </c>
      <c r="G494" s="41"/>
      <c r="H494" s="41" t="s">
        <v>810</v>
      </c>
      <c r="I494" s="41"/>
      <c r="J494" s="5">
        <v>1</v>
      </c>
      <c r="K494" s="5"/>
      <c r="L494" s="5">
        <v>1</v>
      </c>
      <c r="M494" s="5"/>
      <c r="N494" s="5"/>
      <c r="O494" s="5"/>
      <c r="P494" s="5">
        <v>1</v>
      </c>
      <c r="Q494" s="39" t="s">
        <v>811</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c r="CV494" s="5"/>
      <c r="CW494" s="5"/>
      <c r="CX494" s="5"/>
      <c r="CY494" s="5"/>
      <c r="CZ494" s="5"/>
      <c r="DA494" s="6"/>
      <c r="DB494" s="6"/>
      <c r="DC494" s="5"/>
      <c r="DD494" s="5"/>
      <c r="DE494" s="5"/>
      <c r="DF494" s="5"/>
      <c r="DG494" s="5" t="s">
        <v>812</v>
      </c>
      <c r="DH494" s="5"/>
      <c r="DI494" s="5"/>
      <c r="DJ494" s="5"/>
      <c r="DK494" s="5"/>
      <c r="DL494" s="5"/>
      <c r="DM494" s="5"/>
      <c r="DN494" s="5"/>
    </row>
    <row r="495" spans="1:124" ht="75">
      <c r="A495" s="41"/>
      <c r="B495" s="41"/>
      <c r="C495" s="41"/>
      <c r="D495" s="41" t="s">
        <v>815</v>
      </c>
      <c r="E495" s="42" t="s">
        <v>816</v>
      </c>
      <c r="F495" s="41" t="s">
        <v>809</v>
      </c>
      <c r="G495" s="41"/>
      <c r="H495" s="41" t="s">
        <v>810</v>
      </c>
      <c r="I495" s="41"/>
      <c r="P495" s="5">
        <v>1</v>
      </c>
      <c r="Q495" s="39" t="s">
        <v>811</v>
      </c>
      <c r="DG495" s="5" t="s">
        <v>812</v>
      </c>
      <c r="DO495" s="42"/>
      <c r="DP495" s="42"/>
      <c r="DQ495" s="42"/>
      <c r="DR495" s="42"/>
      <c r="DS495" s="42"/>
      <c r="DT495" s="42"/>
    </row>
    <row r="496" spans="1:124" ht="75">
      <c r="A496" s="41"/>
      <c r="B496" s="41"/>
      <c r="C496" s="41"/>
      <c r="D496" s="41" t="s">
        <v>817</v>
      </c>
      <c r="E496" s="42" t="s">
        <v>818</v>
      </c>
      <c r="F496" s="41" t="s">
        <v>809</v>
      </c>
      <c r="G496" s="41"/>
      <c r="H496" s="41" t="s">
        <v>810</v>
      </c>
      <c r="I496" s="41"/>
      <c r="P496" s="5">
        <v>1</v>
      </c>
      <c r="Q496" s="39" t="s">
        <v>811</v>
      </c>
      <c r="DG496" s="5" t="s">
        <v>812</v>
      </c>
      <c r="DO496" s="42"/>
      <c r="DP496" s="42"/>
      <c r="DQ496" s="42"/>
      <c r="DR496" s="42"/>
      <c r="DS496" s="42"/>
      <c r="DT496" s="42"/>
    </row>
    <row r="497" spans="1:124" ht="75">
      <c r="A497" s="41"/>
      <c r="B497" s="41"/>
      <c r="C497" s="41"/>
      <c r="D497" s="41" t="s">
        <v>819</v>
      </c>
      <c r="E497" s="42" t="s">
        <v>820</v>
      </c>
      <c r="F497" s="41" t="s">
        <v>809</v>
      </c>
      <c r="G497" s="41"/>
      <c r="H497" s="41" t="s">
        <v>810</v>
      </c>
      <c r="I497" s="41"/>
      <c r="P497" s="5">
        <v>1</v>
      </c>
      <c r="Q497" s="39" t="s">
        <v>811</v>
      </c>
      <c r="DG497" s="5" t="s">
        <v>812</v>
      </c>
      <c r="DO497" s="42"/>
      <c r="DP497" s="42"/>
      <c r="DQ497" s="42"/>
      <c r="DR497" s="42"/>
      <c r="DS497" s="42"/>
      <c r="DT497" s="42"/>
    </row>
    <row r="498" spans="1:124" ht="105">
      <c r="A498" s="46" t="s">
        <v>821</v>
      </c>
      <c r="B498" s="41">
        <v>1</v>
      </c>
      <c r="C498" s="41">
        <v>1</v>
      </c>
      <c r="D498" s="41" t="s">
        <v>822</v>
      </c>
      <c r="E498" s="42" t="s">
        <v>429</v>
      </c>
      <c r="F498" s="41" t="s">
        <v>823</v>
      </c>
      <c r="G498" s="41"/>
      <c r="H498" s="41" t="s">
        <v>122</v>
      </c>
      <c r="I498" s="41"/>
      <c r="M498" s="5">
        <v>1</v>
      </c>
      <c r="Q498" s="39" t="s">
        <v>824</v>
      </c>
      <c r="R498" s="5">
        <v>1</v>
      </c>
      <c r="AA498" s="5">
        <v>1</v>
      </c>
      <c r="AH498" s="5">
        <v>1</v>
      </c>
      <c r="DO498" s="42"/>
      <c r="DP498" s="42"/>
      <c r="DQ498" s="42"/>
      <c r="DR498" s="42"/>
      <c r="DS498" s="42"/>
      <c r="DT498" s="42"/>
    </row>
    <row r="499" spans="1:124" ht="120">
      <c r="A499" s="44" t="s">
        <v>825</v>
      </c>
      <c r="B499" s="41">
        <v>1</v>
      </c>
      <c r="C499" s="41">
        <v>1</v>
      </c>
      <c r="D499" s="41" t="s">
        <v>826</v>
      </c>
      <c r="E499" s="42" t="s">
        <v>289</v>
      </c>
      <c r="F499" s="41" t="s">
        <v>827</v>
      </c>
      <c r="G499" s="41" t="s">
        <v>122</v>
      </c>
      <c r="H499" s="41" t="s">
        <v>828</v>
      </c>
      <c r="I499" s="41" t="s">
        <v>122</v>
      </c>
      <c r="P499" s="5">
        <v>1</v>
      </c>
      <c r="Q499" s="39" t="s">
        <v>829</v>
      </c>
      <c r="R499" s="5">
        <v>1</v>
      </c>
      <c r="S499" s="5">
        <v>1</v>
      </c>
      <c r="AA499" s="5">
        <v>1</v>
      </c>
      <c r="AF499" s="5">
        <v>1</v>
      </c>
      <c r="DA499" s="6">
        <v>1</v>
      </c>
      <c r="DB499" s="6">
        <v>0</v>
      </c>
      <c r="DC499" s="5">
        <v>1</v>
      </c>
      <c r="DD499" s="5" t="s">
        <v>122</v>
      </c>
      <c r="DE499" s="5" t="s">
        <v>122</v>
      </c>
      <c r="DO499" s="42"/>
      <c r="DP499" s="42"/>
      <c r="DQ499" s="42"/>
      <c r="DR499" s="42"/>
      <c r="DS499" s="42"/>
      <c r="DT499" s="42"/>
    </row>
    <row r="500" spans="1:124" ht="120">
      <c r="A500" s="41"/>
      <c r="B500" s="41"/>
      <c r="C500" s="41"/>
      <c r="D500" s="41" t="s">
        <v>830</v>
      </c>
      <c r="E500" s="42" t="s">
        <v>385</v>
      </c>
      <c r="F500" s="41" t="s">
        <v>827</v>
      </c>
      <c r="G500" s="41" t="s">
        <v>122</v>
      </c>
      <c r="H500" s="41" t="s">
        <v>828</v>
      </c>
      <c r="I500" s="41" t="s">
        <v>122</v>
      </c>
      <c r="P500" s="5">
        <v>1</v>
      </c>
      <c r="Q500" s="39" t="s">
        <v>829</v>
      </c>
      <c r="R500" s="5">
        <v>1</v>
      </c>
      <c r="S500" s="5">
        <v>1</v>
      </c>
      <c r="AA500" s="5">
        <v>1</v>
      </c>
      <c r="AF500" s="5">
        <v>1</v>
      </c>
      <c r="DD500" s="5" t="s">
        <v>122</v>
      </c>
      <c r="DE500" s="5" t="s">
        <v>122</v>
      </c>
      <c r="DO500" s="42"/>
      <c r="DP500" s="42"/>
      <c r="DQ500" s="42"/>
      <c r="DR500" s="42"/>
      <c r="DS500" s="42"/>
      <c r="DT500" s="42"/>
    </row>
    <row r="501" spans="1:124" ht="60">
      <c r="A501" s="46" t="s">
        <v>831</v>
      </c>
      <c r="B501" s="41">
        <v>14</v>
      </c>
      <c r="C501" s="41">
        <v>9</v>
      </c>
      <c r="D501" s="41" t="s">
        <v>832</v>
      </c>
      <c r="E501" s="42" t="s">
        <v>261</v>
      </c>
      <c r="F501" s="41" t="s">
        <v>833</v>
      </c>
      <c r="G501" s="41" t="s">
        <v>122</v>
      </c>
      <c r="H501" s="41" t="s">
        <v>122</v>
      </c>
      <c r="I501" s="41"/>
      <c r="P501" s="5">
        <v>1</v>
      </c>
      <c r="Q501" s="39" t="s">
        <v>834</v>
      </c>
      <c r="R501" s="5">
        <v>1</v>
      </c>
      <c r="DA501" s="6">
        <v>14</v>
      </c>
      <c r="DB501" s="6">
        <v>5</v>
      </c>
      <c r="DC501" s="5">
        <v>9</v>
      </c>
      <c r="DE501" s="5" t="s">
        <v>122</v>
      </c>
      <c r="DO501" s="42"/>
      <c r="DP501" s="42"/>
      <c r="DQ501" s="42"/>
      <c r="DR501" s="42"/>
      <c r="DS501" s="42"/>
      <c r="DT501" s="42"/>
    </row>
    <row r="502" spans="1:124" ht="45">
      <c r="A502" s="41"/>
      <c r="B502" s="41"/>
      <c r="C502" s="41"/>
      <c r="D502" s="41" t="s">
        <v>835</v>
      </c>
      <c r="E502" s="42" t="s">
        <v>140</v>
      </c>
      <c r="F502" s="41" t="s">
        <v>836</v>
      </c>
      <c r="G502" s="41" t="s">
        <v>122</v>
      </c>
      <c r="H502" s="41" t="s">
        <v>122</v>
      </c>
      <c r="I502" s="41"/>
      <c r="P502" s="5">
        <v>1</v>
      </c>
      <c r="Q502" s="39" t="s">
        <v>837</v>
      </c>
      <c r="AL502" s="5">
        <v>1</v>
      </c>
      <c r="DE502" s="5" t="s">
        <v>122</v>
      </c>
      <c r="DO502" s="42"/>
      <c r="DP502" s="42"/>
      <c r="DQ502" s="42"/>
      <c r="DR502" s="42"/>
      <c r="DS502" s="42"/>
      <c r="DT502" s="42"/>
    </row>
    <row r="503" spans="1:124" ht="45">
      <c r="A503" s="41"/>
      <c r="B503" s="41"/>
      <c r="C503" s="41"/>
      <c r="D503" s="41" t="s">
        <v>182</v>
      </c>
      <c r="E503" s="42" t="s">
        <v>838</v>
      </c>
      <c r="F503" s="41" t="s">
        <v>836</v>
      </c>
      <c r="G503" s="41" t="s">
        <v>122</v>
      </c>
      <c r="H503" s="41" t="s">
        <v>122</v>
      </c>
      <c r="I503" s="41"/>
      <c r="P503" s="5">
        <v>1</v>
      </c>
      <c r="Q503" s="39" t="s">
        <v>837</v>
      </c>
      <c r="AL503" s="5">
        <v>1</v>
      </c>
      <c r="DE503" s="5" t="s">
        <v>122</v>
      </c>
      <c r="DO503" s="42"/>
      <c r="DP503" s="42"/>
      <c r="DQ503" s="42"/>
      <c r="DR503" s="42"/>
      <c r="DS503" s="42"/>
      <c r="DT503" s="42"/>
    </row>
    <row r="504" spans="1:124" ht="45">
      <c r="A504" s="41"/>
      <c r="B504" s="41"/>
      <c r="C504" s="41"/>
      <c r="D504" s="41" t="s">
        <v>839</v>
      </c>
      <c r="E504" s="42" t="s">
        <v>840</v>
      </c>
      <c r="F504" s="41" t="s">
        <v>836</v>
      </c>
      <c r="G504" s="41" t="s">
        <v>122</v>
      </c>
      <c r="H504" s="41" t="s">
        <v>122</v>
      </c>
      <c r="I504" s="41"/>
      <c r="J504" s="5">
        <v>1</v>
      </c>
      <c r="K504" s="5">
        <v>1</v>
      </c>
      <c r="P504" s="5">
        <v>1</v>
      </c>
      <c r="Q504" s="39" t="s">
        <v>837</v>
      </c>
      <c r="AL504" s="5">
        <v>1</v>
      </c>
      <c r="DE504" s="5" t="s">
        <v>122</v>
      </c>
      <c r="DO504" s="42"/>
      <c r="DP504" s="42"/>
      <c r="DQ504" s="42"/>
      <c r="DR504" s="42"/>
      <c r="DS504" s="42"/>
      <c r="DT504" s="42"/>
    </row>
    <row r="505" spans="1:124" ht="45">
      <c r="A505" s="41"/>
      <c r="B505" s="41"/>
      <c r="C505" s="41"/>
      <c r="D505" s="41" t="s">
        <v>841</v>
      </c>
      <c r="E505" s="42" t="s">
        <v>167</v>
      </c>
      <c r="F505" s="41" t="s">
        <v>836</v>
      </c>
      <c r="G505" s="41" t="s">
        <v>122</v>
      </c>
      <c r="H505" s="41" t="s">
        <v>122</v>
      </c>
      <c r="I505" s="41"/>
      <c r="P505" s="5">
        <v>1</v>
      </c>
      <c r="Q505" s="39" t="s">
        <v>842</v>
      </c>
      <c r="AL505" s="5">
        <v>1</v>
      </c>
      <c r="DE505" s="5" t="s">
        <v>122</v>
      </c>
      <c r="DO505" s="42"/>
      <c r="DP505" s="42"/>
      <c r="DQ505" s="42"/>
      <c r="DR505" s="42"/>
      <c r="DS505" s="42"/>
      <c r="DT505" s="42"/>
    </row>
    <row r="506" spans="1:124" ht="45">
      <c r="A506" s="41"/>
      <c r="B506" s="41"/>
      <c r="C506" s="41"/>
      <c r="D506" s="41" t="s">
        <v>843</v>
      </c>
      <c r="E506" s="42" t="s">
        <v>844</v>
      </c>
      <c r="F506" s="41" t="s">
        <v>836</v>
      </c>
      <c r="G506" s="41" t="s">
        <v>122</v>
      </c>
      <c r="H506" s="41" t="s">
        <v>122</v>
      </c>
      <c r="I506" s="41"/>
      <c r="P506" s="5">
        <v>1</v>
      </c>
      <c r="Q506" s="39" t="s">
        <v>842</v>
      </c>
      <c r="AL506" s="5">
        <v>1</v>
      </c>
      <c r="DE506" s="5" t="s">
        <v>122</v>
      </c>
      <c r="DO506" s="42"/>
      <c r="DP506" s="42"/>
      <c r="DQ506" s="42"/>
      <c r="DR506" s="42"/>
      <c r="DS506" s="42"/>
      <c r="DT506" s="42"/>
    </row>
    <row r="507" spans="1:124" ht="45">
      <c r="A507" s="41"/>
      <c r="B507" s="41"/>
      <c r="C507" s="41"/>
      <c r="D507" s="41" t="s">
        <v>845</v>
      </c>
      <c r="E507" s="42" t="s">
        <v>330</v>
      </c>
      <c r="F507" s="41" t="s">
        <v>836</v>
      </c>
      <c r="G507" s="41" t="s">
        <v>122</v>
      </c>
      <c r="H507" s="41" t="s">
        <v>122</v>
      </c>
      <c r="I507" s="41"/>
      <c r="J507" s="5">
        <v>1</v>
      </c>
      <c r="K507" s="5">
        <v>1</v>
      </c>
      <c r="P507" s="5">
        <v>1</v>
      </c>
      <c r="Q507" s="39" t="s">
        <v>842</v>
      </c>
      <c r="AL507" s="5">
        <v>1</v>
      </c>
      <c r="DE507" s="5" t="s">
        <v>122</v>
      </c>
      <c r="DO507" s="42"/>
      <c r="DP507" s="42"/>
      <c r="DQ507" s="42"/>
      <c r="DR507" s="42"/>
      <c r="DS507" s="42"/>
      <c r="DT507" s="42"/>
    </row>
    <row r="508" spans="1:124" ht="60">
      <c r="A508" s="41"/>
      <c r="B508" s="41"/>
      <c r="C508" s="41"/>
      <c r="D508" s="41" t="s">
        <v>846</v>
      </c>
      <c r="E508" s="42" t="s">
        <v>184</v>
      </c>
      <c r="F508" s="41" t="s">
        <v>847</v>
      </c>
      <c r="G508" s="41" t="s">
        <v>122</v>
      </c>
      <c r="H508" s="41" t="s">
        <v>122</v>
      </c>
      <c r="I508" s="41" t="s">
        <v>122</v>
      </c>
      <c r="P508" s="5">
        <v>1</v>
      </c>
      <c r="Q508" s="39" t="s">
        <v>848</v>
      </c>
      <c r="CG508" s="5">
        <v>1</v>
      </c>
      <c r="DE508" s="5" t="s">
        <v>122</v>
      </c>
      <c r="DO508" s="42"/>
      <c r="DP508" s="42"/>
      <c r="DQ508" s="42"/>
      <c r="DR508" s="42"/>
      <c r="DS508" s="42"/>
      <c r="DT508" s="42"/>
    </row>
    <row r="509" spans="1:124" ht="60">
      <c r="A509" s="41"/>
      <c r="B509" s="41"/>
      <c r="C509" s="41"/>
      <c r="D509" s="41" t="s">
        <v>849</v>
      </c>
      <c r="E509" s="42" t="s">
        <v>289</v>
      </c>
      <c r="F509" s="41" t="s">
        <v>847</v>
      </c>
      <c r="G509" s="41" t="s">
        <v>122</v>
      </c>
      <c r="H509" s="41" t="s">
        <v>122</v>
      </c>
      <c r="I509" s="41" t="s">
        <v>122</v>
      </c>
      <c r="P509" s="5">
        <v>1</v>
      </c>
      <c r="Q509" s="39" t="s">
        <v>848</v>
      </c>
      <c r="CG509" s="5">
        <v>1</v>
      </c>
      <c r="DE509" s="5" t="s">
        <v>122</v>
      </c>
      <c r="DO509" s="42"/>
      <c r="DP509" s="42"/>
      <c r="DQ509" s="42"/>
      <c r="DR509" s="42"/>
      <c r="DS509" s="42"/>
      <c r="DT509" s="42"/>
    </row>
    <row r="510" spans="1:124" ht="60">
      <c r="A510" s="41"/>
      <c r="B510" s="41"/>
      <c r="C510" s="41"/>
      <c r="D510" s="41" t="s">
        <v>567</v>
      </c>
      <c r="E510" s="42" t="s">
        <v>850</v>
      </c>
      <c r="F510" s="41" t="s">
        <v>847</v>
      </c>
      <c r="G510" s="41" t="s">
        <v>122</v>
      </c>
      <c r="H510" s="41" t="s">
        <v>122</v>
      </c>
      <c r="I510" s="41" t="s">
        <v>122</v>
      </c>
      <c r="P510" s="5">
        <v>1</v>
      </c>
      <c r="Q510" s="39" t="s">
        <v>848</v>
      </c>
      <c r="CG510" s="5">
        <v>1</v>
      </c>
      <c r="DE510" s="5" t="s">
        <v>122</v>
      </c>
      <c r="DO510" s="42"/>
      <c r="DP510" s="42"/>
      <c r="DQ510" s="42"/>
      <c r="DR510" s="42"/>
      <c r="DS510" s="42"/>
      <c r="DT510" s="42"/>
    </row>
    <row r="511" spans="1:124" ht="60">
      <c r="A511" s="41"/>
      <c r="B511" s="41"/>
      <c r="C511" s="41"/>
      <c r="D511" s="41" t="s">
        <v>266</v>
      </c>
      <c r="E511" s="42" t="s">
        <v>261</v>
      </c>
      <c r="F511" s="41" t="s">
        <v>847</v>
      </c>
      <c r="G511" s="41" t="s">
        <v>122</v>
      </c>
      <c r="H511" s="41" t="s">
        <v>122</v>
      </c>
      <c r="I511" s="41" t="s">
        <v>122</v>
      </c>
      <c r="P511" s="5">
        <v>1</v>
      </c>
      <c r="Q511" s="39" t="s">
        <v>848</v>
      </c>
      <c r="CG511" s="5">
        <v>1</v>
      </c>
      <c r="DE511" s="5" t="s">
        <v>122</v>
      </c>
      <c r="DO511" s="42"/>
      <c r="DP511" s="42"/>
      <c r="DQ511" s="42"/>
      <c r="DR511" s="42"/>
      <c r="DS511" s="42"/>
      <c r="DT511" s="42"/>
    </row>
    <row r="512" spans="1:124" ht="30">
      <c r="A512" s="41"/>
      <c r="B512" s="41"/>
      <c r="C512" s="41"/>
      <c r="D512" s="41" t="s">
        <v>851</v>
      </c>
      <c r="E512" s="42" t="s">
        <v>385</v>
      </c>
      <c r="F512" s="41" t="s">
        <v>453</v>
      </c>
      <c r="G512" s="41" t="s">
        <v>122</v>
      </c>
      <c r="H512" s="41"/>
      <c r="I512" s="41"/>
      <c r="P512" s="5">
        <v>1</v>
      </c>
      <c r="Q512" t="s">
        <v>852</v>
      </c>
      <c r="R512" s="5">
        <v>1</v>
      </c>
      <c r="DE512" s="5" t="s">
        <v>122</v>
      </c>
      <c r="DO512" s="42"/>
      <c r="DP512" s="42"/>
      <c r="DQ512" s="42"/>
      <c r="DR512" s="42"/>
      <c r="DS512" s="42"/>
      <c r="DT512" s="42"/>
    </row>
    <row r="513" spans="1:124" ht="30">
      <c r="A513" s="41"/>
      <c r="B513" s="41"/>
      <c r="C513" s="41"/>
      <c r="D513" s="41" t="s">
        <v>853</v>
      </c>
      <c r="E513" s="42" t="s">
        <v>261</v>
      </c>
      <c r="F513" s="41" t="s">
        <v>453</v>
      </c>
      <c r="G513" s="41" t="s">
        <v>122</v>
      </c>
      <c r="H513" s="41"/>
      <c r="I513" s="41"/>
      <c r="P513" s="5">
        <v>1</v>
      </c>
      <c r="Q513" s="39" t="s">
        <v>852</v>
      </c>
      <c r="R513" s="5">
        <v>1</v>
      </c>
      <c r="DE513" s="5" t="s">
        <v>122</v>
      </c>
      <c r="DO513" s="42"/>
      <c r="DP513" s="42"/>
      <c r="DQ513" s="42"/>
      <c r="DR513" s="42"/>
      <c r="DS513" s="42"/>
      <c r="DT513" s="42"/>
    </row>
    <row r="514" spans="1:124" ht="45">
      <c r="A514" s="41"/>
      <c r="B514" s="41"/>
      <c r="C514" s="41"/>
      <c r="D514" s="41" t="s">
        <v>853</v>
      </c>
      <c r="E514" s="42" t="s">
        <v>261</v>
      </c>
      <c r="F514" s="41" t="s">
        <v>854</v>
      </c>
      <c r="G514" s="41" t="s">
        <v>122</v>
      </c>
      <c r="H514" s="41" t="s">
        <v>122</v>
      </c>
      <c r="I514" s="41"/>
      <c r="P514" s="5">
        <v>1</v>
      </c>
      <c r="Q514" s="39" t="s">
        <v>852</v>
      </c>
      <c r="R514" s="5">
        <v>1</v>
      </c>
      <c r="DE514" s="5" t="s">
        <v>122</v>
      </c>
      <c r="DO514" s="42"/>
      <c r="DP514" s="42"/>
      <c r="DQ514" s="42"/>
      <c r="DR514" s="42"/>
      <c r="DS514" s="42"/>
      <c r="DT514" s="42"/>
    </row>
    <row r="515" spans="1:124" ht="45">
      <c r="A515" s="41"/>
      <c r="B515" s="41"/>
      <c r="C515" s="41"/>
      <c r="D515" s="41" t="s">
        <v>855</v>
      </c>
      <c r="E515" s="42" t="s">
        <v>132</v>
      </c>
      <c r="F515" s="41" t="s">
        <v>854</v>
      </c>
      <c r="G515" s="41" t="s">
        <v>122</v>
      </c>
      <c r="H515" s="41" t="s">
        <v>122</v>
      </c>
      <c r="I515" s="41"/>
      <c r="P515" s="5">
        <v>1</v>
      </c>
      <c r="Q515" s="39" t="s">
        <v>852</v>
      </c>
      <c r="R515" s="5">
        <v>1</v>
      </c>
      <c r="DE515" s="5" t="s">
        <v>122</v>
      </c>
      <c r="DO515" s="42"/>
      <c r="DP515" s="42"/>
      <c r="DQ515" s="42"/>
      <c r="DR515" s="42"/>
      <c r="DS515" s="42"/>
      <c r="DT515" s="42"/>
    </row>
    <row r="516" spans="1:124" ht="45">
      <c r="A516" s="41"/>
      <c r="B516" s="41"/>
      <c r="C516" s="41"/>
      <c r="D516" s="41" t="s">
        <v>853</v>
      </c>
      <c r="E516" s="42" t="s">
        <v>261</v>
      </c>
      <c r="F516" s="41" t="s">
        <v>854</v>
      </c>
      <c r="G516" s="41" t="s">
        <v>122</v>
      </c>
      <c r="H516" s="41" t="s">
        <v>122</v>
      </c>
      <c r="I516" s="41"/>
      <c r="P516" s="5">
        <v>1</v>
      </c>
      <c r="Q516" s="39" t="s">
        <v>852</v>
      </c>
      <c r="R516" s="5">
        <v>1</v>
      </c>
      <c r="DE516" s="5" t="s">
        <v>122</v>
      </c>
      <c r="DO516" s="42"/>
      <c r="DP516" s="42"/>
      <c r="DQ516" s="42"/>
      <c r="DR516" s="42"/>
      <c r="DS516" s="42"/>
      <c r="DT516" s="42"/>
    </row>
    <row r="517" spans="1:124" ht="30">
      <c r="A517" s="41"/>
      <c r="B517" s="41"/>
      <c r="C517" s="41"/>
      <c r="D517" s="41" t="s">
        <v>853</v>
      </c>
      <c r="E517" s="42" t="s">
        <v>261</v>
      </c>
      <c r="F517" s="41" t="s">
        <v>453</v>
      </c>
      <c r="G517" s="41" t="s">
        <v>122</v>
      </c>
      <c r="H517" s="41"/>
      <c r="I517" s="41"/>
      <c r="P517" s="5">
        <v>1</v>
      </c>
      <c r="Q517" s="39" t="s">
        <v>856</v>
      </c>
      <c r="R517" s="5">
        <v>1</v>
      </c>
      <c r="DE517" s="5" t="s">
        <v>122</v>
      </c>
      <c r="DO517" s="42"/>
      <c r="DP517" s="42"/>
      <c r="DQ517" s="42"/>
      <c r="DR517" s="42"/>
      <c r="DS517" s="42"/>
      <c r="DT517" s="42"/>
    </row>
    <row r="518" spans="1:124" ht="120">
      <c r="A518" s="105" t="s">
        <v>857</v>
      </c>
      <c r="B518" s="41">
        <v>1</v>
      </c>
      <c r="C518" s="41">
        <v>1</v>
      </c>
      <c r="D518" s="41" t="s">
        <v>858</v>
      </c>
      <c r="E518" s="42" t="s">
        <v>859</v>
      </c>
      <c r="F518" s="41" t="s">
        <v>860</v>
      </c>
      <c r="G518" s="41"/>
      <c r="H518" s="41" t="s">
        <v>810</v>
      </c>
      <c r="I518" s="41"/>
      <c r="P518" s="5">
        <v>1</v>
      </c>
      <c r="Q518" s="39" t="s">
        <v>861</v>
      </c>
      <c r="R518" s="5">
        <v>1</v>
      </c>
      <c r="AA518" s="5">
        <v>1</v>
      </c>
      <c r="AH518" s="5">
        <v>1</v>
      </c>
      <c r="DA518" s="6">
        <v>1</v>
      </c>
      <c r="DB518" s="6">
        <v>1</v>
      </c>
      <c r="DC518" s="5">
        <v>0</v>
      </c>
      <c r="DE518" s="5" t="s">
        <v>122</v>
      </c>
      <c r="DO518" s="42"/>
      <c r="DP518" s="42"/>
      <c r="DQ518" s="42"/>
      <c r="DR518" s="42"/>
      <c r="DS518" s="42"/>
      <c r="DT518" s="42"/>
    </row>
    <row r="519" spans="1:124" ht="120">
      <c r="A519" s="105" t="s">
        <v>862</v>
      </c>
      <c r="B519" s="41">
        <v>20</v>
      </c>
      <c r="C519" s="41">
        <v>20</v>
      </c>
      <c r="D519" s="41" t="s">
        <v>863</v>
      </c>
      <c r="E519" s="42" t="s">
        <v>140</v>
      </c>
      <c r="F519" s="41" t="s">
        <v>864</v>
      </c>
      <c r="G519" s="41"/>
      <c r="H519" s="41"/>
      <c r="I519" s="41" t="s">
        <v>122</v>
      </c>
      <c r="P519" s="5">
        <v>6</v>
      </c>
      <c r="Q519" s="39" t="s">
        <v>865</v>
      </c>
      <c r="R519" s="5">
        <v>6</v>
      </c>
      <c r="T519" s="5">
        <v>2</v>
      </c>
      <c r="AA519" s="5">
        <v>4</v>
      </c>
      <c r="DA519" s="6">
        <v>20</v>
      </c>
      <c r="DB519" s="6">
        <v>0</v>
      </c>
      <c r="DC519" s="5">
        <v>10</v>
      </c>
      <c r="DF519" s="5" t="s">
        <v>122</v>
      </c>
      <c r="DO519" s="42"/>
      <c r="DP519" s="42"/>
      <c r="DQ519" s="42"/>
      <c r="DR519" s="42"/>
      <c r="DS519" s="42"/>
      <c r="DT519" s="42"/>
    </row>
    <row r="520" spans="1:124" ht="120">
      <c r="A520" s="105"/>
      <c r="B520" s="41"/>
      <c r="C520" s="41"/>
      <c r="D520" s="41" t="s">
        <v>866</v>
      </c>
      <c r="E520" s="42" t="s">
        <v>167</v>
      </c>
      <c r="F520" s="41" t="s">
        <v>864</v>
      </c>
      <c r="G520" s="41"/>
      <c r="H520" s="41"/>
      <c r="I520" s="41" t="s">
        <v>122</v>
      </c>
      <c r="P520" s="5">
        <v>14</v>
      </c>
      <c r="Q520" s="39" t="s">
        <v>865</v>
      </c>
      <c r="R520" s="5">
        <v>14</v>
      </c>
      <c r="T520" s="5">
        <v>5</v>
      </c>
      <c r="AA520" s="5">
        <v>9</v>
      </c>
      <c r="DF520" s="5" t="s">
        <v>122</v>
      </c>
      <c r="DO520" s="42"/>
      <c r="DP520" s="42"/>
      <c r="DQ520" s="42"/>
      <c r="DR520" s="42"/>
      <c r="DS520" s="42"/>
      <c r="DT520" s="42"/>
    </row>
    <row r="521" spans="1:124" ht="120">
      <c r="A521" s="105"/>
      <c r="B521" s="41"/>
      <c r="C521" s="41"/>
      <c r="D521" s="41" t="s">
        <v>867</v>
      </c>
      <c r="E521" s="42" t="s">
        <v>677</v>
      </c>
      <c r="F521" s="41" t="s">
        <v>864</v>
      </c>
      <c r="G521" s="41"/>
      <c r="H521" s="41"/>
      <c r="I521" s="41" t="s">
        <v>122</v>
      </c>
      <c r="P521" s="5">
        <v>9</v>
      </c>
      <c r="Q521" s="39" t="s">
        <v>865</v>
      </c>
      <c r="R521" s="5">
        <v>9</v>
      </c>
      <c r="T521" s="5">
        <v>2</v>
      </c>
      <c r="AA521" s="5">
        <v>7</v>
      </c>
      <c r="DF521" s="5" t="s">
        <v>122</v>
      </c>
      <c r="DO521" s="42"/>
      <c r="DP521" s="42"/>
      <c r="DQ521" s="42"/>
      <c r="DR521" s="42"/>
      <c r="DS521" s="42"/>
      <c r="DT521" s="42"/>
    </row>
    <row r="522" spans="1:124" ht="120">
      <c r="A522" s="105"/>
      <c r="B522" s="41"/>
      <c r="C522" s="41"/>
      <c r="D522" s="41" t="s">
        <v>868</v>
      </c>
      <c r="E522" s="42" t="s">
        <v>315</v>
      </c>
      <c r="F522" s="41" t="s">
        <v>864</v>
      </c>
      <c r="G522" s="41"/>
      <c r="H522" s="41"/>
      <c r="I522" s="41" t="s">
        <v>122</v>
      </c>
      <c r="P522" s="5">
        <v>13</v>
      </c>
      <c r="Q522" s="39" t="s">
        <v>865</v>
      </c>
      <c r="R522" s="5">
        <v>13</v>
      </c>
      <c r="T522" s="5">
        <v>3</v>
      </c>
      <c r="AA522" s="5">
        <v>10</v>
      </c>
      <c r="DF522" s="5" t="s">
        <v>122</v>
      </c>
      <c r="DO522" s="42"/>
      <c r="DP522" s="42"/>
      <c r="DQ522" s="42"/>
      <c r="DR522" s="42"/>
      <c r="DS522" s="42"/>
      <c r="DT522" s="42"/>
    </row>
    <row r="523" spans="1:124" ht="120">
      <c r="A523" s="41"/>
      <c r="B523" s="41"/>
      <c r="C523" s="41"/>
      <c r="D523" s="41" t="s">
        <v>869</v>
      </c>
      <c r="E523" s="42" t="s">
        <v>137</v>
      </c>
      <c r="F523" s="41" t="s">
        <v>864</v>
      </c>
      <c r="G523" s="41"/>
      <c r="H523" s="41"/>
      <c r="I523" s="41" t="s">
        <v>122</v>
      </c>
      <c r="P523" s="5">
        <v>8</v>
      </c>
      <c r="Q523" s="39" t="s">
        <v>865</v>
      </c>
      <c r="R523" s="5">
        <v>8</v>
      </c>
      <c r="T523" s="5">
        <v>2</v>
      </c>
      <c r="AA523" s="5">
        <v>6</v>
      </c>
      <c r="DF523" s="5" t="s">
        <v>122</v>
      </c>
      <c r="DO523" s="42"/>
      <c r="DP523" s="42"/>
      <c r="DQ523" s="42"/>
      <c r="DR523" s="42"/>
      <c r="DS523" s="42"/>
      <c r="DT523" s="42"/>
    </row>
    <row r="524" spans="1:124" ht="120">
      <c r="A524" s="41"/>
      <c r="B524" s="41"/>
      <c r="C524" s="41"/>
      <c r="D524" s="41" t="s">
        <v>870</v>
      </c>
      <c r="E524" s="42" t="s">
        <v>237</v>
      </c>
      <c r="F524" s="41" t="s">
        <v>864</v>
      </c>
      <c r="G524" s="41"/>
      <c r="H524" s="41"/>
      <c r="I524" s="41" t="s">
        <v>122</v>
      </c>
      <c r="P524" s="5">
        <v>5</v>
      </c>
      <c r="Q524" s="39" t="s">
        <v>865</v>
      </c>
      <c r="R524" s="5">
        <v>5</v>
      </c>
      <c r="T524" s="5">
        <v>2</v>
      </c>
      <c r="AA524" s="5">
        <v>3</v>
      </c>
      <c r="DF524" s="5" t="s">
        <v>122</v>
      </c>
      <c r="DO524" s="42"/>
      <c r="DP524" s="42"/>
      <c r="DQ524" s="42"/>
      <c r="DR524" s="42"/>
      <c r="DS524" s="42"/>
      <c r="DT524" s="42"/>
    </row>
    <row r="525" spans="1:124" ht="120">
      <c r="A525" s="41"/>
      <c r="B525" s="41"/>
      <c r="C525" s="41"/>
      <c r="D525" s="41" t="s">
        <v>871</v>
      </c>
      <c r="E525" s="42" t="s">
        <v>402</v>
      </c>
      <c r="F525" s="41" t="s">
        <v>864</v>
      </c>
      <c r="G525" s="41"/>
      <c r="H525" s="41"/>
      <c r="I525" s="41" t="s">
        <v>122</v>
      </c>
      <c r="P525" s="5">
        <v>4</v>
      </c>
      <c r="Q525" s="39" t="s">
        <v>865</v>
      </c>
      <c r="R525" s="5">
        <v>4</v>
      </c>
      <c r="AA525" s="5">
        <v>4</v>
      </c>
      <c r="DF525" s="5" t="s">
        <v>122</v>
      </c>
      <c r="DO525" s="42"/>
      <c r="DP525" s="42"/>
      <c r="DQ525" s="42"/>
      <c r="DR525" s="42"/>
      <c r="DS525" s="42"/>
      <c r="DT525" s="42"/>
    </row>
    <row r="526" spans="1:124" ht="120">
      <c r="A526" s="41"/>
      <c r="B526" s="41"/>
      <c r="C526" s="41"/>
      <c r="D526" s="41" t="s">
        <v>872</v>
      </c>
      <c r="E526" s="42" t="s">
        <v>873</v>
      </c>
      <c r="F526" s="41" t="s">
        <v>864</v>
      </c>
      <c r="G526" s="41"/>
      <c r="H526" s="41"/>
      <c r="I526" s="41" t="s">
        <v>122</v>
      </c>
      <c r="P526" s="5">
        <v>14</v>
      </c>
      <c r="Q526" s="39" t="s">
        <v>865</v>
      </c>
      <c r="R526" s="5">
        <v>14</v>
      </c>
      <c r="T526" s="5">
        <v>5</v>
      </c>
      <c r="AA526" s="5">
        <v>9</v>
      </c>
      <c r="DF526" s="5" t="s">
        <v>122</v>
      </c>
      <c r="DO526" s="42"/>
      <c r="DP526" s="42"/>
      <c r="DQ526" s="42"/>
      <c r="DR526" s="42"/>
      <c r="DS526" s="42"/>
      <c r="DT526" s="42"/>
    </row>
    <row r="527" spans="1:124" ht="120">
      <c r="A527" s="41"/>
      <c r="B527" s="41"/>
      <c r="C527" s="41"/>
      <c r="D527" s="41" t="s">
        <v>874</v>
      </c>
      <c r="E527" s="42" t="s">
        <v>875</v>
      </c>
      <c r="F527" s="41" t="s">
        <v>864</v>
      </c>
      <c r="G527" s="41"/>
      <c r="H527" s="41"/>
      <c r="I527" s="41" t="s">
        <v>122</v>
      </c>
      <c r="P527" s="5">
        <v>12</v>
      </c>
      <c r="Q527" s="39" t="s">
        <v>865</v>
      </c>
      <c r="R527" s="5">
        <v>12</v>
      </c>
      <c r="T527" s="5">
        <v>6</v>
      </c>
      <c r="AA527" s="5">
        <v>6</v>
      </c>
      <c r="DF527" s="5" t="s">
        <v>122</v>
      </c>
      <c r="DO527" s="42"/>
      <c r="DP527" s="42"/>
      <c r="DQ527" s="42"/>
      <c r="DR527" s="42"/>
      <c r="DS527" s="42"/>
      <c r="DT527" s="42"/>
    </row>
    <row r="528" spans="1:124" ht="120">
      <c r="A528" s="41"/>
      <c r="B528" s="41"/>
      <c r="C528" s="41"/>
      <c r="D528" s="41" t="s">
        <v>876</v>
      </c>
      <c r="E528" s="42" t="s">
        <v>877</v>
      </c>
      <c r="F528" s="41" t="s">
        <v>864</v>
      </c>
      <c r="G528" s="41"/>
      <c r="H528" s="41"/>
      <c r="I528" s="41" t="s">
        <v>122</v>
      </c>
      <c r="P528" s="5">
        <v>5</v>
      </c>
      <c r="Q528" s="39" t="s">
        <v>865</v>
      </c>
      <c r="R528" s="5">
        <v>5</v>
      </c>
      <c r="T528" s="5">
        <v>2</v>
      </c>
      <c r="AA528" s="5">
        <v>3</v>
      </c>
      <c r="DF528" s="5" t="s">
        <v>122</v>
      </c>
      <c r="DO528" s="42"/>
      <c r="DP528" s="42"/>
      <c r="DQ528" s="42"/>
      <c r="DR528" s="42"/>
      <c r="DS528" s="42"/>
      <c r="DT528" s="42"/>
    </row>
    <row r="529" spans="1:124" ht="120">
      <c r="A529" s="41"/>
      <c r="B529" s="41"/>
      <c r="C529" s="41"/>
      <c r="D529" s="41" t="s">
        <v>878</v>
      </c>
      <c r="E529" s="42" t="s">
        <v>879</v>
      </c>
      <c r="F529" s="41" t="s">
        <v>864</v>
      </c>
      <c r="G529" s="41"/>
      <c r="H529" s="41"/>
      <c r="I529" s="41" t="s">
        <v>122</v>
      </c>
      <c r="P529" s="5">
        <v>2</v>
      </c>
      <c r="Q529" s="39" t="s">
        <v>865</v>
      </c>
      <c r="R529" s="5">
        <v>2</v>
      </c>
      <c r="AA529" s="5">
        <v>2</v>
      </c>
      <c r="DF529" s="5" t="s">
        <v>122</v>
      </c>
      <c r="DO529" s="42"/>
      <c r="DP529" s="42"/>
      <c r="DQ529" s="42"/>
      <c r="DR529" s="42"/>
      <c r="DS529" s="42"/>
      <c r="DT529" s="42"/>
    </row>
    <row r="530" spans="1:124" ht="120">
      <c r="A530" s="41"/>
      <c r="B530" s="41"/>
      <c r="C530" s="41"/>
      <c r="D530" s="41" t="s">
        <v>880</v>
      </c>
      <c r="E530" s="42" t="s">
        <v>194</v>
      </c>
      <c r="F530" s="41" t="s">
        <v>864</v>
      </c>
      <c r="G530" s="41"/>
      <c r="H530" s="41"/>
      <c r="I530" s="41" t="s">
        <v>122</v>
      </c>
      <c r="P530" s="5">
        <v>8</v>
      </c>
      <c r="Q530" s="39" t="s">
        <v>865</v>
      </c>
      <c r="R530" s="5">
        <v>8</v>
      </c>
      <c r="T530" s="5">
        <v>2</v>
      </c>
      <c r="AA530" s="5">
        <v>6</v>
      </c>
      <c r="DF530" s="5" t="s">
        <v>122</v>
      </c>
      <c r="DO530" s="42"/>
      <c r="DP530" s="42"/>
      <c r="DQ530" s="42"/>
      <c r="DR530" s="42"/>
      <c r="DS530" s="42"/>
      <c r="DT530" s="42"/>
    </row>
    <row r="531" spans="1:124" ht="120">
      <c r="A531" s="41"/>
      <c r="B531" s="41"/>
      <c r="C531" s="41"/>
      <c r="D531" s="41" t="s">
        <v>881</v>
      </c>
      <c r="E531" s="42" t="s">
        <v>377</v>
      </c>
      <c r="F531" s="41" t="s">
        <v>864</v>
      </c>
      <c r="G531" s="41"/>
      <c r="H531" s="41"/>
      <c r="I531" s="41" t="s">
        <v>122</v>
      </c>
      <c r="P531" s="5">
        <v>3</v>
      </c>
      <c r="Q531" s="39" t="s">
        <v>865</v>
      </c>
      <c r="R531" s="5">
        <v>3</v>
      </c>
      <c r="T531" s="5">
        <v>1</v>
      </c>
      <c r="AA531" s="5">
        <v>2</v>
      </c>
      <c r="DF531" s="5" t="s">
        <v>122</v>
      </c>
      <c r="DO531" s="42"/>
      <c r="DP531" s="42"/>
      <c r="DQ531" s="42"/>
      <c r="DR531" s="42"/>
      <c r="DS531" s="42"/>
      <c r="DT531" s="42"/>
    </row>
    <row r="532" spans="1:124" ht="120">
      <c r="A532" s="41"/>
      <c r="B532" s="41"/>
      <c r="C532" s="41"/>
      <c r="D532" s="41" t="s">
        <v>882</v>
      </c>
      <c r="E532" s="42" t="s">
        <v>883</v>
      </c>
      <c r="F532" s="41" t="s">
        <v>864</v>
      </c>
      <c r="G532" s="41"/>
      <c r="H532" s="41"/>
      <c r="I532" s="41" t="s">
        <v>122</v>
      </c>
      <c r="P532" s="5">
        <v>2</v>
      </c>
      <c r="Q532" s="39" t="s">
        <v>865</v>
      </c>
      <c r="R532" s="5">
        <v>2</v>
      </c>
      <c r="AA532" s="5">
        <v>2</v>
      </c>
      <c r="DF532" s="5" t="s">
        <v>122</v>
      </c>
      <c r="DO532" s="42"/>
      <c r="DP532" s="42"/>
      <c r="DQ532" s="42"/>
      <c r="DR532" s="42"/>
      <c r="DS532" s="42"/>
      <c r="DT532" s="42"/>
    </row>
    <row r="534" spans="1:124" ht="120">
      <c r="A534" s="110" t="s">
        <v>884</v>
      </c>
      <c r="B534" s="41">
        <v>3</v>
      </c>
      <c r="C534" s="41">
        <v>3</v>
      </c>
      <c r="D534" s="41" t="s">
        <v>885</v>
      </c>
      <c r="E534" s="42" t="s">
        <v>167</v>
      </c>
      <c r="F534" s="41" t="s">
        <v>886</v>
      </c>
      <c r="G534" s="41" t="s">
        <v>122</v>
      </c>
      <c r="H534" s="41" t="s">
        <v>122</v>
      </c>
      <c r="I534" s="41" t="s">
        <v>122</v>
      </c>
      <c r="P534" s="5">
        <v>1</v>
      </c>
      <c r="Q534" s="94" t="s">
        <v>887</v>
      </c>
      <c r="AL534" s="5">
        <v>1</v>
      </c>
      <c r="AV534" s="5">
        <v>1</v>
      </c>
      <c r="AZ534" s="5">
        <v>1</v>
      </c>
      <c r="DA534" s="6">
        <v>19</v>
      </c>
      <c r="DB534" s="6">
        <v>16</v>
      </c>
      <c r="DC534" s="5">
        <v>3</v>
      </c>
      <c r="DE534" s="5" t="s">
        <v>122</v>
      </c>
      <c r="DO534" s="42"/>
      <c r="DP534" s="42"/>
      <c r="DQ534" s="42"/>
      <c r="DR534" s="42"/>
      <c r="DS534" s="42"/>
      <c r="DT534" s="42"/>
    </row>
    <row r="535" spans="1:124" ht="120">
      <c r="A535" s="41"/>
      <c r="B535" s="41"/>
      <c r="C535" s="41"/>
      <c r="D535" s="41" t="s">
        <v>888</v>
      </c>
      <c r="E535" s="42" t="s">
        <v>142</v>
      </c>
      <c r="F535" s="41" t="s">
        <v>886</v>
      </c>
      <c r="G535" s="41" t="s">
        <v>122</v>
      </c>
      <c r="H535" s="41" t="s">
        <v>122</v>
      </c>
      <c r="I535" s="41" t="s">
        <v>122</v>
      </c>
      <c r="P535" s="5">
        <v>1</v>
      </c>
      <c r="Q535" s="39" t="s">
        <v>887</v>
      </c>
      <c r="AL535" s="5">
        <v>1</v>
      </c>
      <c r="AV535" s="5">
        <v>1</v>
      </c>
      <c r="AZ535" s="5">
        <v>1</v>
      </c>
      <c r="DE535" s="5" t="s">
        <v>122</v>
      </c>
      <c r="DO535" s="42"/>
      <c r="DP535" s="42"/>
      <c r="DQ535" s="42"/>
      <c r="DR535" s="42"/>
      <c r="DS535" s="42"/>
      <c r="DT535" s="42"/>
    </row>
    <row r="536" spans="1:124" ht="120">
      <c r="A536" s="41"/>
      <c r="B536" s="41"/>
      <c r="C536" s="41"/>
      <c r="D536" s="41" t="s">
        <v>889</v>
      </c>
      <c r="E536" s="42" t="s">
        <v>255</v>
      </c>
      <c r="F536" s="41" t="s">
        <v>886</v>
      </c>
      <c r="G536" s="41" t="s">
        <v>122</v>
      </c>
      <c r="H536" s="41" t="s">
        <v>122</v>
      </c>
      <c r="I536" s="41" t="s">
        <v>122</v>
      </c>
      <c r="P536" s="5">
        <v>1</v>
      </c>
      <c r="Q536" s="39" t="s">
        <v>887</v>
      </c>
      <c r="AL536" s="5">
        <v>1</v>
      </c>
      <c r="AV536" s="5">
        <v>1</v>
      </c>
      <c r="AZ536" s="5">
        <v>1</v>
      </c>
      <c r="DE536" s="5" t="s">
        <v>122</v>
      </c>
      <c r="DO536" s="42"/>
      <c r="DP536" s="42"/>
      <c r="DQ536" s="42"/>
      <c r="DR536" s="42"/>
      <c r="DS536" s="42"/>
      <c r="DT536" s="42"/>
    </row>
    <row r="537" spans="1:124" ht="120">
      <c r="A537" s="41"/>
      <c r="B537" s="41"/>
      <c r="C537" s="41"/>
      <c r="D537" s="41" t="s">
        <v>890</v>
      </c>
      <c r="E537" s="42" t="s">
        <v>891</v>
      </c>
      <c r="F537" s="41" t="s">
        <v>886</v>
      </c>
      <c r="G537" s="41" t="s">
        <v>122</v>
      </c>
      <c r="H537" s="41" t="s">
        <v>122</v>
      </c>
      <c r="I537" s="41" t="s">
        <v>122</v>
      </c>
      <c r="J537" s="5">
        <v>1</v>
      </c>
      <c r="K537" s="5">
        <v>1</v>
      </c>
      <c r="P537" s="5">
        <v>1</v>
      </c>
      <c r="Q537" s="39" t="s">
        <v>887</v>
      </c>
      <c r="AL537" s="5">
        <v>1</v>
      </c>
      <c r="AV537" s="5">
        <v>1</v>
      </c>
      <c r="AZ537" s="5">
        <v>1</v>
      </c>
      <c r="DE537" s="5" t="s">
        <v>122</v>
      </c>
      <c r="DO537" s="42"/>
      <c r="DP537" s="42"/>
      <c r="DQ537" s="42"/>
      <c r="DR537" s="42"/>
      <c r="DS537" s="42"/>
      <c r="DT537" s="42"/>
    </row>
    <row r="538" spans="1:124" ht="120">
      <c r="A538" s="41"/>
      <c r="B538" s="41"/>
      <c r="C538" s="41"/>
      <c r="D538" s="41" t="s">
        <v>892</v>
      </c>
      <c r="E538" s="42" t="s">
        <v>357</v>
      </c>
      <c r="F538" s="41" t="s">
        <v>886</v>
      </c>
      <c r="G538" s="41" t="s">
        <v>122</v>
      </c>
      <c r="H538" s="41" t="s">
        <v>122</v>
      </c>
      <c r="I538" s="41" t="s">
        <v>122</v>
      </c>
      <c r="P538" s="5">
        <v>1</v>
      </c>
      <c r="Q538" s="39" t="s">
        <v>887</v>
      </c>
      <c r="AL538" s="5">
        <v>1</v>
      </c>
      <c r="AV538" s="5">
        <v>1</v>
      </c>
      <c r="AZ538" s="5">
        <v>1</v>
      </c>
      <c r="DE538" s="5" t="s">
        <v>122</v>
      </c>
      <c r="DO538" s="42"/>
      <c r="DP538" s="42"/>
      <c r="DQ538" s="42"/>
      <c r="DR538" s="42"/>
      <c r="DS538" s="42"/>
      <c r="DT538" s="42"/>
    </row>
    <row r="539" spans="1:124" ht="60">
      <c r="A539" s="41"/>
      <c r="B539" s="41"/>
      <c r="C539" s="41"/>
      <c r="D539" s="41" t="s">
        <v>443</v>
      </c>
      <c r="E539" s="42" t="s">
        <v>184</v>
      </c>
      <c r="F539" s="41" t="s">
        <v>893</v>
      </c>
      <c r="G539" s="41" t="s">
        <v>122</v>
      </c>
      <c r="H539" s="41"/>
      <c r="I539" s="41" t="s">
        <v>122</v>
      </c>
      <c r="P539" s="5">
        <v>1</v>
      </c>
      <c r="Q539" s="39" t="s">
        <v>894</v>
      </c>
      <c r="R539" s="5">
        <v>1</v>
      </c>
      <c r="S539" s="5">
        <v>1</v>
      </c>
      <c r="T539" s="5">
        <v>1</v>
      </c>
      <c r="U539" s="5">
        <v>1</v>
      </c>
      <c r="DE539" s="5" t="s">
        <v>122</v>
      </c>
      <c r="DO539" s="42"/>
      <c r="DP539" s="42"/>
      <c r="DQ539" s="42"/>
      <c r="DR539" s="42"/>
      <c r="DS539" s="42"/>
      <c r="DT539" s="42"/>
    </row>
    <row r="540" spans="1:124" ht="60">
      <c r="A540" s="41"/>
      <c r="B540" s="41"/>
      <c r="C540" s="41"/>
      <c r="D540" s="41" t="s">
        <v>562</v>
      </c>
      <c r="E540" s="42" t="s">
        <v>315</v>
      </c>
      <c r="F540" s="41" t="s">
        <v>893</v>
      </c>
      <c r="G540" s="41" t="s">
        <v>122</v>
      </c>
      <c r="H540" s="41"/>
      <c r="I540" s="41" t="s">
        <v>122</v>
      </c>
      <c r="J540" s="5">
        <v>1</v>
      </c>
      <c r="K540" s="5">
        <v>1</v>
      </c>
      <c r="P540" s="5">
        <v>1</v>
      </c>
      <c r="Q540" s="39" t="s">
        <v>894</v>
      </c>
      <c r="R540" s="5">
        <v>1</v>
      </c>
      <c r="S540" s="5">
        <v>1</v>
      </c>
      <c r="T540" s="5">
        <v>1</v>
      </c>
      <c r="U540" s="5">
        <v>1</v>
      </c>
      <c r="DE540" s="5" t="s">
        <v>122</v>
      </c>
      <c r="DO540" s="42"/>
      <c r="DP540" s="42"/>
      <c r="DQ540" s="42"/>
      <c r="DR540" s="42"/>
      <c r="DS540" s="42"/>
      <c r="DT540" s="42"/>
    </row>
    <row r="541" spans="1:124" ht="60">
      <c r="A541" s="41"/>
      <c r="B541" s="41"/>
      <c r="C541" s="41"/>
      <c r="D541" s="41" t="s">
        <v>895</v>
      </c>
      <c r="E541" s="42" t="s">
        <v>550</v>
      </c>
      <c r="F541" s="41" t="s">
        <v>893</v>
      </c>
      <c r="G541" s="41" t="s">
        <v>122</v>
      </c>
      <c r="H541" s="41"/>
      <c r="I541" s="41" t="s">
        <v>122</v>
      </c>
      <c r="P541" s="5">
        <v>1</v>
      </c>
      <c r="Q541" s="39" t="s">
        <v>894</v>
      </c>
      <c r="R541" s="5">
        <v>1</v>
      </c>
      <c r="S541" s="5">
        <v>1</v>
      </c>
      <c r="T541" s="5">
        <v>1</v>
      </c>
      <c r="U541" s="5">
        <v>1</v>
      </c>
      <c r="DE541" s="5" t="s">
        <v>122</v>
      </c>
      <c r="DO541" s="42"/>
      <c r="DP541" s="42"/>
      <c r="DQ541" s="42"/>
      <c r="DR541" s="42"/>
      <c r="DS541" s="42"/>
      <c r="DT541" s="42"/>
    </row>
    <row r="542" spans="1:124" ht="135">
      <c r="A542" s="41"/>
      <c r="B542" s="41"/>
      <c r="C542" s="41"/>
      <c r="D542" s="41" t="s">
        <v>896</v>
      </c>
      <c r="E542" s="42" t="s">
        <v>357</v>
      </c>
      <c r="F542" s="41" t="s">
        <v>897</v>
      </c>
      <c r="G542" s="41" t="s">
        <v>122</v>
      </c>
      <c r="H542" s="41" t="s">
        <v>122</v>
      </c>
      <c r="I542" s="41" t="s">
        <v>122</v>
      </c>
      <c r="P542" s="5">
        <v>1</v>
      </c>
      <c r="Q542" s="39" t="s">
        <v>898</v>
      </c>
      <c r="AL542" s="5">
        <v>1</v>
      </c>
      <c r="CM542" s="5">
        <v>1</v>
      </c>
      <c r="CN542" s="5">
        <v>1</v>
      </c>
      <c r="DE542" s="5" t="s">
        <v>122</v>
      </c>
      <c r="DO542" s="42"/>
      <c r="DP542" s="42"/>
      <c r="DQ542" s="42"/>
      <c r="DR542" s="42"/>
      <c r="DS542" s="42"/>
      <c r="DT542" s="42"/>
    </row>
    <row r="543" spans="1:124" ht="135">
      <c r="A543" s="41"/>
      <c r="B543" s="41"/>
      <c r="C543" s="41"/>
      <c r="D543" s="41" t="s">
        <v>899</v>
      </c>
      <c r="E543" s="42" t="s">
        <v>900</v>
      </c>
      <c r="F543" s="41" t="s">
        <v>897</v>
      </c>
      <c r="G543" s="41" t="s">
        <v>122</v>
      </c>
      <c r="H543" s="41" t="s">
        <v>122</v>
      </c>
      <c r="I543" s="41" t="s">
        <v>122</v>
      </c>
      <c r="J543" s="5">
        <v>1</v>
      </c>
      <c r="L543" s="5">
        <v>1</v>
      </c>
      <c r="P543" s="5">
        <v>1</v>
      </c>
      <c r="Q543" s="39" t="s">
        <v>898</v>
      </c>
      <c r="AL543" s="5">
        <v>1</v>
      </c>
      <c r="CM543" s="5">
        <v>1</v>
      </c>
      <c r="CN543" s="5">
        <v>1</v>
      </c>
      <c r="DE543" s="5" t="s">
        <v>122</v>
      </c>
      <c r="DO543" s="42"/>
      <c r="DP543" s="42"/>
      <c r="DQ543" s="42"/>
      <c r="DR543" s="42"/>
      <c r="DS543" s="42"/>
      <c r="DT543" s="42"/>
    </row>
    <row r="544" spans="1:124" ht="75">
      <c r="A544" s="125" t="s">
        <v>901</v>
      </c>
      <c r="B544" s="41">
        <v>17</v>
      </c>
      <c r="C544" s="41">
        <v>12</v>
      </c>
      <c r="D544" s="41" t="s">
        <v>363</v>
      </c>
      <c r="E544" s="42" t="s">
        <v>249</v>
      </c>
      <c r="F544" s="41" t="s">
        <v>902</v>
      </c>
      <c r="G544" s="41" t="s">
        <v>122</v>
      </c>
      <c r="H544" s="41"/>
      <c r="I544" s="41"/>
      <c r="P544" s="5">
        <v>2</v>
      </c>
      <c r="Q544" s="39" t="s">
        <v>903</v>
      </c>
      <c r="R544" s="5">
        <v>2</v>
      </c>
      <c r="AA544" s="5">
        <v>2</v>
      </c>
      <c r="AF544" s="5">
        <v>2</v>
      </c>
      <c r="AH544" s="5">
        <v>2</v>
      </c>
      <c r="DA544" s="6">
        <v>17</v>
      </c>
      <c r="DB544" s="6">
        <v>5</v>
      </c>
      <c r="DC544" s="5">
        <v>12</v>
      </c>
      <c r="DF544" s="5" t="s">
        <v>122</v>
      </c>
      <c r="DO544" s="42"/>
      <c r="DP544" s="42"/>
      <c r="DQ544" s="42"/>
      <c r="DR544" s="42"/>
      <c r="DS544" s="42"/>
      <c r="DT544" s="42"/>
    </row>
    <row r="545" spans="1:124" ht="75">
      <c r="A545" s="41"/>
      <c r="B545" s="41"/>
      <c r="C545" s="41"/>
      <c r="D545" s="41" t="s">
        <v>853</v>
      </c>
      <c r="E545" s="42" t="s">
        <v>261</v>
      </c>
      <c r="F545" s="41" t="s">
        <v>902</v>
      </c>
      <c r="G545" s="41" t="s">
        <v>122</v>
      </c>
      <c r="H545" s="41"/>
      <c r="I545" s="41"/>
      <c r="P545" s="5">
        <v>2</v>
      </c>
      <c r="Q545" s="39" t="s">
        <v>903</v>
      </c>
      <c r="R545" s="5">
        <v>2</v>
      </c>
      <c r="AA545" s="5">
        <v>2</v>
      </c>
      <c r="AF545" s="5">
        <v>2</v>
      </c>
      <c r="AH545" s="5">
        <v>2</v>
      </c>
      <c r="DF545" s="5" t="s">
        <v>122</v>
      </c>
      <c r="DO545" s="42"/>
      <c r="DP545" s="42"/>
      <c r="DQ545" s="42"/>
      <c r="DR545" s="42"/>
      <c r="DS545" s="42"/>
      <c r="DT545" s="42"/>
    </row>
    <row r="546" spans="1:124" ht="75">
      <c r="A546" s="41"/>
      <c r="B546" s="41"/>
      <c r="C546" s="41"/>
      <c r="D546" s="41" t="s">
        <v>851</v>
      </c>
      <c r="E546" s="42" t="s">
        <v>904</v>
      </c>
      <c r="F546" s="41" t="s">
        <v>902</v>
      </c>
      <c r="G546" s="41" t="s">
        <v>122</v>
      </c>
      <c r="H546" s="41"/>
      <c r="I546" s="41"/>
      <c r="P546" s="5">
        <v>1</v>
      </c>
      <c r="Q546" s="39" t="s">
        <v>903</v>
      </c>
      <c r="R546" s="5">
        <v>1</v>
      </c>
      <c r="AA546" s="5">
        <v>1</v>
      </c>
      <c r="AF546" s="5">
        <v>1</v>
      </c>
      <c r="AH546" s="5">
        <v>1</v>
      </c>
      <c r="DF546" s="5" t="s">
        <v>122</v>
      </c>
      <c r="DO546" s="42"/>
      <c r="DP546" s="42"/>
      <c r="DQ546" s="42"/>
      <c r="DR546" s="42"/>
      <c r="DS546" s="42"/>
      <c r="DT546" s="42"/>
    </row>
    <row r="547" spans="1:124" ht="60">
      <c r="A547" s="41"/>
      <c r="B547" s="41"/>
      <c r="C547" s="41"/>
      <c r="D547" s="41" t="s">
        <v>249</v>
      </c>
      <c r="E547" s="42" t="s">
        <v>249</v>
      </c>
      <c r="F547" s="41" t="s">
        <v>905</v>
      </c>
      <c r="G547" s="41" t="s">
        <v>122</v>
      </c>
      <c r="H547" s="41"/>
      <c r="I547" s="41"/>
      <c r="P547" s="5">
        <v>1</v>
      </c>
      <c r="Q547" s="39" t="s">
        <v>906</v>
      </c>
      <c r="R547" s="5">
        <v>1</v>
      </c>
      <c r="S547" s="5">
        <v>1</v>
      </c>
      <c r="AA547" s="5">
        <v>1</v>
      </c>
      <c r="DF547" s="5" t="s">
        <v>122</v>
      </c>
      <c r="DO547" s="42"/>
      <c r="DP547" s="42"/>
      <c r="DQ547" s="42"/>
      <c r="DR547" s="42"/>
      <c r="DS547" s="42"/>
      <c r="DT547" s="42"/>
    </row>
    <row r="548" spans="1:124" ht="60">
      <c r="A548" s="41"/>
      <c r="B548" s="41"/>
      <c r="C548" s="41"/>
      <c r="D548" s="41" t="s">
        <v>853</v>
      </c>
      <c r="E548" s="42" t="s">
        <v>261</v>
      </c>
      <c r="F548" s="41" t="s">
        <v>905</v>
      </c>
      <c r="G548" s="41" t="s">
        <v>122</v>
      </c>
      <c r="H548" s="41"/>
      <c r="I548" s="41"/>
      <c r="P548" s="5">
        <v>2</v>
      </c>
      <c r="Q548" s="39" t="s">
        <v>906</v>
      </c>
      <c r="R548" s="5">
        <v>2</v>
      </c>
      <c r="S548" s="5">
        <v>2</v>
      </c>
      <c r="AA548" s="5">
        <v>2</v>
      </c>
      <c r="DF548" s="5" t="s">
        <v>122</v>
      </c>
      <c r="DO548" s="42"/>
      <c r="DP548" s="42"/>
      <c r="DQ548" s="42"/>
      <c r="DR548" s="42"/>
      <c r="DS548" s="42"/>
      <c r="DT548" s="42"/>
    </row>
    <row r="549" spans="1:124" ht="45">
      <c r="A549" s="41"/>
      <c r="B549" s="41"/>
      <c r="C549" s="41"/>
      <c r="D549" s="41" t="s">
        <v>251</v>
      </c>
      <c r="E549" s="42" t="s">
        <v>167</v>
      </c>
      <c r="F549" s="41" t="s">
        <v>907</v>
      </c>
      <c r="G549" s="41" t="s">
        <v>122</v>
      </c>
      <c r="H549" s="41"/>
      <c r="I549" s="41"/>
      <c r="P549" s="5">
        <v>1</v>
      </c>
      <c r="Q549" s="39" t="s">
        <v>908</v>
      </c>
      <c r="R549" s="5">
        <v>1</v>
      </c>
      <c r="S549" s="5">
        <v>1</v>
      </c>
      <c r="AA549" s="5">
        <v>1</v>
      </c>
      <c r="DF549" s="5" t="s">
        <v>122</v>
      </c>
      <c r="DO549" s="42"/>
      <c r="DP549" s="42"/>
      <c r="DQ549" s="42"/>
      <c r="DR549" s="42"/>
      <c r="DS549" s="42"/>
      <c r="DT549" s="42"/>
    </row>
    <row r="550" spans="1:124" ht="45">
      <c r="A550" s="41"/>
      <c r="B550" s="41"/>
      <c r="C550" s="41"/>
      <c r="D550" s="41" t="s">
        <v>184</v>
      </c>
      <c r="E550" s="42" t="s">
        <v>184</v>
      </c>
      <c r="F550" s="41" t="s">
        <v>907</v>
      </c>
      <c r="G550" s="41" t="s">
        <v>122</v>
      </c>
      <c r="H550" s="41"/>
      <c r="I550" s="41"/>
      <c r="P550" s="5">
        <v>2</v>
      </c>
      <c r="Q550" s="39" t="s">
        <v>908</v>
      </c>
      <c r="R550" s="5">
        <v>2</v>
      </c>
      <c r="S550" s="5">
        <v>2</v>
      </c>
      <c r="AA550" s="5">
        <v>2</v>
      </c>
      <c r="DF550" s="5" t="s">
        <v>122</v>
      </c>
      <c r="DO550" s="42"/>
      <c r="DP550" s="42"/>
      <c r="DQ550" s="42"/>
      <c r="DR550" s="42"/>
      <c r="DS550" s="42"/>
      <c r="DT550" s="42"/>
    </row>
    <row r="551" spans="1:124" ht="90">
      <c r="A551" s="41"/>
      <c r="B551" s="41"/>
      <c r="C551" s="41"/>
      <c r="D551" s="41" t="s">
        <v>909</v>
      </c>
      <c r="E551" s="42" t="s">
        <v>904</v>
      </c>
      <c r="F551" s="41" t="s">
        <v>910</v>
      </c>
      <c r="G551" s="41" t="s">
        <v>122</v>
      </c>
      <c r="H551" s="41"/>
      <c r="I551" s="41"/>
      <c r="P551" s="5">
        <v>2</v>
      </c>
      <c r="Q551" s="39" t="s">
        <v>911</v>
      </c>
      <c r="R551" s="5">
        <v>2</v>
      </c>
      <c r="AA551" s="5">
        <v>2</v>
      </c>
      <c r="AF551" s="5">
        <v>2</v>
      </c>
      <c r="AH551" s="5">
        <v>2</v>
      </c>
      <c r="DF551" s="5" t="s">
        <v>122</v>
      </c>
      <c r="DO551" s="42"/>
      <c r="DP551" s="42"/>
      <c r="DQ551" s="42"/>
      <c r="DR551" s="42"/>
      <c r="DS551" s="42"/>
      <c r="DT551" s="42"/>
    </row>
    <row r="552" spans="1:124" ht="90">
      <c r="A552" s="41"/>
      <c r="B552" s="41"/>
      <c r="C552" s="41"/>
      <c r="D552" s="41" t="s">
        <v>912</v>
      </c>
      <c r="E552" s="42" t="s">
        <v>249</v>
      </c>
      <c r="F552" s="41" t="s">
        <v>907</v>
      </c>
      <c r="G552" s="41" t="s">
        <v>122</v>
      </c>
      <c r="H552" s="41"/>
      <c r="I552" s="41"/>
      <c r="P552" s="5">
        <v>1</v>
      </c>
      <c r="Q552" s="39" t="s">
        <v>911</v>
      </c>
      <c r="R552" s="5">
        <v>1</v>
      </c>
      <c r="AA552" s="5">
        <v>1</v>
      </c>
      <c r="AF552" s="5">
        <v>1</v>
      </c>
      <c r="AH552" s="5">
        <v>1</v>
      </c>
      <c r="DF552" s="5" t="s">
        <v>122</v>
      </c>
      <c r="DO552" s="42"/>
      <c r="DP552" s="42"/>
      <c r="DQ552" s="42"/>
      <c r="DR552" s="42"/>
      <c r="DS552" s="42"/>
      <c r="DT552" s="42"/>
    </row>
    <row r="553" spans="1:124" ht="60">
      <c r="A553" s="41"/>
      <c r="B553" s="41"/>
      <c r="C553" s="41"/>
      <c r="D553" s="41" t="s">
        <v>172</v>
      </c>
      <c r="E553" s="42" t="s">
        <v>140</v>
      </c>
      <c r="F553" s="41" t="s">
        <v>913</v>
      </c>
      <c r="G553" s="41" t="s">
        <v>122</v>
      </c>
      <c r="H553" s="41"/>
      <c r="I553" s="41"/>
      <c r="P553" s="5">
        <v>2</v>
      </c>
      <c r="Q553" s="39" t="s">
        <v>914</v>
      </c>
      <c r="R553" s="5">
        <v>2</v>
      </c>
      <c r="S553" s="5">
        <v>1</v>
      </c>
      <c r="AA553" s="5">
        <v>2</v>
      </c>
      <c r="AF553" s="5">
        <v>1</v>
      </c>
      <c r="AH553" s="5">
        <v>1</v>
      </c>
      <c r="DF553" s="5" t="s">
        <v>122</v>
      </c>
      <c r="DO553" s="42"/>
      <c r="DP553" s="42"/>
      <c r="DQ553" s="42"/>
      <c r="DR553" s="42"/>
      <c r="DS553" s="42"/>
      <c r="DT553" s="42"/>
    </row>
    <row r="554" spans="1:124" ht="30">
      <c r="A554" s="41"/>
      <c r="B554" s="41"/>
      <c r="C554" s="41"/>
      <c r="D554" s="41" t="s">
        <v>266</v>
      </c>
      <c r="E554" s="42" t="s">
        <v>261</v>
      </c>
      <c r="F554" s="41" t="s">
        <v>910</v>
      </c>
      <c r="G554" s="41" t="s">
        <v>122</v>
      </c>
      <c r="H554" s="41"/>
      <c r="I554" s="41"/>
      <c r="P554" s="5">
        <v>4</v>
      </c>
      <c r="Q554" s="39" t="s">
        <v>915</v>
      </c>
      <c r="R554" s="5">
        <v>4</v>
      </c>
      <c r="AA554" s="5">
        <v>4</v>
      </c>
      <c r="AF554" s="5">
        <v>4</v>
      </c>
      <c r="AH554" s="5">
        <v>4</v>
      </c>
      <c r="DF554" s="5" t="s">
        <v>122</v>
      </c>
      <c r="DO554" s="42"/>
      <c r="DP554" s="42"/>
      <c r="DQ554" s="42"/>
      <c r="DR554" s="42"/>
      <c r="DS554" s="42"/>
      <c r="DT554" s="42"/>
    </row>
    <row r="555" spans="1:124" ht="45">
      <c r="A555" s="41"/>
      <c r="B555" s="41"/>
      <c r="C555" s="41"/>
      <c r="D555" s="41" t="s">
        <v>916</v>
      </c>
      <c r="E555" s="42" t="s">
        <v>391</v>
      </c>
      <c r="F555" s="41" t="s">
        <v>910</v>
      </c>
      <c r="G555" s="41" t="s">
        <v>122</v>
      </c>
      <c r="H555" s="41"/>
      <c r="I555" s="41"/>
      <c r="P555" s="5">
        <v>1</v>
      </c>
      <c r="Q555" s="39" t="s">
        <v>908</v>
      </c>
      <c r="R555" s="5">
        <v>1</v>
      </c>
      <c r="S555" s="5">
        <v>1</v>
      </c>
      <c r="AA555" s="5">
        <v>1</v>
      </c>
      <c r="DF555" s="5" t="s">
        <v>122</v>
      </c>
      <c r="DO555" s="42"/>
      <c r="DP555" s="42"/>
      <c r="DQ555" s="42"/>
      <c r="DR555" s="42"/>
      <c r="DS555" s="42"/>
      <c r="DT555" s="42"/>
    </row>
    <row r="556" spans="1:124" ht="30">
      <c r="A556" s="41"/>
      <c r="B556" s="41"/>
      <c r="C556" s="41"/>
      <c r="D556" s="41" t="s">
        <v>917</v>
      </c>
      <c r="E556" s="42" t="s">
        <v>918</v>
      </c>
      <c r="F556" s="41" t="s">
        <v>919</v>
      </c>
      <c r="G556" s="41" t="s">
        <v>122</v>
      </c>
      <c r="H556" s="41"/>
      <c r="I556" s="41"/>
      <c r="P556" s="5">
        <v>2</v>
      </c>
      <c r="Q556" s="39" t="s">
        <v>920</v>
      </c>
      <c r="R556" s="5">
        <v>2</v>
      </c>
      <c r="AA556" s="5">
        <v>2</v>
      </c>
      <c r="AF556" s="5">
        <v>2</v>
      </c>
      <c r="AH556" s="5">
        <v>2</v>
      </c>
      <c r="DF556" s="5" t="s">
        <v>122</v>
      </c>
      <c r="DO556" s="42"/>
      <c r="DP556" s="42"/>
      <c r="DQ556" s="42"/>
      <c r="DR556" s="42"/>
      <c r="DS556" s="42"/>
      <c r="DT556" s="42"/>
    </row>
    <row r="559" spans="1:124" ht="60">
      <c r="A559" s="109" t="s">
        <v>921</v>
      </c>
      <c r="B559" s="41">
        <v>14</v>
      </c>
      <c r="C559" s="41">
        <v>9</v>
      </c>
      <c r="D559" s="41" t="s">
        <v>922</v>
      </c>
      <c r="E559" s="42" t="s">
        <v>343</v>
      </c>
      <c r="F559" s="41" t="s">
        <v>923</v>
      </c>
      <c r="G559" s="41" t="s">
        <v>122</v>
      </c>
      <c r="H559" s="41" t="s">
        <v>122</v>
      </c>
      <c r="I559" s="41"/>
      <c r="P559" s="5">
        <v>4</v>
      </c>
      <c r="Q559" s="39" t="s">
        <v>924</v>
      </c>
      <c r="R559" s="5">
        <v>4</v>
      </c>
      <c r="AA559" s="5">
        <v>4</v>
      </c>
      <c r="AG559" s="5">
        <v>4</v>
      </c>
      <c r="DA559" s="6">
        <v>14</v>
      </c>
      <c r="DB559" s="6">
        <v>5</v>
      </c>
      <c r="DC559" s="5">
        <v>10</v>
      </c>
      <c r="DF559" s="5" t="s">
        <v>122</v>
      </c>
      <c r="DO559" s="42"/>
      <c r="DP559" s="42"/>
      <c r="DQ559" s="42"/>
      <c r="DR559" s="42"/>
      <c r="DS559" s="42"/>
      <c r="DT559" s="42"/>
    </row>
    <row r="560" spans="1:124" ht="60">
      <c r="A560" s="41"/>
      <c r="B560" s="41"/>
      <c r="C560" s="41"/>
      <c r="D560" s="41" t="s">
        <v>922</v>
      </c>
      <c r="E560" s="42" t="s">
        <v>343</v>
      </c>
      <c r="F560" s="41" t="s">
        <v>925</v>
      </c>
      <c r="G560" s="41" t="s">
        <v>122</v>
      </c>
      <c r="H560" s="41"/>
      <c r="I560" s="41"/>
      <c r="P560" s="5">
        <v>5</v>
      </c>
      <c r="Q560" s="39" t="s">
        <v>926</v>
      </c>
      <c r="R560" s="5">
        <v>5</v>
      </c>
      <c r="DF560" s="5" t="s">
        <v>122</v>
      </c>
      <c r="DO560" s="42"/>
      <c r="DP560" s="42"/>
      <c r="DQ560" s="42"/>
      <c r="DR560" s="42"/>
      <c r="DS560" s="42"/>
      <c r="DT560" s="42"/>
    </row>
    <row r="561" spans="1:124" ht="30">
      <c r="A561" s="41"/>
      <c r="B561" s="41"/>
      <c r="C561" s="41"/>
      <c r="D561" s="41" t="s">
        <v>927</v>
      </c>
      <c r="E561" s="42" t="s">
        <v>434</v>
      </c>
      <c r="F561" s="41" t="s">
        <v>928</v>
      </c>
      <c r="G561" s="41" t="s">
        <v>122</v>
      </c>
      <c r="H561" s="41"/>
      <c r="I561" s="41"/>
      <c r="P561" s="5">
        <v>2</v>
      </c>
      <c r="Q561" s="39" t="s">
        <v>926</v>
      </c>
      <c r="R561" s="5">
        <v>2</v>
      </c>
      <c r="DF561" s="5" t="s">
        <v>122</v>
      </c>
      <c r="DO561" s="42"/>
      <c r="DP561" s="42"/>
      <c r="DQ561" s="42"/>
      <c r="DR561" s="42"/>
      <c r="DS561" s="42"/>
      <c r="DT561" s="42"/>
    </row>
    <row r="562" spans="1:124" ht="75">
      <c r="A562" s="109" t="s">
        <v>929</v>
      </c>
      <c r="B562" s="41">
        <v>5</v>
      </c>
      <c r="C562" s="41"/>
      <c r="D562" s="41" t="s">
        <v>930</v>
      </c>
      <c r="E562" s="42" t="s">
        <v>434</v>
      </c>
      <c r="F562" s="41" t="s">
        <v>931</v>
      </c>
      <c r="G562" s="41"/>
      <c r="H562" s="41" t="s">
        <v>122</v>
      </c>
      <c r="I562" s="41"/>
      <c r="P562" s="5">
        <v>1</v>
      </c>
      <c r="Q562" s="39" t="s">
        <v>932</v>
      </c>
      <c r="R562" s="5">
        <v>1</v>
      </c>
      <c r="T562" s="5">
        <v>1</v>
      </c>
      <c r="AI562" s="5">
        <v>1</v>
      </c>
      <c r="DF562" s="5" t="s">
        <v>122</v>
      </c>
      <c r="DO562" s="42"/>
      <c r="DP562" s="42"/>
      <c r="DQ562" s="42"/>
      <c r="DR562" s="42"/>
      <c r="DS562" s="42"/>
      <c r="DT562" s="42"/>
    </row>
    <row r="563" spans="1:124" ht="60">
      <c r="A563" s="41"/>
      <c r="B563" s="41"/>
      <c r="C563" s="41"/>
      <c r="D563" s="41" t="s">
        <v>930</v>
      </c>
      <c r="E563" s="42" t="s">
        <v>132</v>
      </c>
      <c r="F563" s="41" t="s">
        <v>931</v>
      </c>
      <c r="G563" s="41"/>
      <c r="H563" s="41" t="s">
        <v>122</v>
      </c>
      <c r="I563" s="41"/>
      <c r="P563" s="5">
        <v>1</v>
      </c>
      <c r="Q563" s="39" t="s">
        <v>933</v>
      </c>
      <c r="R563" s="5">
        <v>1</v>
      </c>
      <c r="T563" s="5">
        <v>1</v>
      </c>
      <c r="AI563" s="5">
        <v>1</v>
      </c>
      <c r="DF563" s="5" t="s">
        <v>122</v>
      </c>
      <c r="DO563" s="42"/>
      <c r="DP563" s="42"/>
      <c r="DQ563" s="42"/>
      <c r="DR563" s="42"/>
      <c r="DS563" s="42"/>
      <c r="DT563" s="42"/>
    </row>
    <row r="564" spans="1:124" s="127" customFormat="1" ht="105">
      <c r="A564" s="126"/>
      <c r="B564" s="126"/>
      <c r="C564" s="126"/>
      <c r="D564" s="126" t="s">
        <v>934</v>
      </c>
      <c r="E564" s="127" t="s">
        <v>935</v>
      </c>
      <c r="F564" s="126" t="s">
        <v>936</v>
      </c>
      <c r="G564" s="126"/>
      <c r="H564" s="126" t="s">
        <v>296</v>
      </c>
      <c r="I564" s="126"/>
      <c r="J564" s="128"/>
      <c r="K564" s="128"/>
      <c r="L564" s="128"/>
      <c r="M564" s="128"/>
      <c r="N564" s="128"/>
      <c r="O564" s="128"/>
      <c r="P564" s="128">
        <v>1</v>
      </c>
      <c r="Q564" s="129" t="s">
        <v>937</v>
      </c>
      <c r="R564" s="128">
        <v>1</v>
      </c>
      <c r="S564" s="128"/>
      <c r="T564" s="128">
        <v>1</v>
      </c>
      <c r="U564" s="128"/>
      <c r="V564" s="128"/>
      <c r="W564" s="128"/>
      <c r="X564" s="128"/>
      <c r="Y564" s="128"/>
      <c r="Z564" s="128"/>
      <c r="AA564" s="128"/>
      <c r="AB564" s="128"/>
      <c r="AC564" s="128"/>
      <c r="AD564" s="128"/>
      <c r="AE564" s="128"/>
      <c r="AF564" s="128"/>
      <c r="AG564" s="128"/>
      <c r="AH564" s="128"/>
      <c r="AI564" s="128"/>
      <c r="AJ564" s="128"/>
      <c r="AK564" s="128"/>
      <c r="AL564" s="128"/>
      <c r="AM564" s="128"/>
      <c r="AN564" s="128"/>
      <c r="AO564" s="128"/>
      <c r="AP564" s="128"/>
      <c r="AQ564" s="128"/>
      <c r="AR564" s="128"/>
      <c r="AS564" s="128"/>
      <c r="AT564" s="128"/>
      <c r="AU564" s="128"/>
      <c r="AV564" s="128"/>
      <c r="AW564" s="128"/>
      <c r="AX564" s="128"/>
      <c r="AY564" s="128"/>
      <c r="AZ564" s="128"/>
      <c r="BA564" s="128"/>
      <c r="BB564" s="128"/>
      <c r="BC564" s="128"/>
      <c r="BD564" s="128"/>
      <c r="BE564" s="128"/>
      <c r="BF564" s="128"/>
      <c r="BG564" s="128"/>
      <c r="BH564" s="128"/>
      <c r="BI564" s="128"/>
      <c r="BJ564" s="128"/>
      <c r="BK564" s="128"/>
      <c r="BL564" s="128"/>
      <c r="BM564" s="128"/>
      <c r="BN564" s="128"/>
      <c r="BO564" s="128"/>
      <c r="BP564" s="128"/>
      <c r="BQ564" s="128"/>
      <c r="BR564" s="128"/>
      <c r="BS564" s="128"/>
      <c r="BT564" s="128"/>
      <c r="BU564" s="128"/>
      <c r="BV564" s="128"/>
      <c r="BW564" s="128"/>
      <c r="BX564" s="128">
        <v>1</v>
      </c>
      <c r="BY564" s="128"/>
      <c r="BZ564" s="128"/>
      <c r="CA564" s="128"/>
      <c r="CB564" s="128"/>
      <c r="CC564" s="128"/>
      <c r="CD564" s="128"/>
      <c r="CE564" s="128"/>
      <c r="CF564" s="128"/>
      <c r="CG564" s="128">
        <v>1</v>
      </c>
      <c r="CH564" s="128"/>
      <c r="CI564" s="128"/>
      <c r="CJ564" s="128"/>
      <c r="CK564" s="128">
        <v>1</v>
      </c>
      <c r="CL564" s="128"/>
      <c r="CM564" s="128"/>
      <c r="CN564" s="128"/>
      <c r="CO564" s="128"/>
      <c r="CP564" s="128"/>
      <c r="CQ564" s="128"/>
      <c r="CR564" s="128"/>
      <c r="CS564" s="128"/>
      <c r="CT564" s="128"/>
      <c r="CU564" s="128"/>
      <c r="CV564" s="128"/>
      <c r="CW564" s="128"/>
      <c r="CX564" s="128"/>
      <c r="CY564" s="128"/>
      <c r="CZ564" s="128"/>
      <c r="DA564" s="128"/>
      <c r="DB564" s="128"/>
      <c r="DC564" s="128"/>
      <c r="DD564" s="128"/>
      <c r="DE564" s="128"/>
      <c r="DF564" s="130" t="s">
        <v>122</v>
      </c>
      <c r="DG564" s="128"/>
      <c r="DH564" s="128"/>
      <c r="DI564" s="128"/>
      <c r="DJ564" s="128"/>
      <c r="DK564" s="128"/>
      <c r="DL564" s="128"/>
      <c r="DM564" s="128"/>
      <c r="DN564" s="128"/>
    </row>
    <row r="565" spans="1:124" s="127" customFormat="1" ht="105">
      <c r="A565" s="126"/>
      <c r="B565" s="126"/>
      <c r="C565" s="126"/>
      <c r="D565" s="126" t="s">
        <v>938</v>
      </c>
      <c r="E565" s="127" t="s">
        <v>939</v>
      </c>
      <c r="F565" s="126" t="s">
        <v>936</v>
      </c>
      <c r="G565" s="126"/>
      <c r="H565" s="126" t="s">
        <v>296</v>
      </c>
      <c r="I565" s="126"/>
      <c r="J565" s="128"/>
      <c r="K565" s="128"/>
      <c r="L565" s="128"/>
      <c r="M565" s="128"/>
      <c r="N565" s="128"/>
      <c r="O565" s="128"/>
      <c r="P565" s="128">
        <v>1</v>
      </c>
      <c r="Q565" s="129" t="s">
        <v>937</v>
      </c>
      <c r="R565" s="128">
        <v>1</v>
      </c>
      <c r="S565" s="128"/>
      <c r="T565" s="128">
        <v>1</v>
      </c>
      <c r="U565" s="128"/>
      <c r="V565" s="128"/>
      <c r="W565" s="128"/>
      <c r="X565" s="128"/>
      <c r="Y565" s="128"/>
      <c r="Z565" s="128"/>
      <c r="AA565" s="128"/>
      <c r="AB565" s="128"/>
      <c r="AC565" s="128"/>
      <c r="AD565" s="128"/>
      <c r="AE565" s="128"/>
      <c r="AF565" s="128"/>
      <c r="AG565" s="128"/>
      <c r="AH565" s="128"/>
      <c r="AI565" s="128"/>
      <c r="AJ565" s="128"/>
      <c r="AK565" s="128"/>
      <c r="AL565" s="128"/>
      <c r="AM565" s="128"/>
      <c r="AN565" s="128"/>
      <c r="AO565" s="128"/>
      <c r="AP565" s="128"/>
      <c r="AQ565" s="128"/>
      <c r="AR565" s="128"/>
      <c r="AS565" s="128"/>
      <c r="AT565" s="128"/>
      <c r="AU565" s="128"/>
      <c r="AV565" s="128"/>
      <c r="AW565" s="128"/>
      <c r="AX565" s="128"/>
      <c r="AY565" s="128"/>
      <c r="AZ565" s="128"/>
      <c r="BA565" s="128"/>
      <c r="BB565" s="128"/>
      <c r="BC565" s="128"/>
      <c r="BD565" s="128"/>
      <c r="BE565" s="128"/>
      <c r="BF565" s="128"/>
      <c r="BG565" s="128"/>
      <c r="BH565" s="128"/>
      <c r="BI565" s="128"/>
      <c r="BJ565" s="128"/>
      <c r="BK565" s="128"/>
      <c r="BL565" s="128"/>
      <c r="BM565" s="128"/>
      <c r="BN565" s="128"/>
      <c r="BO565" s="128"/>
      <c r="BP565" s="128"/>
      <c r="BQ565" s="128"/>
      <c r="BR565" s="128"/>
      <c r="BS565" s="128"/>
      <c r="BT565" s="128"/>
      <c r="BU565" s="128"/>
      <c r="BV565" s="128"/>
      <c r="BW565" s="128"/>
      <c r="BX565" s="128">
        <v>1</v>
      </c>
      <c r="BY565" s="128"/>
      <c r="BZ565" s="128"/>
      <c r="CA565" s="128"/>
      <c r="CB565" s="128"/>
      <c r="CC565" s="128"/>
      <c r="CD565" s="128"/>
      <c r="CE565" s="128"/>
      <c r="CF565" s="128"/>
      <c r="CG565" s="128">
        <v>1</v>
      </c>
      <c r="CH565" s="128"/>
      <c r="CI565" s="128"/>
      <c r="CJ565" s="128"/>
      <c r="CK565" s="128">
        <v>1</v>
      </c>
      <c r="CL565" s="128"/>
      <c r="CM565" s="128"/>
      <c r="CN565" s="128"/>
      <c r="CO565" s="128"/>
      <c r="CP565" s="128"/>
      <c r="CQ565" s="128"/>
      <c r="CR565" s="128"/>
      <c r="CS565" s="128"/>
      <c r="CT565" s="128"/>
      <c r="CU565" s="128"/>
      <c r="CV565" s="128"/>
      <c r="CW565" s="128"/>
      <c r="CX565" s="128"/>
      <c r="CY565" s="128"/>
      <c r="CZ565" s="128"/>
      <c r="DA565" s="128"/>
      <c r="DB565" s="128"/>
      <c r="DC565" s="128"/>
      <c r="DD565" s="128"/>
      <c r="DE565" s="128"/>
      <c r="DF565" s="130" t="s">
        <v>122</v>
      </c>
      <c r="DG565" s="128"/>
      <c r="DH565" s="128"/>
      <c r="DI565" s="128"/>
      <c r="DJ565" s="128"/>
      <c r="DK565" s="128"/>
      <c r="DL565" s="128"/>
      <c r="DM565" s="128"/>
      <c r="DN565" s="128"/>
    </row>
    <row r="566" spans="1:124" s="38" customFormat="1" ht="60">
      <c r="A566" s="18"/>
      <c r="B566" s="18"/>
      <c r="C566" s="18"/>
      <c r="D566" s="18" t="s">
        <v>940</v>
      </c>
      <c r="E566" s="38" t="s">
        <v>941</v>
      </c>
      <c r="F566" s="18" t="s">
        <v>942</v>
      </c>
      <c r="G566" s="18"/>
      <c r="H566" s="18" t="s">
        <v>296</v>
      </c>
      <c r="I566" s="18"/>
      <c r="J566" s="130"/>
      <c r="K566" s="130"/>
      <c r="L566" s="130"/>
      <c r="M566" s="130"/>
      <c r="N566" s="130"/>
      <c r="O566" s="130"/>
      <c r="P566" s="130">
        <v>1</v>
      </c>
      <c r="Q566" s="131" t="s">
        <v>943</v>
      </c>
      <c r="R566" s="130">
        <v>1</v>
      </c>
      <c r="S566" s="130"/>
      <c r="T566" s="130">
        <v>1</v>
      </c>
      <c r="U566" s="130"/>
      <c r="V566" s="130"/>
      <c r="W566" s="130"/>
      <c r="X566" s="130"/>
      <c r="Y566" s="130"/>
      <c r="Z566" s="130"/>
      <c r="AA566" s="130"/>
      <c r="AB566" s="130"/>
      <c r="AC566" s="130"/>
      <c r="AD566" s="130"/>
      <c r="AE566" s="130"/>
      <c r="AF566" s="130"/>
      <c r="AG566" s="130"/>
      <c r="AH566" s="130"/>
      <c r="AI566" s="130"/>
      <c r="AJ566" s="130"/>
      <c r="AK566" s="130"/>
      <c r="AL566" s="130"/>
      <c r="AM566" s="130"/>
      <c r="AN566" s="130"/>
      <c r="AO566" s="130"/>
      <c r="AP566" s="130"/>
      <c r="AQ566" s="130"/>
      <c r="AR566" s="130"/>
      <c r="AS566" s="130"/>
      <c r="AT566" s="130"/>
      <c r="AU566" s="130"/>
      <c r="AV566" s="130"/>
      <c r="AW566" s="130"/>
      <c r="AX566" s="130"/>
      <c r="AY566" s="130"/>
      <c r="AZ566" s="130"/>
      <c r="BA566" s="130"/>
      <c r="BB566" s="130"/>
      <c r="BC566" s="130"/>
      <c r="BD566" s="130"/>
      <c r="BE566" s="130"/>
      <c r="BF566" s="130"/>
      <c r="BG566" s="130"/>
      <c r="BH566" s="130"/>
      <c r="BI566" s="130"/>
      <c r="BJ566" s="130"/>
      <c r="BK566" s="130"/>
      <c r="BL566" s="130"/>
      <c r="BM566" s="130"/>
      <c r="BN566" s="130"/>
      <c r="BO566" s="130"/>
      <c r="BP566" s="130"/>
      <c r="BQ566" s="130"/>
      <c r="BR566" s="130"/>
      <c r="BS566" s="130"/>
      <c r="BT566" s="130"/>
      <c r="BU566" s="130"/>
      <c r="BV566" s="130"/>
      <c r="BW566" s="130"/>
      <c r="BX566" s="130">
        <v>1</v>
      </c>
      <c r="BY566" s="130"/>
      <c r="BZ566" s="130"/>
      <c r="CA566" s="130"/>
      <c r="CB566" s="130"/>
      <c r="CC566" s="130"/>
      <c r="CD566" s="130"/>
      <c r="CE566" s="130"/>
      <c r="CF566" s="130"/>
      <c r="CG566" s="130">
        <v>1</v>
      </c>
      <c r="CH566" s="130"/>
      <c r="CI566" s="130"/>
      <c r="CJ566" s="130"/>
      <c r="CK566" s="130">
        <v>1</v>
      </c>
      <c r="CL566" s="130"/>
      <c r="CM566" s="130"/>
      <c r="CN566" s="130"/>
      <c r="CO566" s="130"/>
      <c r="CP566" s="130"/>
      <c r="CQ566" s="130"/>
      <c r="CR566" s="130"/>
      <c r="CS566" s="130"/>
      <c r="CT566" s="130"/>
      <c r="CU566" s="130"/>
      <c r="CV566" s="130"/>
      <c r="CW566" s="130"/>
      <c r="CX566" s="130"/>
      <c r="CY566" s="130"/>
      <c r="CZ566" s="130"/>
      <c r="DA566" s="130"/>
      <c r="DB566" s="130"/>
      <c r="DC566" s="130"/>
      <c r="DD566" s="130"/>
      <c r="DE566" s="130"/>
      <c r="DF566" s="130" t="s">
        <v>122</v>
      </c>
      <c r="DG566" s="130"/>
      <c r="DH566" s="130"/>
      <c r="DI566" s="130"/>
      <c r="DJ566" s="130"/>
      <c r="DK566" s="130"/>
      <c r="DL566" s="130"/>
      <c r="DM566" s="130"/>
      <c r="DN566" s="130"/>
    </row>
    <row r="567" spans="1:124" s="38" customFormat="1" ht="60">
      <c r="A567" s="18"/>
      <c r="B567" s="18"/>
      <c r="C567" s="18"/>
      <c r="D567" s="18" t="s">
        <v>944</v>
      </c>
      <c r="E567" s="38" t="s">
        <v>945</v>
      </c>
      <c r="F567" s="18" t="s">
        <v>942</v>
      </c>
      <c r="G567" s="18"/>
      <c r="H567" s="18" t="s">
        <v>296</v>
      </c>
      <c r="I567" s="18"/>
      <c r="J567" s="130"/>
      <c r="K567" s="130"/>
      <c r="L567" s="130"/>
      <c r="M567" s="130"/>
      <c r="N567" s="130"/>
      <c r="O567" s="130"/>
      <c r="P567" s="130">
        <v>1</v>
      </c>
      <c r="Q567" s="131" t="s">
        <v>943</v>
      </c>
      <c r="R567" s="130">
        <v>1</v>
      </c>
      <c r="S567" s="130"/>
      <c r="T567" s="130">
        <v>1</v>
      </c>
      <c r="U567" s="130"/>
      <c r="V567" s="130"/>
      <c r="W567" s="130"/>
      <c r="X567" s="130"/>
      <c r="Y567" s="130"/>
      <c r="Z567" s="130"/>
      <c r="AA567" s="130"/>
      <c r="AB567" s="130"/>
      <c r="AC567" s="130"/>
      <c r="AD567" s="130"/>
      <c r="AE567" s="130"/>
      <c r="AF567" s="130"/>
      <c r="AG567" s="130"/>
      <c r="AH567" s="130"/>
      <c r="AI567" s="130"/>
      <c r="AJ567" s="130"/>
      <c r="AK567" s="130"/>
      <c r="AL567" s="130"/>
      <c r="AM567" s="130"/>
      <c r="AN567" s="130"/>
      <c r="AO567" s="130"/>
      <c r="AP567" s="130"/>
      <c r="AQ567" s="130"/>
      <c r="AR567" s="130"/>
      <c r="AS567" s="130"/>
      <c r="AT567" s="130"/>
      <c r="AU567" s="130"/>
      <c r="AV567" s="130"/>
      <c r="AW567" s="130"/>
      <c r="AX567" s="130"/>
      <c r="AY567" s="130"/>
      <c r="AZ567" s="130"/>
      <c r="BA567" s="130"/>
      <c r="BB567" s="130"/>
      <c r="BC567" s="130"/>
      <c r="BD567" s="130"/>
      <c r="BE567" s="130"/>
      <c r="BF567" s="130"/>
      <c r="BG567" s="130"/>
      <c r="BH567" s="130"/>
      <c r="BI567" s="130"/>
      <c r="BJ567" s="130"/>
      <c r="BK567" s="130"/>
      <c r="BL567" s="130"/>
      <c r="BM567" s="130"/>
      <c r="BN567" s="130"/>
      <c r="BO567" s="130"/>
      <c r="BP567" s="130"/>
      <c r="BQ567" s="130"/>
      <c r="BR567" s="130"/>
      <c r="BS567" s="130"/>
      <c r="BT567" s="130"/>
      <c r="BU567" s="130"/>
      <c r="BV567" s="130"/>
      <c r="BW567" s="130"/>
      <c r="BX567" s="130">
        <v>1</v>
      </c>
      <c r="BY567" s="130"/>
      <c r="BZ567" s="130"/>
      <c r="CA567" s="130"/>
      <c r="CB567" s="130"/>
      <c r="CC567" s="130"/>
      <c r="CD567" s="130"/>
      <c r="CE567" s="130"/>
      <c r="CF567" s="130"/>
      <c r="CG567" s="130">
        <v>1</v>
      </c>
      <c r="CH567" s="130"/>
      <c r="CI567" s="130"/>
      <c r="CJ567" s="130"/>
      <c r="CK567" s="130">
        <v>1</v>
      </c>
      <c r="CL567" s="130"/>
      <c r="CM567" s="130"/>
      <c r="CN567" s="130"/>
      <c r="CO567" s="130"/>
      <c r="CP567" s="130"/>
      <c r="CQ567" s="130"/>
      <c r="CR567" s="130"/>
      <c r="CS567" s="130"/>
      <c r="CT567" s="130"/>
      <c r="CU567" s="130"/>
      <c r="CV567" s="130"/>
      <c r="CW567" s="130"/>
      <c r="CX567" s="130"/>
      <c r="CY567" s="130"/>
      <c r="CZ567" s="130"/>
      <c r="DA567" s="130"/>
      <c r="DB567" s="130"/>
      <c r="DC567" s="130"/>
      <c r="DD567" s="130"/>
      <c r="DE567" s="130"/>
      <c r="DF567" s="130" t="s">
        <v>122</v>
      </c>
      <c r="DG567" s="130"/>
      <c r="DH567" s="130"/>
      <c r="DI567" s="130"/>
      <c r="DJ567" s="130"/>
      <c r="DK567" s="130"/>
      <c r="DL567" s="130"/>
      <c r="DM567" s="130"/>
      <c r="DN567" s="130"/>
    </row>
    <row r="568" spans="1:124" s="38" customFormat="1" ht="60">
      <c r="A568" s="18"/>
      <c r="B568" s="18"/>
      <c r="C568" s="18"/>
      <c r="D568" s="18" t="s">
        <v>946</v>
      </c>
      <c r="E568" s="38" t="s">
        <v>947</v>
      </c>
      <c r="F568" s="18" t="s">
        <v>948</v>
      </c>
      <c r="G568" s="18"/>
      <c r="H568" s="18" t="s">
        <v>296</v>
      </c>
      <c r="I568" s="18"/>
      <c r="J568" s="130"/>
      <c r="K568" s="130"/>
      <c r="L568" s="130"/>
      <c r="M568" s="130"/>
      <c r="N568" s="130"/>
      <c r="O568" s="130"/>
      <c r="P568" s="130">
        <v>1</v>
      </c>
      <c r="Q568" s="18" t="s">
        <v>948</v>
      </c>
      <c r="R568" s="130">
        <v>1</v>
      </c>
      <c r="S568" s="130"/>
      <c r="T568" s="130">
        <v>1</v>
      </c>
      <c r="U568" s="130"/>
      <c r="V568" s="130"/>
      <c r="W568" s="130"/>
      <c r="X568" s="130"/>
      <c r="Y568" s="130"/>
      <c r="Z568" s="130"/>
      <c r="AA568" s="130"/>
      <c r="AB568" s="130"/>
      <c r="AC568" s="130"/>
      <c r="AD568" s="130"/>
      <c r="AE568" s="130"/>
      <c r="AF568" s="130"/>
      <c r="AG568" s="130"/>
      <c r="AH568" s="130"/>
      <c r="AI568" s="130"/>
      <c r="AJ568" s="130"/>
      <c r="AK568" s="130"/>
      <c r="AL568" s="130"/>
      <c r="AM568" s="130"/>
      <c r="AN568" s="130"/>
      <c r="AO568" s="130"/>
      <c r="AP568" s="130"/>
      <c r="AQ568" s="130"/>
      <c r="AR568" s="130"/>
      <c r="AS568" s="130"/>
      <c r="AT568" s="130"/>
      <c r="AU568" s="130"/>
      <c r="AV568" s="130"/>
      <c r="AW568" s="130"/>
      <c r="AX568" s="130"/>
      <c r="AY568" s="130"/>
      <c r="AZ568" s="130"/>
      <c r="BA568" s="130"/>
      <c r="BB568" s="130"/>
      <c r="BC568" s="130"/>
      <c r="BD568" s="130"/>
      <c r="BE568" s="130"/>
      <c r="BF568" s="130"/>
      <c r="BG568" s="130"/>
      <c r="BH568" s="130"/>
      <c r="BI568" s="130"/>
      <c r="BJ568" s="130"/>
      <c r="BK568" s="130"/>
      <c r="BL568" s="130"/>
      <c r="BM568" s="130"/>
      <c r="BN568" s="130"/>
      <c r="BO568" s="130"/>
      <c r="BP568" s="130"/>
      <c r="BQ568" s="130"/>
      <c r="BR568" s="130"/>
      <c r="BS568" s="130"/>
      <c r="BT568" s="130"/>
      <c r="BU568" s="130"/>
      <c r="BV568" s="130"/>
      <c r="BW568" s="130"/>
      <c r="BX568" s="130">
        <v>1</v>
      </c>
      <c r="BY568" s="130"/>
      <c r="BZ568" s="130"/>
      <c r="CA568" s="130"/>
      <c r="CB568" s="130"/>
      <c r="CC568" s="130"/>
      <c r="CD568" s="130"/>
      <c r="CE568" s="130"/>
      <c r="CF568" s="130"/>
      <c r="CG568" s="130">
        <v>1</v>
      </c>
      <c r="CH568" s="130"/>
      <c r="CI568" s="130"/>
      <c r="CJ568" s="130"/>
      <c r="CK568" s="130">
        <v>1</v>
      </c>
      <c r="CL568" s="130"/>
      <c r="CM568" s="130"/>
      <c r="CN568" s="130"/>
      <c r="CO568" s="130"/>
      <c r="CP568" s="130"/>
      <c r="CQ568" s="130"/>
      <c r="CR568" s="130"/>
      <c r="CS568" s="130"/>
      <c r="CT568" s="130"/>
      <c r="CU568" s="130"/>
      <c r="CV568" s="130"/>
      <c r="CW568" s="130"/>
      <c r="CX568" s="130"/>
      <c r="CY568" s="130"/>
      <c r="CZ568" s="130"/>
      <c r="DA568" s="130"/>
      <c r="DB568" s="130"/>
      <c r="DC568" s="130"/>
      <c r="DD568" s="130"/>
      <c r="DE568" s="130"/>
      <c r="DF568" s="130" t="s">
        <v>122</v>
      </c>
      <c r="DG568" s="130"/>
      <c r="DH568" s="130"/>
      <c r="DI568" s="130"/>
      <c r="DJ568" s="130"/>
      <c r="DK568" s="130"/>
      <c r="DL568" s="130"/>
      <c r="DM568" s="130"/>
      <c r="DN568" s="130"/>
    </row>
    <row r="569" spans="1:124" s="38" customFormat="1">
      <c r="A569" s="18"/>
      <c r="B569" s="18"/>
      <c r="C569" s="18"/>
      <c r="D569" s="18"/>
      <c r="F569" s="18"/>
      <c r="G569" s="18"/>
      <c r="H569" s="18"/>
      <c r="I569" s="18"/>
      <c r="J569" s="130"/>
      <c r="K569" s="130"/>
      <c r="L569" s="130"/>
      <c r="M569" s="130"/>
      <c r="N569" s="130"/>
      <c r="O569" s="130"/>
      <c r="P569" s="130"/>
      <c r="Q569" s="131"/>
      <c r="R569" s="130"/>
      <c r="S569" s="130"/>
      <c r="T569" s="130"/>
      <c r="U569" s="130"/>
      <c r="V569" s="130"/>
      <c r="W569" s="130"/>
      <c r="X569" s="130"/>
      <c r="Y569" s="130"/>
      <c r="Z569" s="130"/>
      <c r="AA569" s="130"/>
      <c r="AB569" s="130"/>
      <c r="AC569" s="130"/>
      <c r="AD569" s="130"/>
      <c r="AE569" s="130"/>
      <c r="AF569" s="130"/>
      <c r="AG569" s="130"/>
      <c r="AH569" s="130"/>
      <c r="AI569" s="130"/>
      <c r="AJ569" s="130"/>
      <c r="AK569" s="130"/>
      <c r="AL569" s="130"/>
      <c r="AM569" s="130"/>
      <c r="AN569" s="130"/>
      <c r="AO569" s="130"/>
      <c r="AP569" s="130"/>
      <c r="AQ569" s="130"/>
      <c r="AR569" s="130"/>
      <c r="AS569" s="130"/>
      <c r="AT569" s="130"/>
      <c r="AU569" s="130"/>
      <c r="AV569" s="130"/>
      <c r="AW569" s="130"/>
      <c r="AX569" s="130"/>
      <c r="AY569" s="130"/>
      <c r="AZ569" s="130"/>
      <c r="BA569" s="130"/>
      <c r="BB569" s="130"/>
      <c r="BC569" s="130"/>
      <c r="BD569" s="130"/>
      <c r="BE569" s="130"/>
      <c r="BF569" s="130"/>
      <c r="BG569" s="130"/>
      <c r="BH569" s="130"/>
      <c r="BI569" s="130"/>
      <c r="BJ569" s="130"/>
      <c r="BK569" s="130"/>
      <c r="BL569" s="130"/>
      <c r="BM569" s="130"/>
      <c r="BN569" s="130"/>
      <c r="BO569" s="130"/>
      <c r="BP569" s="130"/>
      <c r="BQ569" s="130"/>
      <c r="BR569" s="130"/>
      <c r="BS569" s="130"/>
      <c r="BT569" s="130"/>
      <c r="BU569" s="130"/>
      <c r="BV569" s="130"/>
      <c r="BW569" s="130"/>
      <c r="BX569" s="130"/>
      <c r="BY569" s="130"/>
      <c r="BZ569" s="130"/>
      <c r="CA569" s="130"/>
      <c r="CB569" s="130"/>
      <c r="CC569" s="130"/>
      <c r="CD569" s="130"/>
      <c r="CE569" s="130"/>
      <c r="CF569" s="130"/>
      <c r="CG569" s="130"/>
      <c r="CH569" s="130"/>
      <c r="CI569" s="130"/>
      <c r="CJ569" s="130"/>
      <c r="CK569" s="130"/>
      <c r="CL569" s="130"/>
      <c r="CM569" s="130"/>
      <c r="CN569" s="130"/>
      <c r="CO569" s="130"/>
      <c r="CP569" s="130"/>
      <c r="CQ569" s="130"/>
      <c r="CR569" s="130"/>
      <c r="CS569" s="130"/>
      <c r="CT569" s="130"/>
      <c r="CU569" s="130"/>
      <c r="CV569" s="130"/>
      <c r="CW569" s="130"/>
      <c r="CX569" s="130"/>
      <c r="CY569" s="130"/>
      <c r="CZ569" s="130"/>
      <c r="DA569" s="130"/>
      <c r="DB569" s="130"/>
      <c r="DC569" s="130"/>
      <c r="DD569" s="130"/>
      <c r="DE569" s="130"/>
      <c r="DF569" s="130"/>
      <c r="DG569" s="130"/>
      <c r="DH569" s="130"/>
      <c r="DI569" s="130"/>
      <c r="DJ569" s="130"/>
      <c r="DK569" s="130"/>
      <c r="DL569" s="130"/>
      <c r="DM569" s="130"/>
      <c r="DN569" s="130"/>
    </row>
    <row r="570" spans="1:124" ht="75">
      <c r="A570" s="109" t="s">
        <v>949</v>
      </c>
      <c r="B570" s="41">
        <v>4</v>
      </c>
      <c r="C570" s="41">
        <v>2</v>
      </c>
      <c r="D570" s="41" t="s">
        <v>342</v>
      </c>
      <c r="E570" s="42" t="s">
        <v>259</v>
      </c>
      <c r="F570" s="41" t="s">
        <v>950</v>
      </c>
      <c r="G570" s="41" t="s">
        <v>122</v>
      </c>
      <c r="H570" s="41"/>
      <c r="I570" s="41"/>
      <c r="P570" s="5">
        <v>1</v>
      </c>
      <c r="Q570" s="39" t="s">
        <v>951</v>
      </c>
      <c r="CV570" s="5">
        <v>1</v>
      </c>
      <c r="DA570" s="6">
        <v>4</v>
      </c>
      <c r="DB570" s="6">
        <v>2</v>
      </c>
      <c r="DC570" s="5">
        <v>2</v>
      </c>
      <c r="DE570" s="5" t="s">
        <v>122</v>
      </c>
      <c r="DO570" s="42"/>
      <c r="DP570" s="42"/>
      <c r="DQ570" s="42"/>
      <c r="DR570" s="42"/>
      <c r="DS570" s="42"/>
      <c r="DT570" s="42"/>
    </row>
    <row r="571" spans="1:124" ht="45">
      <c r="A571" s="41"/>
      <c r="B571" s="41"/>
      <c r="C571" s="41"/>
      <c r="D571" s="41" t="s">
        <v>952</v>
      </c>
      <c r="E571" s="42" t="s">
        <v>255</v>
      </c>
      <c r="F571" s="41" t="s">
        <v>953</v>
      </c>
      <c r="G571" s="41" t="s">
        <v>122</v>
      </c>
      <c r="H571" s="41"/>
      <c r="I571" s="41"/>
      <c r="P571" s="5">
        <v>1</v>
      </c>
      <c r="Q571" s="39" t="s">
        <v>951</v>
      </c>
      <c r="CV571" s="5">
        <v>1</v>
      </c>
      <c r="DE571" s="5" t="s">
        <v>122</v>
      </c>
      <c r="DO571" s="42"/>
      <c r="DP571" s="42"/>
      <c r="DQ571" s="42"/>
      <c r="DR571" s="42"/>
      <c r="DS571" s="42"/>
      <c r="DT571" s="42"/>
    </row>
    <row r="572" spans="1:124" ht="90">
      <c r="A572" s="41"/>
      <c r="B572" s="41"/>
      <c r="C572" s="41"/>
      <c r="D572" s="41" t="s">
        <v>954</v>
      </c>
      <c r="E572" s="42" t="s">
        <v>175</v>
      </c>
      <c r="F572" s="41" t="s">
        <v>955</v>
      </c>
      <c r="G572" s="41" t="s">
        <v>122</v>
      </c>
      <c r="H572" s="41"/>
      <c r="I572" s="41"/>
      <c r="P572" s="5">
        <v>1</v>
      </c>
      <c r="Q572" s="39" t="s">
        <v>956</v>
      </c>
      <c r="CM572" s="5">
        <v>1</v>
      </c>
      <c r="DE572" s="5" t="s">
        <v>122</v>
      </c>
      <c r="DO572" s="42"/>
      <c r="DP572" s="42"/>
      <c r="DQ572" s="42"/>
      <c r="DR572" s="42"/>
      <c r="DS572" s="42"/>
      <c r="DT572" s="42"/>
    </row>
    <row r="573" spans="1:124" ht="90">
      <c r="A573" s="109" t="s">
        <v>957</v>
      </c>
      <c r="B573" s="41">
        <v>2</v>
      </c>
      <c r="C573" s="41"/>
      <c r="D573" s="41" t="s">
        <v>958</v>
      </c>
      <c r="E573" s="42" t="s">
        <v>959</v>
      </c>
      <c r="F573" s="41" t="s">
        <v>960</v>
      </c>
      <c r="G573" s="41"/>
      <c r="H573" s="41" t="s">
        <v>122</v>
      </c>
      <c r="I573" s="41"/>
      <c r="P573" s="5">
        <v>1</v>
      </c>
      <c r="Q573" s="39" t="s">
        <v>961</v>
      </c>
      <c r="R573" s="5">
        <v>1</v>
      </c>
      <c r="AA573" s="5">
        <v>1</v>
      </c>
      <c r="AH573" s="5">
        <v>1</v>
      </c>
      <c r="DE573" s="5" t="s">
        <v>122</v>
      </c>
      <c r="DO573" s="42"/>
      <c r="DP573" s="42"/>
      <c r="DQ573" s="42"/>
      <c r="DR573" s="42"/>
      <c r="DS573" s="42"/>
      <c r="DT573" s="42"/>
    </row>
    <row r="574" spans="1:124" ht="30">
      <c r="A574" s="41"/>
      <c r="B574" s="41"/>
      <c r="C574" s="41"/>
      <c r="D574" s="41" t="s">
        <v>962</v>
      </c>
      <c r="E574" s="42" t="s">
        <v>140</v>
      </c>
      <c r="F574" s="41" t="s">
        <v>960</v>
      </c>
      <c r="G574" s="41"/>
      <c r="H574" s="41" t="s">
        <v>122</v>
      </c>
      <c r="I574" s="41"/>
      <c r="P574" s="5">
        <v>1</v>
      </c>
      <c r="Q574" s="39" t="s">
        <v>963</v>
      </c>
      <c r="R574" s="5">
        <v>1</v>
      </c>
      <c r="AA574" s="5">
        <v>1</v>
      </c>
      <c r="DE574" s="5" t="s">
        <v>122</v>
      </c>
      <c r="DO574" s="42"/>
      <c r="DP574" s="42"/>
      <c r="DQ574" s="42"/>
      <c r="DR574" s="42"/>
      <c r="DS574" s="42"/>
      <c r="DT574" s="42"/>
    </row>
    <row r="575" spans="1:124" ht="30">
      <c r="A575" s="41"/>
      <c r="B575" s="41"/>
      <c r="C575" s="41"/>
      <c r="D575" s="41" t="s">
        <v>964</v>
      </c>
      <c r="E575" s="42" t="s">
        <v>167</v>
      </c>
      <c r="F575" s="41" t="s">
        <v>960</v>
      </c>
      <c r="G575" s="41"/>
      <c r="H575" s="41" t="s">
        <v>122</v>
      </c>
      <c r="I575" s="41"/>
      <c r="P575" s="5">
        <v>1</v>
      </c>
      <c r="Q575" s="39" t="s">
        <v>963</v>
      </c>
      <c r="R575" s="5">
        <v>1</v>
      </c>
      <c r="AA575" s="5">
        <v>1</v>
      </c>
      <c r="DE575" s="5" t="s">
        <v>122</v>
      </c>
      <c r="DO575" s="42"/>
      <c r="DP575" s="42"/>
      <c r="DQ575" s="42"/>
      <c r="DR575" s="42"/>
      <c r="DS575" s="42"/>
      <c r="DT575" s="42"/>
    </row>
    <row r="576" spans="1:124" ht="67.5" customHeight="1">
      <c r="A576" s="108" t="s">
        <v>965</v>
      </c>
      <c r="B576" s="41">
        <v>10</v>
      </c>
      <c r="C576" s="41">
        <v>7</v>
      </c>
      <c r="D576" s="41" t="s">
        <v>646</v>
      </c>
      <c r="E576" s="42" t="s">
        <v>140</v>
      </c>
      <c r="F576" s="41" t="s">
        <v>966</v>
      </c>
      <c r="G576" s="41" t="s">
        <v>122</v>
      </c>
      <c r="H576" s="41" t="s">
        <v>768</v>
      </c>
      <c r="I576" s="41" t="s">
        <v>122</v>
      </c>
      <c r="P576" s="5">
        <v>1</v>
      </c>
      <c r="Q576" s="39" t="s">
        <v>967</v>
      </c>
      <c r="AL576" s="5">
        <v>1</v>
      </c>
      <c r="BG576" s="5">
        <v>1</v>
      </c>
      <c r="BX576" s="5">
        <v>1</v>
      </c>
      <c r="CF576" s="5">
        <v>1</v>
      </c>
      <c r="CM576" s="5">
        <v>1</v>
      </c>
      <c r="CN576" s="5">
        <v>1</v>
      </c>
      <c r="CQ576" s="5">
        <v>1</v>
      </c>
      <c r="CT576" s="5">
        <v>1</v>
      </c>
      <c r="DA576" s="6">
        <v>10</v>
      </c>
      <c r="DB576" s="6">
        <v>3</v>
      </c>
      <c r="DC576" s="5">
        <v>7</v>
      </c>
      <c r="DF576" s="5" t="s">
        <v>122</v>
      </c>
      <c r="DO576" s="42"/>
      <c r="DP576" s="42"/>
      <c r="DQ576" s="42"/>
      <c r="DR576" s="42"/>
      <c r="DS576" s="42"/>
      <c r="DT576" s="42"/>
    </row>
    <row r="577" spans="1:124" ht="120">
      <c r="A577" s="41"/>
      <c r="B577" s="41"/>
      <c r="C577" s="41"/>
      <c r="D577" s="41" t="s">
        <v>968</v>
      </c>
      <c r="E577" s="42" t="s">
        <v>249</v>
      </c>
      <c r="F577" s="41" t="s">
        <v>966</v>
      </c>
      <c r="G577" s="41" t="s">
        <v>122</v>
      </c>
      <c r="H577" s="41" t="s">
        <v>768</v>
      </c>
      <c r="I577" s="41" t="s">
        <v>122</v>
      </c>
      <c r="P577" s="5">
        <v>1</v>
      </c>
      <c r="Q577" s="39" t="s">
        <v>967</v>
      </c>
      <c r="AL577" s="5">
        <v>1</v>
      </c>
      <c r="BG577" s="5">
        <v>1</v>
      </c>
      <c r="BX577" s="5">
        <v>1</v>
      </c>
      <c r="CF577" s="5">
        <v>1</v>
      </c>
      <c r="CM577" s="5">
        <v>1</v>
      </c>
      <c r="CN577" s="5">
        <v>1</v>
      </c>
      <c r="CQ577" s="5">
        <v>1</v>
      </c>
      <c r="CT577" s="5">
        <v>1</v>
      </c>
      <c r="DF577" s="5" t="s">
        <v>122</v>
      </c>
      <c r="DO577" s="42"/>
      <c r="DP577" s="42"/>
      <c r="DQ577" s="42"/>
      <c r="DR577" s="42"/>
      <c r="DS577" s="42"/>
      <c r="DT577" s="42"/>
    </row>
    <row r="578" spans="1:124" ht="105">
      <c r="A578" s="41"/>
      <c r="B578" s="41"/>
      <c r="C578" s="41"/>
      <c r="D578" s="41" t="s">
        <v>127</v>
      </c>
      <c r="E578" s="42" t="s">
        <v>969</v>
      </c>
      <c r="F578" s="41" t="s">
        <v>970</v>
      </c>
      <c r="G578" s="41" t="s">
        <v>122</v>
      </c>
      <c r="H578" s="41" t="s">
        <v>122</v>
      </c>
      <c r="I578" s="41" t="s">
        <v>122</v>
      </c>
      <c r="P578" s="5">
        <v>1</v>
      </c>
      <c r="Q578" s="39" t="s">
        <v>971</v>
      </c>
      <c r="AL578" s="5">
        <v>1</v>
      </c>
      <c r="BB578" s="5">
        <v>1</v>
      </c>
      <c r="BG578" s="5">
        <v>1</v>
      </c>
      <c r="CM578" s="5">
        <v>1</v>
      </c>
      <c r="CN578" s="5">
        <v>1</v>
      </c>
      <c r="DF578" s="5" t="s">
        <v>122</v>
      </c>
      <c r="DO578" s="42"/>
      <c r="DP578" s="42"/>
      <c r="DQ578" s="42"/>
      <c r="DR578" s="42"/>
      <c r="DS578" s="42"/>
      <c r="DT578" s="42"/>
    </row>
    <row r="579" spans="1:124" ht="75">
      <c r="A579" s="41"/>
      <c r="B579" s="41"/>
      <c r="C579" s="41"/>
      <c r="D579" s="41" t="s">
        <v>968</v>
      </c>
      <c r="E579" s="42" t="s">
        <v>249</v>
      </c>
      <c r="F579" s="41" t="s">
        <v>970</v>
      </c>
      <c r="G579" s="41" t="s">
        <v>122</v>
      </c>
      <c r="H579" s="41" t="s">
        <v>122</v>
      </c>
      <c r="I579" s="41" t="s">
        <v>122</v>
      </c>
      <c r="P579" s="5">
        <v>1</v>
      </c>
      <c r="Q579" s="39" t="s">
        <v>972</v>
      </c>
      <c r="AL579" s="5">
        <v>1</v>
      </c>
      <c r="AQ579" s="5">
        <v>1</v>
      </c>
      <c r="CM579" s="5">
        <v>1</v>
      </c>
      <c r="CN579" s="5">
        <v>1</v>
      </c>
      <c r="CT579" s="5">
        <v>1</v>
      </c>
      <c r="DF579" s="5" t="s">
        <v>122</v>
      </c>
      <c r="DO579" s="42"/>
      <c r="DP579" s="42"/>
      <c r="DQ579" s="42"/>
      <c r="DR579" s="42"/>
      <c r="DS579" s="42"/>
      <c r="DT579" s="42"/>
    </row>
    <row r="580" spans="1:124" ht="90">
      <c r="A580" s="41"/>
      <c r="B580" s="41"/>
      <c r="C580" s="41"/>
      <c r="D580" s="41" t="s">
        <v>968</v>
      </c>
      <c r="E580" s="42" t="s">
        <v>249</v>
      </c>
      <c r="F580" s="41" t="s">
        <v>973</v>
      </c>
      <c r="G580" s="41" t="s">
        <v>122</v>
      </c>
      <c r="H580" s="41" t="s">
        <v>768</v>
      </c>
      <c r="I580" s="41" t="s">
        <v>122</v>
      </c>
      <c r="P580" s="5">
        <v>1</v>
      </c>
      <c r="Q580" s="39" t="s">
        <v>974</v>
      </c>
      <c r="BX580" s="5">
        <v>1</v>
      </c>
      <c r="CF580" s="5">
        <v>1</v>
      </c>
      <c r="CM580" s="5">
        <v>1</v>
      </c>
      <c r="CN580" s="5">
        <v>1</v>
      </c>
      <c r="CP580" s="5">
        <v>1</v>
      </c>
      <c r="CT580" s="5">
        <v>1</v>
      </c>
      <c r="DF580" s="5" t="s">
        <v>122</v>
      </c>
      <c r="DO580" s="42"/>
      <c r="DP580" s="42"/>
      <c r="DQ580" s="42"/>
      <c r="DR580" s="42"/>
      <c r="DS580" s="42"/>
      <c r="DT580" s="42"/>
    </row>
    <row r="581" spans="1:124" ht="90">
      <c r="A581" s="41"/>
      <c r="B581" s="41"/>
      <c r="C581" s="41"/>
      <c r="D581" s="41" t="s">
        <v>968</v>
      </c>
      <c r="E581" s="42" t="s">
        <v>249</v>
      </c>
      <c r="F581" s="41" t="s">
        <v>970</v>
      </c>
      <c r="G581" s="41" t="s">
        <v>122</v>
      </c>
      <c r="H581" s="41" t="s">
        <v>122</v>
      </c>
      <c r="I581" s="41" t="s">
        <v>122</v>
      </c>
      <c r="P581" s="5">
        <v>1</v>
      </c>
      <c r="Q581" s="39" t="s">
        <v>975</v>
      </c>
      <c r="AL581" s="5">
        <v>1</v>
      </c>
      <c r="BG581" s="5">
        <v>1</v>
      </c>
      <c r="CM581" s="5">
        <v>1</v>
      </c>
      <c r="CN581" s="5">
        <v>1</v>
      </c>
      <c r="CT581" s="5">
        <v>1</v>
      </c>
      <c r="DF581" s="5" t="s">
        <v>122</v>
      </c>
      <c r="DO581" s="42"/>
      <c r="DP581" s="42"/>
      <c r="DQ581" s="42"/>
      <c r="DR581" s="42"/>
      <c r="DS581" s="42"/>
      <c r="DT581" s="42"/>
    </row>
    <row r="582" spans="1:124" ht="120">
      <c r="A582" s="41"/>
      <c r="B582" s="41"/>
      <c r="C582" s="41"/>
      <c r="D582" s="41" t="s">
        <v>127</v>
      </c>
      <c r="E582" s="42" t="s">
        <v>969</v>
      </c>
      <c r="F582" s="41" t="s">
        <v>973</v>
      </c>
      <c r="G582" s="41" t="s">
        <v>122</v>
      </c>
      <c r="H582" s="41" t="s">
        <v>768</v>
      </c>
      <c r="I582" s="41" t="s">
        <v>122</v>
      </c>
      <c r="P582" s="5">
        <v>1</v>
      </c>
      <c r="Q582" s="39" t="s">
        <v>976</v>
      </c>
      <c r="AL582" s="5">
        <v>1</v>
      </c>
      <c r="BB582" s="5">
        <v>1</v>
      </c>
      <c r="BD582" s="5">
        <v>1</v>
      </c>
      <c r="BG582" s="5">
        <v>1</v>
      </c>
      <c r="CM582" s="5">
        <v>1</v>
      </c>
      <c r="CN582" s="5">
        <v>1</v>
      </c>
      <c r="CO582" s="5">
        <v>1</v>
      </c>
      <c r="CP582" s="5">
        <v>1</v>
      </c>
      <c r="DF582" s="5" t="s">
        <v>122</v>
      </c>
      <c r="DO582" s="42"/>
      <c r="DP582" s="42"/>
      <c r="DQ582" s="42"/>
      <c r="DR582" s="42"/>
      <c r="DS582" s="42"/>
      <c r="DT582" s="42"/>
    </row>
    <row r="583" spans="1:124" ht="105">
      <c r="A583" s="41"/>
      <c r="B583" s="41"/>
      <c r="C583" s="41"/>
      <c r="D583" s="41" t="s">
        <v>127</v>
      </c>
      <c r="E583" s="42" t="s">
        <v>969</v>
      </c>
      <c r="F583" s="41" t="s">
        <v>970</v>
      </c>
      <c r="G583" s="41" t="s">
        <v>122</v>
      </c>
      <c r="H583" s="41" t="s">
        <v>122</v>
      </c>
      <c r="I583" s="41" t="s">
        <v>122</v>
      </c>
      <c r="P583" s="5">
        <v>1</v>
      </c>
      <c r="Q583" s="39" t="s">
        <v>977</v>
      </c>
      <c r="AL583" s="5">
        <v>1</v>
      </c>
      <c r="BN583" s="5">
        <v>1</v>
      </c>
      <c r="CM583" s="5">
        <v>1</v>
      </c>
      <c r="CN583" s="5">
        <v>1</v>
      </c>
      <c r="DF583" s="5" t="s">
        <v>122</v>
      </c>
      <c r="DO583" s="42"/>
      <c r="DP583" s="42"/>
      <c r="DQ583" s="42"/>
      <c r="DR583" s="42"/>
      <c r="DS583" s="42"/>
      <c r="DT583" s="42"/>
    </row>
    <row r="584" spans="1:124" ht="75">
      <c r="A584" s="112" t="s">
        <v>978</v>
      </c>
      <c r="B584" s="41">
        <v>17</v>
      </c>
      <c r="C584" s="41">
        <v>10</v>
      </c>
      <c r="D584" s="41" t="s">
        <v>449</v>
      </c>
      <c r="E584" s="42" t="s">
        <v>449</v>
      </c>
      <c r="F584" s="41" t="s">
        <v>979</v>
      </c>
      <c r="G584" s="41"/>
      <c r="H584" s="41" t="s">
        <v>122</v>
      </c>
      <c r="I584" s="41"/>
      <c r="P584" s="5">
        <v>1</v>
      </c>
      <c r="Q584" s="39" t="s">
        <v>980</v>
      </c>
      <c r="CG584" s="5">
        <v>1</v>
      </c>
      <c r="DG584" s="5" t="s">
        <v>981</v>
      </c>
      <c r="DO584" s="42"/>
      <c r="DP584" s="42"/>
      <c r="DQ584" s="42"/>
      <c r="DR584" s="42"/>
      <c r="DS584" s="42"/>
      <c r="DT584" s="42"/>
    </row>
    <row r="585" spans="1:124" ht="45">
      <c r="A585" s="41"/>
      <c r="B585" s="41"/>
      <c r="C585" s="41"/>
      <c r="D585" s="41" t="s">
        <v>982</v>
      </c>
      <c r="E585" s="42" t="s">
        <v>375</v>
      </c>
      <c r="F585" s="41" t="s">
        <v>979</v>
      </c>
      <c r="G585" s="41"/>
      <c r="H585" s="41" t="s">
        <v>122</v>
      </c>
      <c r="I585" s="41"/>
      <c r="P585" s="5">
        <v>1</v>
      </c>
      <c r="Q585" s="39" t="s">
        <v>980</v>
      </c>
      <c r="CG585" s="5">
        <v>1</v>
      </c>
      <c r="DG585" s="5" t="s">
        <v>981</v>
      </c>
      <c r="DO585" s="42"/>
      <c r="DP585" s="42"/>
      <c r="DQ585" s="42"/>
      <c r="DR585" s="42"/>
      <c r="DS585" s="42"/>
      <c r="DT585" s="42"/>
    </row>
    <row r="586" spans="1:124" ht="45">
      <c r="A586" s="41"/>
      <c r="B586" s="41"/>
      <c r="C586" s="41"/>
      <c r="D586" s="41" t="s">
        <v>983</v>
      </c>
      <c r="E586" s="42" t="s">
        <v>434</v>
      </c>
      <c r="F586" s="41" t="s">
        <v>979</v>
      </c>
      <c r="G586" s="41"/>
      <c r="H586" s="41" t="s">
        <v>122</v>
      </c>
      <c r="I586" s="41"/>
      <c r="J586" s="5">
        <v>1</v>
      </c>
      <c r="M586" s="5">
        <v>1</v>
      </c>
      <c r="P586" s="5">
        <v>1</v>
      </c>
      <c r="Q586" s="39" t="s">
        <v>980</v>
      </c>
      <c r="CG586" s="5">
        <v>1</v>
      </c>
      <c r="DG586" s="5" t="s">
        <v>981</v>
      </c>
      <c r="DO586" s="42"/>
      <c r="DP586" s="42"/>
      <c r="DQ586" s="42"/>
      <c r="DR586" s="42"/>
      <c r="DS586" s="42"/>
      <c r="DT586" s="42"/>
    </row>
    <row r="587" spans="1:124" ht="45">
      <c r="A587" s="41"/>
      <c r="B587" s="41"/>
      <c r="C587" s="41"/>
      <c r="D587" s="41" t="s">
        <v>984</v>
      </c>
      <c r="E587" s="42" t="s">
        <v>434</v>
      </c>
      <c r="F587" s="41" t="s">
        <v>979</v>
      </c>
      <c r="G587" s="41"/>
      <c r="H587" s="41" t="s">
        <v>122</v>
      </c>
      <c r="I587" s="41"/>
      <c r="P587" s="5">
        <v>1</v>
      </c>
      <c r="Q587" s="39" t="s">
        <v>980</v>
      </c>
      <c r="CG587" s="5">
        <v>1</v>
      </c>
      <c r="DG587" s="5" t="s">
        <v>981</v>
      </c>
      <c r="DO587" s="42"/>
      <c r="DP587" s="42"/>
      <c r="DQ587" s="42"/>
      <c r="DR587" s="42"/>
      <c r="DS587" s="42"/>
      <c r="DT587" s="42"/>
    </row>
    <row r="588" spans="1:124" ht="45">
      <c r="A588" s="41"/>
      <c r="B588" s="41"/>
      <c r="C588" s="41"/>
      <c r="D588" s="41" t="s">
        <v>985</v>
      </c>
      <c r="E588" s="42" t="s">
        <v>434</v>
      </c>
      <c r="F588" s="41" t="s">
        <v>979</v>
      </c>
      <c r="G588" s="41"/>
      <c r="H588" s="41" t="s">
        <v>122</v>
      </c>
      <c r="I588" s="41"/>
      <c r="J588" s="5">
        <v>1</v>
      </c>
      <c r="M588" s="5">
        <v>1</v>
      </c>
      <c r="P588" s="5">
        <v>1</v>
      </c>
      <c r="Q588" s="39" t="s">
        <v>980</v>
      </c>
      <c r="CG588" s="5">
        <v>1</v>
      </c>
      <c r="DG588" s="5" t="s">
        <v>981</v>
      </c>
      <c r="DO588" s="42"/>
      <c r="DP588" s="42"/>
      <c r="DQ588" s="42"/>
      <c r="DR588" s="42"/>
      <c r="DS588" s="42"/>
      <c r="DT588" s="42"/>
    </row>
    <row r="589" spans="1:124" ht="45">
      <c r="A589" s="41"/>
      <c r="B589" s="41"/>
      <c r="C589" s="41"/>
      <c r="D589" s="41" t="s">
        <v>986</v>
      </c>
      <c r="E589" s="42" t="s">
        <v>434</v>
      </c>
      <c r="F589" s="41" t="s">
        <v>979</v>
      </c>
      <c r="G589" s="41"/>
      <c r="H589" s="41" t="s">
        <v>122</v>
      </c>
      <c r="I589" s="41"/>
      <c r="J589" s="5">
        <v>1</v>
      </c>
      <c r="M589" s="5">
        <v>1</v>
      </c>
      <c r="P589" s="5">
        <v>1</v>
      </c>
      <c r="Q589" s="39" t="s">
        <v>980</v>
      </c>
      <c r="CG589" s="5">
        <v>1</v>
      </c>
      <c r="DG589" s="5" t="s">
        <v>981</v>
      </c>
      <c r="DO589" s="42"/>
      <c r="DP589" s="42"/>
      <c r="DQ589" s="42"/>
      <c r="DR589" s="42"/>
      <c r="DS589" s="42"/>
      <c r="DT589" s="42"/>
    </row>
    <row r="590" spans="1:124" ht="45">
      <c r="A590" s="41"/>
      <c r="B590" s="41"/>
      <c r="C590" s="41"/>
      <c r="D590" s="41" t="s">
        <v>987</v>
      </c>
      <c r="E590" s="42" t="s">
        <v>434</v>
      </c>
      <c r="F590" s="41" t="s">
        <v>979</v>
      </c>
      <c r="G590" s="41"/>
      <c r="H590" s="41" t="s">
        <v>122</v>
      </c>
      <c r="I590" s="41"/>
      <c r="P590" s="5">
        <v>1</v>
      </c>
      <c r="Q590" s="39" t="s">
        <v>988</v>
      </c>
      <c r="CG590" s="5">
        <v>1</v>
      </c>
      <c r="DG590" s="5" t="s">
        <v>981</v>
      </c>
      <c r="DO590" s="42"/>
      <c r="DP590" s="42"/>
      <c r="DQ590" s="42"/>
      <c r="DR590" s="42"/>
      <c r="DS590" s="42"/>
      <c r="DT590" s="42"/>
    </row>
    <row r="591" spans="1:124" ht="45">
      <c r="A591" s="41"/>
      <c r="B591" s="41"/>
      <c r="C591" s="41"/>
      <c r="D591" s="41" t="s">
        <v>989</v>
      </c>
      <c r="E591" s="42" t="s">
        <v>434</v>
      </c>
      <c r="F591" s="41" t="s">
        <v>979</v>
      </c>
      <c r="G591" s="41"/>
      <c r="H591" s="41" t="s">
        <v>122</v>
      </c>
      <c r="I591" s="41"/>
      <c r="P591" s="5">
        <v>1</v>
      </c>
      <c r="Q591" s="39" t="s">
        <v>980</v>
      </c>
      <c r="CG591" s="5">
        <v>1</v>
      </c>
      <c r="DG591" s="5" t="s">
        <v>981</v>
      </c>
      <c r="DO591" s="42"/>
      <c r="DP591" s="42"/>
      <c r="DQ591" s="42"/>
      <c r="DR591" s="42"/>
      <c r="DS591" s="42"/>
      <c r="DT591" s="42"/>
    </row>
    <row r="592" spans="1:124" ht="45">
      <c r="A592" s="41"/>
      <c r="B592" s="41"/>
      <c r="C592" s="41"/>
      <c r="D592" s="41" t="s">
        <v>990</v>
      </c>
      <c r="E592" s="42" t="s">
        <v>991</v>
      </c>
      <c r="F592" s="41" t="s">
        <v>979</v>
      </c>
      <c r="G592" s="41"/>
      <c r="H592" s="41" t="s">
        <v>122</v>
      </c>
      <c r="I592" s="41"/>
      <c r="J592" s="5">
        <v>1</v>
      </c>
      <c r="M592" s="5">
        <v>1</v>
      </c>
      <c r="P592" s="5">
        <v>2</v>
      </c>
      <c r="Q592" s="39" t="s">
        <v>980</v>
      </c>
      <c r="CG592" s="5">
        <v>1</v>
      </c>
      <c r="DG592" s="5" t="s">
        <v>981</v>
      </c>
      <c r="DO592" s="42"/>
      <c r="DP592" s="42"/>
      <c r="DQ592" s="42"/>
      <c r="DR592" s="42"/>
      <c r="DS592" s="42"/>
      <c r="DT592" s="42"/>
    </row>
    <row r="593" spans="1:124" ht="45">
      <c r="A593" s="41"/>
      <c r="B593" s="41"/>
      <c r="C593" s="41"/>
      <c r="D593" s="41" t="s">
        <v>992</v>
      </c>
      <c r="E593" s="42" t="s">
        <v>434</v>
      </c>
      <c r="F593" s="41" t="s">
        <v>979</v>
      </c>
      <c r="G593" s="41"/>
      <c r="H593" s="41" t="s">
        <v>122</v>
      </c>
      <c r="I593" s="41"/>
      <c r="P593" s="5">
        <v>1</v>
      </c>
      <c r="Q593" s="39" t="s">
        <v>980</v>
      </c>
      <c r="CG593" s="5">
        <v>1</v>
      </c>
      <c r="DG593" s="5" t="s">
        <v>981</v>
      </c>
      <c r="DO593" s="42"/>
      <c r="DP593" s="42"/>
      <c r="DQ593" s="42"/>
      <c r="DR593" s="42"/>
      <c r="DS593" s="42"/>
      <c r="DT593" s="42"/>
    </row>
    <row r="594" spans="1:124" ht="45">
      <c r="A594" s="41"/>
      <c r="B594" s="41"/>
      <c r="C594" s="41"/>
      <c r="D594" s="41" t="s">
        <v>993</v>
      </c>
      <c r="E594" s="42" t="s">
        <v>434</v>
      </c>
      <c r="F594" s="41" t="s">
        <v>979</v>
      </c>
      <c r="G594" s="41"/>
      <c r="H594" s="41" t="s">
        <v>122</v>
      </c>
      <c r="I594" s="41"/>
      <c r="P594" s="5">
        <v>1</v>
      </c>
      <c r="Q594" s="39" t="s">
        <v>980</v>
      </c>
      <c r="CG594" s="5">
        <v>1</v>
      </c>
      <c r="DG594" s="5" t="s">
        <v>981</v>
      </c>
      <c r="DO594" s="42"/>
      <c r="DP594" s="42"/>
      <c r="DQ594" s="42"/>
      <c r="DR594" s="42"/>
      <c r="DS594" s="42"/>
      <c r="DT594" s="42"/>
    </row>
    <row r="595" spans="1:124" ht="45">
      <c r="A595" s="41"/>
      <c r="B595" s="41"/>
      <c r="C595" s="41"/>
      <c r="D595" s="41" t="s">
        <v>994</v>
      </c>
      <c r="E595" s="42" t="s">
        <v>995</v>
      </c>
      <c r="F595" s="41" t="s">
        <v>979</v>
      </c>
      <c r="G595" s="41"/>
      <c r="H595" s="41" t="s">
        <v>122</v>
      </c>
      <c r="I595" s="41"/>
      <c r="P595" s="5">
        <v>1</v>
      </c>
      <c r="Q595" s="39" t="s">
        <v>980</v>
      </c>
      <c r="CG595" s="5">
        <v>1</v>
      </c>
      <c r="DG595" s="5" t="s">
        <v>981</v>
      </c>
      <c r="DO595" s="42"/>
      <c r="DP595" s="42"/>
      <c r="DQ595" s="42"/>
      <c r="DR595" s="42"/>
      <c r="DS595" s="42"/>
      <c r="DT595" s="42"/>
    </row>
    <row r="596" spans="1:124" ht="45">
      <c r="A596" s="41"/>
      <c r="B596" s="41"/>
      <c r="C596" s="41"/>
      <c r="D596" s="41" t="s">
        <v>996</v>
      </c>
      <c r="E596" s="42" t="s">
        <v>434</v>
      </c>
      <c r="F596" s="41" t="s">
        <v>979</v>
      </c>
      <c r="G596" s="41"/>
      <c r="H596" s="41" t="s">
        <v>122</v>
      </c>
      <c r="I596" s="41"/>
      <c r="J596" s="5">
        <v>1</v>
      </c>
      <c r="K596" s="5">
        <v>1</v>
      </c>
      <c r="P596" s="5">
        <v>1</v>
      </c>
      <c r="Q596" s="39" t="s">
        <v>980</v>
      </c>
      <c r="CG596" s="5">
        <v>1</v>
      </c>
      <c r="DG596" s="5" t="s">
        <v>981</v>
      </c>
      <c r="DO596" s="42"/>
      <c r="DP596" s="42"/>
      <c r="DQ596" s="42"/>
      <c r="DR596" s="42"/>
      <c r="DS596" s="42"/>
      <c r="DT596" s="42"/>
    </row>
    <row r="597" spans="1:124" ht="45">
      <c r="A597" s="41"/>
      <c r="B597" s="41"/>
      <c r="C597" s="41"/>
      <c r="D597" s="41" t="s">
        <v>997</v>
      </c>
      <c r="E597" s="42" t="s">
        <v>434</v>
      </c>
      <c r="F597" s="41" t="s">
        <v>979</v>
      </c>
      <c r="G597" s="41"/>
      <c r="H597" s="41" t="s">
        <v>122</v>
      </c>
      <c r="I597" s="41"/>
      <c r="P597" s="5">
        <v>1</v>
      </c>
      <c r="Q597" s="39" t="s">
        <v>980</v>
      </c>
      <c r="CG597" s="5">
        <v>1</v>
      </c>
      <c r="DG597" s="5" t="s">
        <v>981</v>
      </c>
      <c r="DO597" s="42"/>
      <c r="DP597" s="42"/>
      <c r="DQ597" s="42"/>
      <c r="DR597" s="42"/>
      <c r="DS597" s="42"/>
      <c r="DT597" s="42"/>
    </row>
    <row r="598" spans="1:124">
      <c r="A598" s="41"/>
      <c r="B598" s="41"/>
      <c r="C598" s="41"/>
      <c r="D598" s="41"/>
      <c r="G598" s="41"/>
      <c r="H598" s="41"/>
      <c r="I598" s="41"/>
      <c r="DO598" s="42"/>
      <c r="DP598" s="42"/>
      <c r="DQ598" s="42"/>
      <c r="DR598" s="42"/>
      <c r="DS598" s="42"/>
      <c r="DT598" s="42"/>
    </row>
    <row r="599" spans="1:124" ht="90">
      <c r="A599" s="111" t="s">
        <v>998</v>
      </c>
      <c r="B599" s="41">
        <v>73</v>
      </c>
      <c r="C599" s="41">
        <v>73</v>
      </c>
      <c r="D599" s="41" t="s">
        <v>239</v>
      </c>
      <c r="E599" s="42" t="s">
        <v>239</v>
      </c>
      <c r="F599" s="41" t="s">
        <v>999</v>
      </c>
      <c r="G599" s="41" t="s">
        <v>122</v>
      </c>
      <c r="H599" s="41"/>
      <c r="I599" s="41"/>
      <c r="J599" s="5">
        <v>14</v>
      </c>
      <c r="K599" s="5">
        <v>14</v>
      </c>
      <c r="P599" s="5">
        <v>14</v>
      </c>
      <c r="Q599" s="39" t="s">
        <v>1000</v>
      </c>
      <c r="R599" s="5">
        <v>1</v>
      </c>
      <c r="AL599" s="5">
        <v>6</v>
      </c>
      <c r="BX599" s="5">
        <v>4</v>
      </c>
      <c r="CG599" s="5">
        <v>3</v>
      </c>
      <c r="DA599" s="6">
        <v>73</v>
      </c>
      <c r="DB599" s="6">
        <v>0</v>
      </c>
      <c r="DC599" s="5">
        <v>73</v>
      </c>
      <c r="DE599" s="5" t="s">
        <v>122</v>
      </c>
      <c r="DO599" s="42"/>
      <c r="DP599" s="42"/>
      <c r="DQ599" s="42"/>
      <c r="DR599" s="42"/>
      <c r="DS599" s="42"/>
      <c r="DT599" s="42"/>
    </row>
    <row r="600" spans="1:124" ht="30">
      <c r="A600" s="41"/>
      <c r="B600" s="41"/>
      <c r="C600" s="41"/>
      <c r="D600" s="41" t="s">
        <v>1001</v>
      </c>
      <c r="E600" s="42" t="s">
        <v>330</v>
      </c>
      <c r="F600" s="41" t="s">
        <v>999</v>
      </c>
      <c r="G600" s="41" t="s">
        <v>122</v>
      </c>
      <c r="H600" s="41"/>
      <c r="I600" s="41"/>
      <c r="J600" s="5">
        <v>12</v>
      </c>
      <c r="K600" s="5">
        <v>12</v>
      </c>
      <c r="P600" s="5">
        <v>12</v>
      </c>
      <c r="Q600" s="39" t="s">
        <v>1000</v>
      </c>
      <c r="R600" s="5">
        <v>2</v>
      </c>
      <c r="AL600" s="5">
        <v>5</v>
      </c>
      <c r="BX600" s="5">
        <v>2</v>
      </c>
      <c r="CG600" s="5">
        <v>3</v>
      </c>
      <c r="DE600" s="5" t="s">
        <v>122</v>
      </c>
      <c r="DO600" s="42"/>
      <c r="DP600" s="42"/>
      <c r="DQ600" s="42"/>
      <c r="DR600" s="42"/>
      <c r="DS600" s="42"/>
      <c r="DT600" s="42"/>
    </row>
    <row r="601" spans="1:124" ht="30">
      <c r="A601" s="41"/>
      <c r="B601" s="41"/>
      <c r="C601" s="41"/>
      <c r="D601" s="41" t="s">
        <v>1002</v>
      </c>
      <c r="E601" s="42" t="s">
        <v>255</v>
      </c>
      <c r="F601" s="41" t="s">
        <v>999</v>
      </c>
      <c r="G601" s="41" t="s">
        <v>122</v>
      </c>
      <c r="H601" s="41"/>
      <c r="I601" s="41"/>
      <c r="J601" s="5">
        <v>11</v>
      </c>
      <c r="K601" s="5">
        <v>11</v>
      </c>
      <c r="L601" s="5">
        <v>3</v>
      </c>
      <c r="P601" s="5">
        <v>14</v>
      </c>
      <c r="Q601" s="39" t="s">
        <v>1000</v>
      </c>
      <c r="R601" s="5">
        <v>8</v>
      </c>
      <c r="AL601" s="5">
        <v>3</v>
      </c>
      <c r="BX601" s="5">
        <v>2</v>
      </c>
      <c r="CG601" s="5">
        <v>1</v>
      </c>
      <c r="DE601" s="5" t="s">
        <v>122</v>
      </c>
      <c r="DO601" s="42"/>
      <c r="DP601" s="42"/>
      <c r="DQ601" s="42"/>
      <c r="DR601" s="42"/>
      <c r="DS601" s="42"/>
      <c r="DT601" s="42"/>
    </row>
    <row r="602" spans="1:124" ht="30">
      <c r="A602" s="41"/>
      <c r="B602" s="41"/>
      <c r="C602" s="41"/>
      <c r="D602" s="41" t="s">
        <v>1003</v>
      </c>
      <c r="E602" s="42" t="s">
        <v>1004</v>
      </c>
      <c r="F602" s="41" t="s">
        <v>999</v>
      </c>
      <c r="G602" s="41" t="s">
        <v>122</v>
      </c>
      <c r="H602" s="41"/>
      <c r="I602" s="41"/>
      <c r="J602" s="5">
        <v>8</v>
      </c>
      <c r="K602" s="41">
        <v>8</v>
      </c>
      <c r="L602" s="5">
        <v>1</v>
      </c>
      <c r="P602" s="5">
        <v>9</v>
      </c>
      <c r="Q602" s="39" t="s">
        <v>1000</v>
      </c>
      <c r="R602" s="5">
        <v>3</v>
      </c>
      <c r="AL602" s="5">
        <v>5</v>
      </c>
      <c r="BX602" s="5">
        <v>0</v>
      </c>
      <c r="CG602" s="5">
        <v>1</v>
      </c>
      <c r="DE602" s="5" t="s">
        <v>122</v>
      </c>
      <c r="DO602" s="42"/>
      <c r="DP602" s="42"/>
      <c r="DQ602" s="42"/>
      <c r="DR602" s="42"/>
      <c r="DS602" s="42"/>
      <c r="DT602" s="42"/>
    </row>
    <row r="603" spans="1:124" ht="30">
      <c r="A603" s="41"/>
      <c r="B603" s="41"/>
      <c r="C603" s="41"/>
      <c r="D603" s="41" t="s">
        <v>1005</v>
      </c>
      <c r="E603" s="42" t="s">
        <v>237</v>
      </c>
      <c r="F603" s="41" t="s">
        <v>999</v>
      </c>
      <c r="G603" s="41" t="s">
        <v>122</v>
      </c>
      <c r="H603" s="41"/>
      <c r="I603" s="41"/>
      <c r="J603" s="5">
        <v>5</v>
      </c>
      <c r="K603" s="5">
        <v>5</v>
      </c>
      <c r="L603" s="5">
        <v>2</v>
      </c>
      <c r="P603" s="5">
        <v>7</v>
      </c>
      <c r="Q603" s="39" t="s">
        <v>1000</v>
      </c>
      <c r="R603" s="5">
        <v>7</v>
      </c>
      <c r="DE603" s="5" t="s">
        <v>122</v>
      </c>
      <c r="DO603" s="42"/>
      <c r="DP603" s="42"/>
      <c r="DQ603" s="42"/>
      <c r="DR603" s="42"/>
      <c r="DS603" s="42"/>
      <c r="DT603" s="42"/>
    </row>
    <row r="604" spans="1:124" ht="30">
      <c r="A604" s="41"/>
      <c r="B604" s="41"/>
      <c r="C604" s="41"/>
      <c r="D604" s="41" t="s">
        <v>1006</v>
      </c>
      <c r="E604" s="42" t="s">
        <v>330</v>
      </c>
      <c r="F604" s="41" t="s">
        <v>999</v>
      </c>
      <c r="G604" s="41" t="s">
        <v>122</v>
      </c>
      <c r="H604" s="41"/>
      <c r="I604" s="41"/>
      <c r="J604" s="5">
        <v>6</v>
      </c>
      <c r="L604" s="5">
        <v>6</v>
      </c>
      <c r="Q604" s="39" t="s">
        <v>1000</v>
      </c>
      <c r="DE604" s="5" t="s">
        <v>122</v>
      </c>
      <c r="DO604" s="42"/>
      <c r="DP604" s="42"/>
      <c r="DQ604" s="42"/>
      <c r="DR604" s="42"/>
      <c r="DS604" s="42"/>
      <c r="DT604" s="42"/>
    </row>
    <row r="605" spans="1:124" ht="30">
      <c r="A605" s="41"/>
      <c r="B605" s="41"/>
      <c r="C605" s="41"/>
      <c r="D605" s="41" t="s">
        <v>1007</v>
      </c>
      <c r="E605" s="42" t="s">
        <v>261</v>
      </c>
      <c r="F605" s="41" t="s">
        <v>999</v>
      </c>
      <c r="G605" s="41" t="s">
        <v>122</v>
      </c>
      <c r="H605" s="41"/>
      <c r="I605" s="41"/>
      <c r="J605" s="5">
        <v>11</v>
      </c>
      <c r="N605" s="5">
        <v>6</v>
      </c>
      <c r="O605" s="5">
        <v>11</v>
      </c>
      <c r="P605" s="5">
        <v>17</v>
      </c>
      <c r="Q605" s="39" t="s">
        <v>1000</v>
      </c>
      <c r="R605" s="5">
        <v>11</v>
      </c>
      <c r="AL605" s="5">
        <v>2</v>
      </c>
      <c r="BX605" s="5">
        <v>1</v>
      </c>
      <c r="CG605" s="5">
        <v>3</v>
      </c>
      <c r="DE605" s="5" t="s">
        <v>122</v>
      </c>
      <c r="DO605" s="42"/>
      <c r="DP605" s="42"/>
      <c r="DQ605" s="42"/>
      <c r="DR605" s="42"/>
      <c r="DS605" s="42"/>
      <c r="DT605" s="42"/>
    </row>
    <row r="606" spans="1:124" ht="30">
      <c r="A606" s="41"/>
      <c r="B606" s="41"/>
      <c r="C606" s="41"/>
      <c r="D606" s="41" t="s">
        <v>1008</v>
      </c>
      <c r="E606" s="42" t="s">
        <v>1009</v>
      </c>
      <c r="F606" s="41" t="s">
        <v>999</v>
      </c>
      <c r="G606" s="41" t="s">
        <v>122</v>
      </c>
      <c r="H606" s="41"/>
      <c r="I606" s="41"/>
      <c r="J606" s="5">
        <v>11</v>
      </c>
      <c r="L606" s="5">
        <v>11</v>
      </c>
      <c r="Q606" s="39" t="s">
        <v>1000</v>
      </c>
      <c r="DE606" s="5" t="s">
        <v>122</v>
      </c>
      <c r="DO606" s="42"/>
      <c r="DP606" s="42"/>
      <c r="DQ606" s="42"/>
      <c r="DR606" s="42"/>
      <c r="DS606" s="42"/>
      <c r="DT606" s="42"/>
    </row>
    <row r="607" spans="1:124" ht="60">
      <c r="A607" s="108" t="s">
        <v>1010</v>
      </c>
      <c r="B607" s="41">
        <v>4</v>
      </c>
      <c r="C607" s="41">
        <v>2</v>
      </c>
      <c r="D607" s="41" t="s">
        <v>1011</v>
      </c>
      <c r="E607" s="42" t="s">
        <v>126</v>
      </c>
      <c r="F607" s="41" t="s">
        <v>1012</v>
      </c>
      <c r="G607" s="41"/>
      <c r="H607" s="41" t="s">
        <v>296</v>
      </c>
      <c r="I607" s="41"/>
      <c r="P607" s="5">
        <v>1</v>
      </c>
      <c r="Q607" s="39" t="s">
        <v>1013</v>
      </c>
      <c r="R607" s="5">
        <v>1</v>
      </c>
      <c r="DA607" s="6">
        <v>20</v>
      </c>
      <c r="DB607" s="6">
        <v>18</v>
      </c>
      <c r="DC607" s="5">
        <v>10</v>
      </c>
      <c r="DE607" s="5" t="s">
        <v>122</v>
      </c>
      <c r="DO607" s="42"/>
      <c r="DP607" s="42"/>
      <c r="DQ607" s="42"/>
      <c r="DR607" s="42"/>
      <c r="DS607" s="42"/>
      <c r="DT607" s="42"/>
    </row>
    <row r="608" spans="1:124" ht="30">
      <c r="A608" s="41"/>
      <c r="B608" s="41"/>
      <c r="C608" s="41"/>
      <c r="D608" s="5" t="s">
        <v>1014</v>
      </c>
      <c r="E608" s="42" t="s">
        <v>255</v>
      </c>
      <c r="F608" s="41" t="s">
        <v>1012</v>
      </c>
      <c r="G608" s="41"/>
      <c r="H608" s="41" t="s">
        <v>296</v>
      </c>
      <c r="I608" s="41"/>
      <c r="J608" s="5">
        <v>1</v>
      </c>
      <c r="K608" s="5">
        <v>1</v>
      </c>
      <c r="Q608" s="39" t="s">
        <v>1015</v>
      </c>
      <c r="DE608" s="5" t="s">
        <v>122</v>
      </c>
      <c r="DO608" s="42"/>
      <c r="DP608" s="42"/>
      <c r="DQ608" s="42"/>
      <c r="DR608" s="42"/>
      <c r="DS608" s="42"/>
      <c r="DT608" s="42"/>
    </row>
    <row r="609" spans="1:124" ht="105">
      <c r="A609" s="111" t="s">
        <v>1016</v>
      </c>
      <c r="B609" s="41">
        <v>7</v>
      </c>
      <c r="C609" s="41">
        <v>1</v>
      </c>
      <c r="D609" s="41" t="s">
        <v>1017</v>
      </c>
      <c r="E609" s="42" t="s">
        <v>184</v>
      </c>
      <c r="F609" s="41" t="s">
        <v>1018</v>
      </c>
      <c r="G609" s="41" t="s">
        <v>122</v>
      </c>
      <c r="H609" s="41"/>
      <c r="I609" s="41" t="s">
        <v>122</v>
      </c>
      <c r="P609" s="5">
        <v>1</v>
      </c>
      <c r="Q609" s="39" t="s">
        <v>1019</v>
      </c>
      <c r="R609" s="5">
        <v>1</v>
      </c>
      <c r="AA609" s="5">
        <v>1</v>
      </c>
      <c r="AH609" s="5">
        <v>1</v>
      </c>
      <c r="BP609" s="5">
        <v>1</v>
      </c>
      <c r="BW609" s="5">
        <v>1</v>
      </c>
      <c r="CG609" s="5">
        <v>1</v>
      </c>
      <c r="CH609" s="5">
        <v>1</v>
      </c>
      <c r="CI609" s="5">
        <v>1</v>
      </c>
      <c r="CJ609" s="5">
        <v>1</v>
      </c>
      <c r="DA609" s="6">
        <v>7</v>
      </c>
      <c r="DB609" s="6">
        <v>6</v>
      </c>
      <c r="DC609" s="5">
        <v>1</v>
      </c>
      <c r="DF609" s="5" t="s">
        <v>122</v>
      </c>
      <c r="DO609" s="42"/>
      <c r="DP609" s="42"/>
      <c r="DQ609" s="42"/>
      <c r="DR609" s="42"/>
      <c r="DS609" s="42"/>
      <c r="DT609" s="42"/>
    </row>
    <row r="610" spans="1:124" ht="90">
      <c r="A610" s="122" t="s">
        <v>1020</v>
      </c>
      <c r="B610" s="41">
        <v>3</v>
      </c>
      <c r="C610" s="41">
        <v>2</v>
      </c>
      <c r="D610" s="41" t="s">
        <v>1021</v>
      </c>
      <c r="E610" s="42" t="s">
        <v>140</v>
      </c>
      <c r="F610" s="41" t="s">
        <v>1022</v>
      </c>
      <c r="G610" s="41"/>
      <c r="H610" s="41" t="s">
        <v>768</v>
      </c>
      <c r="I610" s="41"/>
      <c r="P610" s="5">
        <v>1</v>
      </c>
      <c r="Q610" s="39" t="s">
        <v>1023</v>
      </c>
      <c r="R610" s="5">
        <v>1</v>
      </c>
      <c r="S610" s="5">
        <v>1</v>
      </c>
      <c r="AA610" s="5">
        <v>1</v>
      </c>
      <c r="DA610" s="6">
        <v>3</v>
      </c>
      <c r="DB610" s="6">
        <v>1</v>
      </c>
      <c r="DC610" s="5">
        <v>0</v>
      </c>
      <c r="DG610" s="5" t="s">
        <v>1024</v>
      </c>
      <c r="DO610" s="42"/>
      <c r="DP610" s="42"/>
      <c r="DQ610" s="42"/>
      <c r="DR610" s="42"/>
      <c r="DS610" s="42"/>
      <c r="DT610" s="42"/>
    </row>
    <row r="611" spans="1:124" ht="90">
      <c r="A611" s="41"/>
      <c r="B611" s="41"/>
      <c r="C611" s="41"/>
      <c r="D611" s="41" t="s">
        <v>276</v>
      </c>
      <c r="E611" s="42" t="s">
        <v>140</v>
      </c>
      <c r="F611" s="41" t="s">
        <v>1025</v>
      </c>
      <c r="G611" s="41"/>
      <c r="H611" s="41" t="s">
        <v>768</v>
      </c>
      <c r="I611" s="41"/>
      <c r="P611" s="5">
        <v>1</v>
      </c>
      <c r="Q611" s="39" t="s">
        <v>1026</v>
      </c>
      <c r="R611" s="5">
        <v>1</v>
      </c>
      <c r="AA611" s="5">
        <v>1</v>
      </c>
      <c r="CM611" s="5">
        <v>1</v>
      </c>
      <c r="DG611" s="5" t="s">
        <v>1024</v>
      </c>
      <c r="DO611" s="42"/>
      <c r="DP611" s="42"/>
      <c r="DQ611" s="42"/>
      <c r="DR611" s="42"/>
      <c r="DS611" s="42"/>
      <c r="DT611" s="42"/>
    </row>
    <row r="612" spans="1:124" ht="90">
      <c r="A612" s="41"/>
      <c r="B612" s="41"/>
      <c r="C612" s="41"/>
      <c r="D612" s="41" t="s">
        <v>1027</v>
      </c>
      <c r="E612" s="42" t="s">
        <v>289</v>
      </c>
      <c r="F612" s="41" t="s">
        <v>1025</v>
      </c>
      <c r="G612" s="41"/>
      <c r="H612" s="41" t="s">
        <v>768</v>
      </c>
      <c r="I612" s="41"/>
      <c r="P612" s="5">
        <v>1</v>
      </c>
      <c r="Q612" s="39" t="s">
        <v>1026</v>
      </c>
      <c r="R612" s="5">
        <v>1</v>
      </c>
      <c r="AA612" s="5">
        <v>1</v>
      </c>
      <c r="CM612" s="5">
        <v>1</v>
      </c>
      <c r="DG612" s="5" t="s">
        <v>1024</v>
      </c>
      <c r="DO612" s="42"/>
      <c r="DP612" s="42"/>
      <c r="DQ612" s="42"/>
      <c r="DR612" s="42"/>
      <c r="DS612" s="42"/>
      <c r="DT612" s="42"/>
    </row>
    <row r="613" spans="1:124" ht="90">
      <c r="A613" s="41"/>
      <c r="B613" s="41"/>
      <c r="C613" s="41"/>
      <c r="D613" s="41" t="s">
        <v>1028</v>
      </c>
      <c r="E613" s="42" t="s">
        <v>142</v>
      </c>
      <c r="F613" s="41" t="s">
        <v>1025</v>
      </c>
      <c r="G613" s="41"/>
      <c r="H613" s="41" t="s">
        <v>768</v>
      </c>
      <c r="I613" s="41"/>
      <c r="P613" s="5">
        <v>1</v>
      </c>
      <c r="Q613" s="39" t="s">
        <v>1026</v>
      </c>
      <c r="R613" s="5">
        <v>1</v>
      </c>
      <c r="AA613" s="5">
        <v>1</v>
      </c>
      <c r="CM613" s="5">
        <v>1</v>
      </c>
      <c r="DG613" s="5" t="s">
        <v>1024</v>
      </c>
      <c r="DO613" s="42"/>
      <c r="DP613" s="42"/>
      <c r="DQ613" s="42"/>
      <c r="DR613" s="42"/>
      <c r="DS613" s="42"/>
      <c r="DT613" s="42"/>
    </row>
    <row r="614" spans="1:124" ht="90">
      <c r="A614" s="41"/>
      <c r="B614" s="41"/>
      <c r="C614" s="41"/>
      <c r="D614" s="41" t="s">
        <v>1029</v>
      </c>
      <c r="E614" s="42" t="s">
        <v>385</v>
      </c>
      <c r="F614" s="41" t="s">
        <v>1025</v>
      </c>
      <c r="G614" s="41"/>
      <c r="H614" s="41" t="s">
        <v>768</v>
      </c>
      <c r="I614" s="41"/>
      <c r="P614" s="5">
        <v>1</v>
      </c>
      <c r="Q614" s="39" t="s">
        <v>1026</v>
      </c>
      <c r="R614" s="5">
        <v>1</v>
      </c>
      <c r="AA614" s="5">
        <v>1</v>
      </c>
      <c r="CM614" s="5">
        <v>1</v>
      </c>
      <c r="DG614" s="5" t="s">
        <v>1024</v>
      </c>
      <c r="DO614" s="42"/>
      <c r="DP614" s="42"/>
      <c r="DQ614" s="42"/>
      <c r="DR614" s="42"/>
      <c r="DS614" s="42"/>
      <c r="DT614" s="42"/>
    </row>
    <row r="615" spans="1:124" s="42" customFormat="1" ht="90">
      <c r="A615" s="41"/>
      <c r="B615" s="41"/>
      <c r="C615" s="41"/>
      <c r="D615" s="41" t="s">
        <v>1030</v>
      </c>
      <c r="E615" s="42" t="s">
        <v>1031</v>
      </c>
      <c r="F615" s="41" t="s">
        <v>1025</v>
      </c>
      <c r="G615" s="41"/>
      <c r="H615" s="41" t="s">
        <v>768</v>
      </c>
      <c r="I615" s="41"/>
      <c r="J615" s="5"/>
      <c r="K615" s="5"/>
      <c r="L615" s="5"/>
      <c r="M615" s="5"/>
      <c r="N615" s="5"/>
      <c r="O615" s="5"/>
      <c r="P615" s="5">
        <v>1</v>
      </c>
      <c r="Q615" s="39" t="s">
        <v>1026</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v>1</v>
      </c>
      <c r="CN615" s="5"/>
      <c r="CO615" s="5"/>
      <c r="CP615" s="5"/>
      <c r="CQ615" s="5"/>
      <c r="CR615" s="5"/>
      <c r="CS615" s="5"/>
      <c r="CT615" s="5"/>
      <c r="CU615" s="5"/>
      <c r="CV615" s="5"/>
      <c r="CW615" s="5"/>
      <c r="CX615" s="5"/>
      <c r="CY615" s="5"/>
      <c r="CZ615" s="5"/>
      <c r="DA615" s="6"/>
      <c r="DB615" s="6"/>
      <c r="DC615" s="5"/>
      <c r="DD615" s="5"/>
      <c r="DE615" s="5"/>
      <c r="DF615" s="5"/>
      <c r="DG615" s="5" t="s">
        <v>1024</v>
      </c>
      <c r="DH615" s="5"/>
      <c r="DI615" s="5"/>
      <c r="DJ615" s="5"/>
      <c r="DK615" s="5"/>
      <c r="DL615" s="5"/>
      <c r="DM615" s="5"/>
      <c r="DN615" s="5"/>
    </row>
    <row r="616" spans="1:124" ht="90">
      <c r="A616" s="111" t="s">
        <v>1032</v>
      </c>
      <c r="B616" s="41">
        <v>1</v>
      </c>
      <c r="C616" s="41">
        <v>1</v>
      </c>
      <c r="D616" s="41" t="s">
        <v>1033</v>
      </c>
      <c r="E616" s="42" t="s">
        <v>1034</v>
      </c>
      <c r="F616" s="123" t="s">
        <v>1035</v>
      </c>
      <c r="G616" s="41" t="s">
        <v>122</v>
      </c>
      <c r="H616" s="41" t="s">
        <v>122</v>
      </c>
      <c r="I616" s="41" t="s">
        <v>122</v>
      </c>
      <c r="J616" s="5">
        <v>1</v>
      </c>
      <c r="K616" s="5">
        <v>1</v>
      </c>
      <c r="P616" s="5">
        <v>1</v>
      </c>
      <c r="Q616" s="39" t="s">
        <v>1036</v>
      </c>
      <c r="R616" s="5">
        <v>1</v>
      </c>
      <c r="S616" s="5">
        <v>1</v>
      </c>
      <c r="AA616" s="5">
        <v>1</v>
      </c>
      <c r="AF616" s="5">
        <v>1</v>
      </c>
      <c r="AH616" s="5">
        <v>1</v>
      </c>
      <c r="DE616" s="5" t="s">
        <v>122</v>
      </c>
      <c r="DO616" s="42"/>
      <c r="DP616" s="42"/>
      <c r="DQ616" s="42"/>
      <c r="DR616" s="42"/>
      <c r="DS616" s="42"/>
      <c r="DT616" s="42"/>
    </row>
    <row r="617" spans="1:124" ht="75">
      <c r="A617" s="41"/>
      <c r="B617" s="32"/>
      <c r="C617" s="33"/>
      <c r="D617" s="41" t="s">
        <v>1037</v>
      </c>
      <c r="E617" s="42" t="s">
        <v>1038</v>
      </c>
      <c r="F617" s="123" t="s">
        <v>1035</v>
      </c>
      <c r="G617" s="41" t="s">
        <v>122</v>
      </c>
      <c r="H617" s="41" t="s">
        <v>122</v>
      </c>
      <c r="I617" s="41" t="s">
        <v>122</v>
      </c>
      <c r="J617" s="5">
        <v>1</v>
      </c>
      <c r="K617" s="5">
        <v>1</v>
      </c>
      <c r="P617" s="106">
        <v>1</v>
      </c>
      <c r="Q617" s="107" t="s">
        <v>1036</v>
      </c>
      <c r="R617" s="106">
        <v>1</v>
      </c>
      <c r="S617" s="106">
        <v>1</v>
      </c>
      <c r="AA617" s="5">
        <v>1</v>
      </c>
      <c r="AF617" s="5">
        <v>1</v>
      </c>
      <c r="AH617" s="5">
        <v>1</v>
      </c>
      <c r="DE617" s="5" t="s">
        <v>122</v>
      </c>
      <c r="DO617" s="42"/>
      <c r="DP617" s="42"/>
      <c r="DQ617" s="42"/>
      <c r="DR617" s="42"/>
      <c r="DS617" s="42"/>
      <c r="DT617" s="42"/>
    </row>
    <row r="618" spans="1:124" ht="60">
      <c r="A618" s="111" t="s">
        <v>1039</v>
      </c>
      <c r="B618" s="41">
        <v>9</v>
      </c>
      <c r="C618" s="41">
        <v>7</v>
      </c>
      <c r="D618" s="41" t="s">
        <v>863</v>
      </c>
      <c r="E618" s="42" t="s">
        <v>140</v>
      </c>
      <c r="F618" s="123" t="s">
        <v>1040</v>
      </c>
      <c r="G618" s="41" t="s">
        <v>122</v>
      </c>
      <c r="H618" s="41"/>
      <c r="I618" s="41"/>
      <c r="P618" s="5">
        <v>1</v>
      </c>
      <c r="Q618" s="39" t="s">
        <v>1041</v>
      </c>
      <c r="R618" s="5">
        <v>1</v>
      </c>
      <c r="S618" s="5">
        <v>1</v>
      </c>
      <c r="AA618" s="5">
        <v>1</v>
      </c>
      <c r="DA618" s="6">
        <v>9</v>
      </c>
      <c r="DB618" s="6">
        <v>2</v>
      </c>
      <c r="DC618" s="5">
        <v>7</v>
      </c>
      <c r="DE618" s="5" t="s">
        <v>122</v>
      </c>
      <c r="DO618" s="42"/>
      <c r="DP618" s="42"/>
      <c r="DQ618" s="42"/>
      <c r="DR618" s="42"/>
      <c r="DS618" s="42"/>
      <c r="DT618" s="42"/>
    </row>
    <row r="619" spans="1:124" ht="30">
      <c r="A619" s="41"/>
      <c r="B619" s="41"/>
      <c r="C619" s="41"/>
      <c r="D619" s="41" t="s">
        <v>851</v>
      </c>
      <c r="E619" s="42" t="s">
        <v>385</v>
      </c>
      <c r="F619" s="123" t="s">
        <v>1040</v>
      </c>
      <c r="G619" s="41" t="s">
        <v>122</v>
      </c>
      <c r="H619" s="41"/>
      <c r="I619" s="41"/>
      <c r="P619" s="5">
        <v>1</v>
      </c>
      <c r="Q619" s="39" t="s">
        <v>1042</v>
      </c>
      <c r="R619" s="5">
        <v>1</v>
      </c>
      <c r="S619" s="5">
        <v>1</v>
      </c>
      <c r="DE619" s="5" t="s">
        <v>122</v>
      </c>
      <c r="DO619" s="42"/>
      <c r="DP619" s="42"/>
      <c r="DQ619" s="42"/>
      <c r="DR619" s="42"/>
      <c r="DS619" s="42"/>
      <c r="DT619" s="42"/>
    </row>
    <row r="620" spans="1:124" ht="30">
      <c r="A620" s="41"/>
      <c r="B620" s="41"/>
      <c r="C620" s="41"/>
      <c r="D620" s="41" t="s">
        <v>1043</v>
      </c>
      <c r="E620" s="42" t="s">
        <v>175</v>
      </c>
      <c r="F620" s="123" t="s">
        <v>1040</v>
      </c>
      <c r="G620" s="41" t="s">
        <v>122</v>
      </c>
      <c r="H620" s="41"/>
      <c r="I620" s="41"/>
      <c r="P620" s="5">
        <v>1</v>
      </c>
      <c r="Q620" s="39" t="s">
        <v>1042</v>
      </c>
      <c r="R620" s="5">
        <v>1</v>
      </c>
      <c r="S620" s="5">
        <v>1</v>
      </c>
      <c r="DE620" s="5" t="s">
        <v>122</v>
      </c>
      <c r="DO620" s="42"/>
      <c r="DP620" s="42"/>
      <c r="DQ620" s="42"/>
      <c r="DR620" s="42"/>
      <c r="DS620" s="42"/>
      <c r="DT620" s="42"/>
    </row>
    <row r="621" spans="1:124" ht="30">
      <c r="A621" s="41"/>
      <c r="B621" s="41"/>
      <c r="C621" s="41"/>
      <c r="D621" s="41" t="s">
        <v>1044</v>
      </c>
      <c r="E621" s="42" t="s">
        <v>289</v>
      </c>
      <c r="F621" s="123" t="s">
        <v>1040</v>
      </c>
      <c r="G621" s="41" t="s">
        <v>122</v>
      </c>
      <c r="H621" s="41"/>
      <c r="I621" s="41"/>
      <c r="P621" s="5">
        <v>1</v>
      </c>
      <c r="Q621" s="39" t="s">
        <v>1045</v>
      </c>
      <c r="R621" s="5">
        <v>1</v>
      </c>
      <c r="AA621" s="5">
        <v>1</v>
      </c>
      <c r="AF621" s="5">
        <v>1</v>
      </c>
      <c r="AH621" s="5">
        <v>1</v>
      </c>
      <c r="DE621" s="5" t="s">
        <v>122</v>
      </c>
      <c r="DO621" s="42"/>
      <c r="DP621" s="42"/>
      <c r="DQ621" s="42"/>
      <c r="DR621" s="42"/>
      <c r="DS621" s="42"/>
      <c r="DT621" s="42"/>
    </row>
    <row r="622" spans="1:124" ht="30">
      <c r="A622" s="41"/>
      <c r="B622" s="41"/>
      <c r="C622" s="41"/>
      <c r="D622" s="41" t="s">
        <v>1046</v>
      </c>
      <c r="E622" s="42" t="s">
        <v>126</v>
      </c>
      <c r="F622" s="123" t="s">
        <v>1040</v>
      </c>
      <c r="G622" s="41" t="s">
        <v>122</v>
      </c>
      <c r="H622" s="41"/>
      <c r="I622" s="41"/>
      <c r="J622" s="5">
        <v>1</v>
      </c>
      <c r="K622" s="5">
        <v>1</v>
      </c>
      <c r="P622" s="5">
        <v>1</v>
      </c>
      <c r="Q622" s="39" t="s">
        <v>1042</v>
      </c>
      <c r="R622" s="5">
        <v>1</v>
      </c>
      <c r="S622" s="5">
        <v>1</v>
      </c>
      <c r="DE622" s="5" t="s">
        <v>122</v>
      </c>
      <c r="DO622" s="42"/>
      <c r="DP622" s="42"/>
      <c r="DQ622" s="42"/>
      <c r="DR622" s="42"/>
      <c r="DS622" s="42"/>
      <c r="DT622" s="42"/>
    </row>
    <row r="623" spans="1:124" ht="30">
      <c r="A623" s="41"/>
      <c r="B623" s="41"/>
      <c r="C623" s="41"/>
      <c r="D623" s="41" t="s">
        <v>1047</v>
      </c>
      <c r="E623" s="42" t="s">
        <v>126</v>
      </c>
      <c r="F623" s="123" t="s">
        <v>1040</v>
      </c>
      <c r="G623" s="41" t="s">
        <v>122</v>
      </c>
      <c r="H623" s="41"/>
      <c r="I623" s="41"/>
      <c r="J623" s="5">
        <v>1</v>
      </c>
      <c r="L623" s="5">
        <v>1</v>
      </c>
      <c r="P623" s="5">
        <v>1</v>
      </c>
      <c r="Q623" s="39" t="s">
        <v>1048</v>
      </c>
      <c r="R623" s="5">
        <v>1</v>
      </c>
      <c r="AA623" s="5">
        <v>1</v>
      </c>
      <c r="AF623" s="5">
        <v>1</v>
      </c>
      <c r="AH623" s="5">
        <v>1</v>
      </c>
      <c r="DE623" s="5" t="s">
        <v>122</v>
      </c>
      <c r="DO623" s="42"/>
      <c r="DP623" s="42"/>
      <c r="DQ623" s="42"/>
      <c r="DR623" s="42"/>
      <c r="DS623" s="42"/>
      <c r="DT623" s="42"/>
    </row>
    <row r="624" spans="1:124" ht="30">
      <c r="A624" s="41"/>
      <c r="B624" s="41"/>
      <c r="C624" s="41"/>
      <c r="D624" s="41" t="s">
        <v>1049</v>
      </c>
      <c r="E624" s="42" t="s">
        <v>126</v>
      </c>
      <c r="F624" s="123" t="s">
        <v>1040</v>
      </c>
      <c r="G624" s="41" t="s">
        <v>122</v>
      </c>
      <c r="H624" s="41"/>
      <c r="I624" s="41"/>
      <c r="M624" s="5">
        <v>1</v>
      </c>
      <c r="P624" s="5">
        <v>1</v>
      </c>
      <c r="Q624" s="39" t="s">
        <v>1041</v>
      </c>
      <c r="R624" s="5">
        <v>1</v>
      </c>
      <c r="S624" s="5">
        <v>1</v>
      </c>
      <c r="AA624" s="5">
        <v>1</v>
      </c>
      <c r="DE624" s="5" t="s">
        <v>122</v>
      </c>
      <c r="DO624" s="42"/>
      <c r="DP624" s="42"/>
      <c r="DQ624" s="42"/>
      <c r="DR624" s="42"/>
      <c r="DS624" s="42"/>
      <c r="DT624" s="42"/>
    </row>
    <row r="625" spans="1:124" ht="30">
      <c r="A625" s="41"/>
      <c r="B625" s="41"/>
      <c r="C625" s="41"/>
      <c r="D625" s="41" t="s">
        <v>1050</v>
      </c>
      <c r="E625" s="42" t="s">
        <v>126</v>
      </c>
      <c r="F625" s="123" t="s">
        <v>1040</v>
      </c>
      <c r="G625" s="41" t="s">
        <v>122</v>
      </c>
      <c r="H625" s="41"/>
      <c r="I625" s="41"/>
      <c r="M625" s="5">
        <v>1</v>
      </c>
      <c r="P625" s="5">
        <v>1</v>
      </c>
      <c r="Q625" s="39" t="s">
        <v>1041</v>
      </c>
      <c r="R625" s="5">
        <v>1</v>
      </c>
      <c r="S625" s="5">
        <v>1</v>
      </c>
      <c r="AA625" s="5">
        <v>1</v>
      </c>
      <c r="DE625" s="5" t="s">
        <v>122</v>
      </c>
      <c r="DO625" s="42"/>
      <c r="DP625" s="42"/>
      <c r="DQ625" s="42"/>
      <c r="DR625" s="42"/>
      <c r="DS625" s="42"/>
      <c r="DT625" s="42"/>
    </row>
    <row r="626" spans="1:124" ht="75">
      <c r="A626" s="124" t="s">
        <v>1051</v>
      </c>
      <c r="B626" s="41">
        <v>16</v>
      </c>
      <c r="C626" s="41">
        <v>12</v>
      </c>
      <c r="D626" s="41" t="s">
        <v>1052</v>
      </c>
      <c r="E626" s="42" t="s">
        <v>371</v>
      </c>
      <c r="F626" s="41" t="s">
        <v>1053</v>
      </c>
      <c r="G626" s="41" t="s">
        <v>122</v>
      </c>
      <c r="H626" s="41" t="s">
        <v>122</v>
      </c>
      <c r="I626" s="41"/>
      <c r="P626" s="5">
        <v>1</v>
      </c>
      <c r="Q626" s="39" t="s">
        <v>1054</v>
      </c>
      <c r="R626" s="5">
        <v>1</v>
      </c>
      <c r="AA626" s="5">
        <v>1</v>
      </c>
      <c r="DA626" s="6">
        <v>16</v>
      </c>
      <c r="DB626" s="6">
        <v>4</v>
      </c>
      <c r="DC626" s="5">
        <v>7</v>
      </c>
      <c r="DE626" s="5" t="s">
        <v>122</v>
      </c>
      <c r="DO626" s="42"/>
      <c r="DP626" s="42"/>
      <c r="DQ626" s="42"/>
      <c r="DR626" s="42"/>
      <c r="DS626" s="42"/>
      <c r="DT626" s="42"/>
    </row>
    <row r="627" spans="1:124" ht="30">
      <c r="A627" s="41"/>
      <c r="B627" s="32"/>
      <c r="C627" s="41"/>
      <c r="D627" s="41" t="s">
        <v>551</v>
      </c>
      <c r="E627" s="42" t="s">
        <v>1055</v>
      </c>
      <c r="F627" s="41" t="s">
        <v>1053</v>
      </c>
      <c r="G627" s="41"/>
      <c r="H627" s="41" t="s">
        <v>122</v>
      </c>
      <c r="I627" s="41"/>
      <c r="P627" s="5">
        <v>1</v>
      </c>
      <c r="Q627" s="39" t="s">
        <v>1054</v>
      </c>
      <c r="R627" s="5">
        <v>1</v>
      </c>
      <c r="AA627" s="5">
        <v>1</v>
      </c>
      <c r="DE627" s="5" t="s">
        <v>122</v>
      </c>
      <c r="DO627" s="42"/>
      <c r="DP627" s="42"/>
      <c r="DQ627" s="42"/>
      <c r="DR627" s="42"/>
      <c r="DS627" s="42"/>
      <c r="DT627" s="42"/>
    </row>
    <row r="628" spans="1:124" ht="60">
      <c r="A628" s="41"/>
      <c r="B628" s="126"/>
      <c r="C628" s="41"/>
      <c r="D628" s="41" t="s">
        <v>1056</v>
      </c>
      <c r="E628" s="42" t="s">
        <v>1057</v>
      </c>
      <c r="F628" s="41" t="s">
        <v>1058</v>
      </c>
      <c r="G628" s="41" t="s">
        <v>122</v>
      </c>
      <c r="H628" s="41" t="s">
        <v>122</v>
      </c>
      <c r="I628" s="41" t="s">
        <v>122</v>
      </c>
      <c r="P628" s="5">
        <v>1</v>
      </c>
      <c r="Q628" s="41" t="s">
        <v>1059</v>
      </c>
      <c r="R628" s="5">
        <v>1</v>
      </c>
      <c r="AA628" s="5">
        <v>1</v>
      </c>
      <c r="AH628" s="5">
        <v>1</v>
      </c>
      <c r="DE628" s="5" t="s">
        <v>122</v>
      </c>
      <c r="DO628" s="42"/>
      <c r="DP628" s="42"/>
      <c r="DQ628" s="42"/>
      <c r="DR628" s="42"/>
      <c r="DS628" s="42"/>
      <c r="DT628" s="42"/>
    </row>
    <row r="629" spans="1:124" ht="60">
      <c r="A629" s="41"/>
      <c r="B629" s="41"/>
      <c r="C629" s="41"/>
      <c r="D629" s="41" t="s">
        <v>1060</v>
      </c>
      <c r="E629" s="42" t="s">
        <v>249</v>
      </c>
      <c r="F629" s="41" t="s">
        <v>1058</v>
      </c>
      <c r="G629" s="41" t="s">
        <v>122</v>
      </c>
      <c r="H629" s="41" t="s">
        <v>122</v>
      </c>
      <c r="I629" s="41" t="s">
        <v>122</v>
      </c>
      <c r="P629" s="5">
        <v>1</v>
      </c>
      <c r="Q629" s="41" t="s">
        <v>1059</v>
      </c>
      <c r="R629" s="5">
        <v>1</v>
      </c>
      <c r="AA629" s="5">
        <v>1</v>
      </c>
      <c r="AH629" s="5">
        <v>1</v>
      </c>
      <c r="DE629" s="5" t="s">
        <v>122</v>
      </c>
      <c r="DO629" s="42"/>
      <c r="DP629" s="42"/>
      <c r="DQ629" s="42"/>
      <c r="DR629" s="42"/>
      <c r="DS629" s="42"/>
      <c r="DT629" s="42"/>
    </row>
    <row r="630" spans="1:124" ht="60">
      <c r="A630" s="41"/>
      <c r="B630" s="41"/>
      <c r="C630" s="41"/>
      <c r="D630" s="41" t="s">
        <v>1061</v>
      </c>
      <c r="E630" s="42" t="s">
        <v>249</v>
      </c>
      <c r="F630" s="41" t="s">
        <v>1058</v>
      </c>
      <c r="G630" s="41" t="s">
        <v>122</v>
      </c>
      <c r="H630" s="41" t="s">
        <v>122</v>
      </c>
      <c r="I630" s="41" t="s">
        <v>122</v>
      </c>
      <c r="P630" s="5">
        <v>1</v>
      </c>
      <c r="Q630" s="41" t="s">
        <v>1059</v>
      </c>
      <c r="R630" s="5">
        <v>1</v>
      </c>
      <c r="AA630" s="5">
        <v>1</v>
      </c>
      <c r="AH630" s="5">
        <v>1</v>
      </c>
      <c r="DE630" s="5" t="s">
        <v>122</v>
      </c>
      <c r="DO630" s="42"/>
      <c r="DP630" s="42"/>
      <c r="DQ630" s="42"/>
      <c r="DR630" s="42"/>
      <c r="DS630" s="42"/>
      <c r="DT630" s="42"/>
    </row>
    <row r="631" spans="1:124" ht="60">
      <c r="A631" s="41"/>
      <c r="B631" s="41"/>
      <c r="C631" s="41"/>
      <c r="D631" s="41" t="s">
        <v>1052</v>
      </c>
      <c r="E631" s="42" t="s">
        <v>371</v>
      </c>
      <c r="F631" s="41" t="s">
        <v>1058</v>
      </c>
      <c r="G631" s="41" t="s">
        <v>122</v>
      </c>
      <c r="H631" s="41" t="s">
        <v>122</v>
      </c>
      <c r="I631" s="41" t="s">
        <v>122</v>
      </c>
      <c r="P631" s="5">
        <v>1</v>
      </c>
      <c r="Q631" s="41" t="s">
        <v>1059</v>
      </c>
      <c r="R631" s="5">
        <v>1</v>
      </c>
      <c r="AA631" s="5">
        <v>1</v>
      </c>
      <c r="AH631" s="5">
        <v>1</v>
      </c>
      <c r="DE631" s="5" t="s">
        <v>122</v>
      </c>
      <c r="DO631" s="42"/>
      <c r="DP631" s="42"/>
      <c r="DQ631" s="42"/>
      <c r="DR631" s="42"/>
      <c r="DS631" s="42"/>
      <c r="DT631" s="42"/>
    </row>
    <row r="632" spans="1:124" ht="60">
      <c r="A632" s="41"/>
      <c r="B632" s="41"/>
      <c r="C632" s="41"/>
      <c r="D632" s="41" t="s">
        <v>1062</v>
      </c>
      <c r="E632" s="42" t="s">
        <v>1063</v>
      </c>
      <c r="F632" s="41" t="s">
        <v>1058</v>
      </c>
      <c r="G632" s="41" t="s">
        <v>122</v>
      </c>
      <c r="H632" s="41" t="s">
        <v>122</v>
      </c>
      <c r="I632" s="41" t="s">
        <v>122</v>
      </c>
      <c r="P632" s="5">
        <v>1</v>
      </c>
      <c r="Q632" s="41" t="s">
        <v>1059</v>
      </c>
      <c r="R632" s="5">
        <v>1</v>
      </c>
      <c r="AA632" s="5">
        <v>1</v>
      </c>
      <c r="AH632" s="5">
        <v>1</v>
      </c>
      <c r="DE632" s="5" t="s">
        <v>122</v>
      </c>
      <c r="DO632" s="42"/>
      <c r="DP632" s="42"/>
      <c r="DQ632" s="42"/>
      <c r="DR632" s="42"/>
      <c r="DS632" s="42"/>
      <c r="DT632" s="42"/>
    </row>
    <row r="633" spans="1:124" ht="45">
      <c r="A633" s="41"/>
      <c r="B633" s="41"/>
      <c r="C633" s="41"/>
      <c r="D633" s="41" t="s">
        <v>1062</v>
      </c>
      <c r="E633" s="42" t="s">
        <v>1063</v>
      </c>
      <c r="F633" s="41" t="s">
        <v>960</v>
      </c>
      <c r="G633" s="41"/>
      <c r="H633" s="41" t="s">
        <v>122</v>
      </c>
      <c r="I633" s="41"/>
      <c r="P633" s="5">
        <v>3</v>
      </c>
      <c r="Q633" s="39" t="s">
        <v>1064</v>
      </c>
      <c r="R633" s="5">
        <v>3</v>
      </c>
      <c r="AA633" s="5">
        <v>3</v>
      </c>
      <c r="DE633" s="5" t="s">
        <v>122</v>
      </c>
      <c r="DO633" s="42"/>
      <c r="DP633" s="42"/>
      <c r="DQ633" s="42"/>
      <c r="DR633" s="42"/>
      <c r="DS633" s="42"/>
      <c r="DT633" s="42"/>
    </row>
    <row r="634" spans="1:124">
      <c r="A634" s="41"/>
      <c r="B634" s="41"/>
      <c r="C634" s="41"/>
      <c r="D634" s="41" t="s">
        <v>1052</v>
      </c>
      <c r="E634" s="42" t="s">
        <v>371</v>
      </c>
      <c r="F634" s="41" t="s">
        <v>960</v>
      </c>
      <c r="G634" s="41"/>
      <c r="H634" s="41" t="s">
        <v>122</v>
      </c>
      <c r="I634" s="41"/>
      <c r="P634" s="5">
        <v>1</v>
      </c>
      <c r="Q634" s="39" t="s">
        <v>1065</v>
      </c>
      <c r="R634" s="5">
        <v>1</v>
      </c>
      <c r="AA634" s="5">
        <v>1</v>
      </c>
      <c r="DE634" s="5" t="s">
        <v>122</v>
      </c>
      <c r="DO634" s="42"/>
      <c r="DP634" s="42"/>
      <c r="DQ634" s="42"/>
      <c r="DR634" s="42"/>
      <c r="DS634" s="42"/>
      <c r="DT634" s="42"/>
    </row>
    <row r="635" spans="1:124">
      <c r="A635" s="41"/>
      <c r="B635" s="41"/>
      <c r="C635" s="41"/>
      <c r="D635" s="41" t="s">
        <v>1056</v>
      </c>
      <c r="E635" s="42" t="s">
        <v>1057</v>
      </c>
      <c r="F635" s="41" t="s">
        <v>960</v>
      </c>
      <c r="G635" s="41"/>
      <c r="H635" s="41" t="s">
        <v>122</v>
      </c>
      <c r="I635" s="41"/>
      <c r="P635" s="5">
        <v>1</v>
      </c>
      <c r="Q635" s="39" t="s">
        <v>1065</v>
      </c>
      <c r="R635" s="5">
        <v>1</v>
      </c>
      <c r="AA635" s="5">
        <v>1</v>
      </c>
      <c r="DE635" s="5" t="s">
        <v>122</v>
      </c>
      <c r="DO635" s="42"/>
      <c r="DP635" s="42"/>
      <c r="DQ635" s="42"/>
      <c r="DR635" s="42"/>
      <c r="DS635" s="42"/>
      <c r="DT635" s="42"/>
    </row>
    <row r="636" spans="1:124" ht="90">
      <c r="A636" s="41"/>
      <c r="B636" s="41"/>
      <c r="C636" s="41"/>
      <c r="D636" s="41" t="s">
        <v>1062</v>
      </c>
      <c r="E636" s="42" t="s">
        <v>1063</v>
      </c>
      <c r="F636" s="41" t="s">
        <v>1066</v>
      </c>
      <c r="G636" s="41" t="s">
        <v>122</v>
      </c>
      <c r="H636" s="41" t="s">
        <v>122</v>
      </c>
      <c r="I636" s="41"/>
      <c r="P636" s="5">
        <v>1</v>
      </c>
      <c r="Q636" s="39" t="s">
        <v>1067</v>
      </c>
      <c r="R636" s="5">
        <v>1</v>
      </c>
      <c r="AA636" s="5">
        <v>1</v>
      </c>
      <c r="AF636" s="5">
        <v>1</v>
      </c>
      <c r="AH636" s="5">
        <v>1</v>
      </c>
      <c r="DE636" s="5" t="s">
        <v>122</v>
      </c>
      <c r="DO636" s="42"/>
      <c r="DP636" s="42"/>
      <c r="DQ636" s="42"/>
      <c r="DR636" s="42"/>
      <c r="DS636" s="42"/>
      <c r="DT636" s="42"/>
    </row>
    <row r="637" spans="1:124" ht="45">
      <c r="A637" s="41"/>
      <c r="B637" s="41"/>
      <c r="C637" s="41"/>
      <c r="D637" s="41" t="s">
        <v>1062</v>
      </c>
      <c r="E637" s="42" t="s">
        <v>1063</v>
      </c>
      <c r="F637" s="41" t="s">
        <v>1068</v>
      </c>
      <c r="G637" s="41" t="s">
        <v>122</v>
      </c>
      <c r="H637" s="41" t="s">
        <v>122</v>
      </c>
      <c r="I637" s="41"/>
      <c r="P637" s="5">
        <v>1</v>
      </c>
      <c r="Q637" s="39" t="s">
        <v>1069</v>
      </c>
      <c r="R637" s="5">
        <v>1</v>
      </c>
      <c r="T637" s="5">
        <v>1</v>
      </c>
      <c r="DE637" s="5" t="s">
        <v>122</v>
      </c>
      <c r="DO637" s="42"/>
      <c r="DP637" s="42"/>
      <c r="DQ637" s="42"/>
      <c r="DR637" s="42"/>
      <c r="DS637" s="42"/>
      <c r="DT637" s="42"/>
    </row>
    <row r="638" spans="1:124" ht="45">
      <c r="A638" s="41"/>
      <c r="B638" s="41"/>
      <c r="C638" s="41"/>
      <c r="D638" s="41" t="s">
        <v>551</v>
      </c>
      <c r="E638" s="42" t="s">
        <v>1055</v>
      </c>
      <c r="F638" s="41" t="s">
        <v>1068</v>
      </c>
      <c r="G638" s="41" t="s">
        <v>122</v>
      </c>
      <c r="H638" s="41" t="s">
        <v>122</v>
      </c>
      <c r="I638" s="41"/>
      <c r="P638" s="5">
        <v>1</v>
      </c>
      <c r="Q638" s="39" t="s">
        <v>1069</v>
      </c>
      <c r="R638" s="5">
        <v>1</v>
      </c>
      <c r="T638" s="5">
        <v>1</v>
      </c>
      <c r="DE638" s="5" t="s">
        <v>122</v>
      </c>
      <c r="DO638" s="42"/>
      <c r="DP638" s="42"/>
      <c r="DQ638" s="42"/>
      <c r="DR638" s="42"/>
      <c r="DS638" s="42"/>
      <c r="DT638" s="42"/>
    </row>
    <row r="639" spans="1:124" ht="45">
      <c r="A639" s="41"/>
      <c r="B639" s="41"/>
      <c r="C639" s="41"/>
      <c r="D639" s="41" t="s">
        <v>1062</v>
      </c>
      <c r="E639" s="42" t="s">
        <v>1063</v>
      </c>
      <c r="F639" s="41" t="s">
        <v>1070</v>
      </c>
      <c r="G639" s="41" t="s">
        <v>122</v>
      </c>
      <c r="H639" s="41" t="s">
        <v>122</v>
      </c>
      <c r="I639" s="41"/>
      <c r="P639" s="5">
        <v>1</v>
      </c>
      <c r="Q639" s="39" t="s">
        <v>1071</v>
      </c>
      <c r="R639" s="5">
        <v>1</v>
      </c>
      <c r="AA639" s="5">
        <v>1</v>
      </c>
      <c r="AF639" s="5">
        <v>1</v>
      </c>
      <c r="AH639" s="5">
        <v>1</v>
      </c>
      <c r="DE639" s="5" t="s">
        <v>122</v>
      </c>
      <c r="DO639" s="42"/>
      <c r="DP639" s="42"/>
      <c r="DQ639" s="42"/>
      <c r="DR639" s="42"/>
      <c r="DS639" s="42"/>
      <c r="DT639" s="42"/>
    </row>
    <row r="640" spans="1:124" ht="30">
      <c r="A640" s="41"/>
      <c r="B640" s="41"/>
      <c r="C640" s="41"/>
      <c r="D640" s="41" t="s">
        <v>1062</v>
      </c>
      <c r="E640" s="42" t="s">
        <v>1063</v>
      </c>
      <c r="F640" s="41" t="s">
        <v>960</v>
      </c>
      <c r="G640" s="41"/>
      <c r="H640" s="41" t="s">
        <v>122</v>
      </c>
      <c r="I640" s="41"/>
      <c r="P640" s="5">
        <v>1</v>
      </c>
      <c r="Q640" s="39" t="s">
        <v>1072</v>
      </c>
      <c r="R640" s="5">
        <v>1</v>
      </c>
      <c r="AA640" s="5">
        <v>1</v>
      </c>
      <c r="DE640" s="5" t="s">
        <v>122</v>
      </c>
      <c r="DO640" s="42"/>
      <c r="DP640" s="42"/>
      <c r="DQ640" s="42"/>
      <c r="DR640" s="42"/>
      <c r="DS640" s="42"/>
      <c r="DT640" s="42"/>
    </row>
    <row r="641" spans="1:124" ht="60">
      <c r="A641" s="41"/>
      <c r="B641" s="41"/>
      <c r="C641" s="41"/>
      <c r="D641" s="41" t="s">
        <v>1062</v>
      </c>
      <c r="E641" s="42" t="s">
        <v>1063</v>
      </c>
      <c r="F641" s="41" t="s">
        <v>1073</v>
      </c>
      <c r="G641" s="41" t="s">
        <v>122</v>
      </c>
      <c r="H641" s="41" t="s">
        <v>122</v>
      </c>
      <c r="I641" s="41"/>
      <c r="P641" s="5">
        <v>1</v>
      </c>
      <c r="Q641" s="39" t="s">
        <v>1074</v>
      </c>
      <c r="AL641" s="5">
        <v>1</v>
      </c>
      <c r="AN641" s="5">
        <v>1</v>
      </c>
      <c r="AP641" s="5">
        <v>1</v>
      </c>
      <c r="AQ641" s="5">
        <v>1</v>
      </c>
      <c r="DE641" s="5" t="s">
        <v>122</v>
      </c>
      <c r="DO641" s="42"/>
      <c r="DP641" s="42"/>
      <c r="DQ641" s="42"/>
      <c r="DR641" s="42"/>
      <c r="DS641" s="42"/>
      <c r="DT641" s="42"/>
    </row>
    <row r="642" spans="1:124" ht="60">
      <c r="A642" s="41"/>
      <c r="B642" s="41"/>
      <c r="C642" s="41"/>
      <c r="D642" s="41" t="s">
        <v>1061</v>
      </c>
      <c r="E642" s="42" t="s">
        <v>249</v>
      </c>
      <c r="F642" s="41" t="s">
        <v>1073</v>
      </c>
      <c r="G642" s="41" t="s">
        <v>122</v>
      </c>
      <c r="H642" s="41" t="s">
        <v>122</v>
      </c>
      <c r="I642" s="41"/>
      <c r="P642" s="5">
        <v>1</v>
      </c>
      <c r="Q642" s="39" t="s">
        <v>1074</v>
      </c>
      <c r="AL642" s="5">
        <v>1</v>
      </c>
      <c r="AN642" s="5">
        <v>1</v>
      </c>
      <c r="AP642" s="5">
        <v>1</v>
      </c>
      <c r="AQ642" s="5">
        <v>1</v>
      </c>
      <c r="DE642" s="5" t="s">
        <v>122</v>
      </c>
      <c r="DO642" s="42"/>
      <c r="DP642" s="42"/>
      <c r="DQ642" s="42"/>
      <c r="DR642" s="42"/>
      <c r="DS642" s="42"/>
      <c r="DT642" s="42"/>
    </row>
    <row r="643" spans="1:124">
      <c r="A643" s="41"/>
      <c r="B643" s="41"/>
      <c r="C643" s="41"/>
      <c r="D643" s="41" t="s">
        <v>1062</v>
      </c>
      <c r="E643" s="42" t="s">
        <v>1063</v>
      </c>
      <c r="F643" s="41" t="s">
        <v>960</v>
      </c>
      <c r="G643" s="41"/>
      <c r="H643" s="41" t="s">
        <v>122</v>
      </c>
      <c r="I643" s="41"/>
      <c r="P643" s="5">
        <v>1</v>
      </c>
      <c r="Q643" s="39" t="s">
        <v>1075</v>
      </c>
      <c r="BX643" s="5">
        <v>1</v>
      </c>
      <c r="DE643" s="5" t="s">
        <v>122</v>
      </c>
      <c r="DO643" s="42"/>
      <c r="DP643" s="42"/>
      <c r="DQ643" s="42"/>
      <c r="DR643" s="42"/>
      <c r="DS643" s="42"/>
      <c r="DT643" s="42"/>
    </row>
    <row r="644" spans="1:124">
      <c r="A644" s="41"/>
      <c r="B644" s="41"/>
      <c r="C644" s="41"/>
      <c r="D644" s="41" t="s">
        <v>1052</v>
      </c>
      <c r="E644" s="42" t="s">
        <v>371</v>
      </c>
      <c r="F644" s="41" t="s">
        <v>960</v>
      </c>
      <c r="G644" s="41"/>
      <c r="H644" s="41" t="s">
        <v>122</v>
      </c>
      <c r="I644" s="41"/>
      <c r="P644" s="5">
        <v>1</v>
      </c>
      <c r="Q644" s="39" t="s">
        <v>1075</v>
      </c>
      <c r="BX644" s="5">
        <v>1</v>
      </c>
      <c r="DE644" s="5" t="s">
        <v>122</v>
      </c>
      <c r="DO644" s="42"/>
      <c r="DP644" s="42"/>
      <c r="DQ644" s="42"/>
      <c r="DR644" s="42"/>
      <c r="DS644" s="42"/>
      <c r="DT644" s="42"/>
    </row>
    <row r="645" spans="1:124">
      <c r="A645" s="41"/>
      <c r="B645" s="41"/>
      <c r="C645" s="41"/>
      <c r="D645" s="41" t="s">
        <v>1061</v>
      </c>
      <c r="E645" s="42" t="s">
        <v>249</v>
      </c>
      <c r="F645" s="41" t="s">
        <v>960</v>
      </c>
      <c r="G645" s="41"/>
      <c r="H645" s="41" t="s">
        <v>122</v>
      </c>
      <c r="I645" s="41"/>
      <c r="P645" s="5">
        <v>1</v>
      </c>
      <c r="Q645" s="39" t="s">
        <v>1075</v>
      </c>
      <c r="BX645" s="5">
        <v>1</v>
      </c>
      <c r="DE645" s="5" t="s">
        <v>122</v>
      </c>
      <c r="DO645" s="42"/>
      <c r="DP645" s="42"/>
      <c r="DQ645" s="42"/>
      <c r="DR645" s="42"/>
      <c r="DS645" s="42"/>
      <c r="DT645" s="42"/>
    </row>
    <row r="646" spans="1:124" ht="60">
      <c r="A646" s="41"/>
      <c r="B646" s="41"/>
      <c r="C646" s="41"/>
      <c r="D646" s="41" t="s">
        <v>1062</v>
      </c>
      <c r="E646" s="42" t="s">
        <v>1063</v>
      </c>
      <c r="F646" s="33" t="s">
        <v>1076</v>
      </c>
      <c r="G646" s="41" t="s">
        <v>122</v>
      </c>
      <c r="H646" s="41"/>
      <c r="I646" s="41"/>
      <c r="P646" s="5">
        <v>1</v>
      </c>
      <c r="Q646" s="39" t="s">
        <v>1077</v>
      </c>
      <c r="CV646" s="5">
        <v>1</v>
      </c>
      <c r="DE646" s="5" t="s">
        <v>122</v>
      </c>
      <c r="DO646" s="42"/>
      <c r="DP646" s="42"/>
      <c r="DQ646" s="42"/>
      <c r="DR646" s="42"/>
      <c r="DS646" s="42"/>
      <c r="DT646" s="42"/>
    </row>
    <row r="647" spans="1:124" ht="60">
      <c r="A647" s="41"/>
      <c r="B647" s="41"/>
      <c r="C647" s="41"/>
      <c r="D647" s="41" t="s">
        <v>1052</v>
      </c>
      <c r="E647" s="42" t="s">
        <v>371</v>
      </c>
      <c r="F647" s="33" t="s">
        <v>1076</v>
      </c>
      <c r="G647" s="41" t="s">
        <v>122</v>
      </c>
      <c r="H647" s="41"/>
      <c r="I647" s="41"/>
      <c r="P647" s="5">
        <v>1</v>
      </c>
      <c r="Q647" s="39" t="s">
        <v>1077</v>
      </c>
      <c r="CV647" s="5">
        <v>1</v>
      </c>
      <c r="DE647" s="5" t="s">
        <v>122</v>
      </c>
      <c r="DO647" s="42"/>
      <c r="DP647" s="42"/>
      <c r="DQ647" s="42"/>
      <c r="DR647" s="42"/>
      <c r="DS647" s="42"/>
      <c r="DT647" s="42"/>
    </row>
    <row r="648" spans="1:124" ht="60">
      <c r="A648" s="41"/>
      <c r="B648" s="41"/>
      <c r="C648" s="41"/>
      <c r="D648" s="41" t="s">
        <v>1061</v>
      </c>
      <c r="E648" s="42" t="s">
        <v>249</v>
      </c>
      <c r="F648" s="33" t="s">
        <v>1076</v>
      </c>
      <c r="G648" s="41" t="s">
        <v>122</v>
      </c>
      <c r="H648" s="41"/>
      <c r="I648" s="41"/>
      <c r="P648" s="5">
        <v>1</v>
      </c>
      <c r="Q648" s="39" t="s">
        <v>1077</v>
      </c>
      <c r="CV648" s="5">
        <v>1</v>
      </c>
      <c r="DE648" s="5" t="s">
        <v>122</v>
      </c>
      <c r="DO648" s="42"/>
      <c r="DP648" s="42"/>
      <c r="DQ648" s="42"/>
      <c r="DR648" s="42"/>
      <c r="DS648" s="42"/>
      <c r="DT648" s="42"/>
    </row>
    <row r="649" spans="1:124" ht="90">
      <c r="A649" s="46" t="s">
        <v>1078</v>
      </c>
      <c r="B649" s="41">
        <v>60</v>
      </c>
      <c r="C649" s="41">
        <v>3</v>
      </c>
      <c r="D649" s="41" t="s">
        <v>536</v>
      </c>
      <c r="E649" s="42" t="s">
        <v>278</v>
      </c>
      <c r="F649" s="41" t="s">
        <v>1079</v>
      </c>
      <c r="G649" s="41" t="s">
        <v>122</v>
      </c>
      <c r="H649" s="41" t="s">
        <v>122</v>
      </c>
      <c r="I649" s="41"/>
      <c r="P649" s="5">
        <v>1</v>
      </c>
      <c r="Q649" s="39" t="s">
        <v>1080</v>
      </c>
      <c r="R649" s="5">
        <v>1</v>
      </c>
      <c r="T649" s="5">
        <v>1</v>
      </c>
      <c r="Z649" s="5">
        <v>1</v>
      </c>
      <c r="DA649" s="6">
        <v>60</v>
      </c>
      <c r="DB649" s="6">
        <v>57</v>
      </c>
      <c r="DC649" s="5">
        <v>3</v>
      </c>
      <c r="DF649" s="5" t="s">
        <v>122</v>
      </c>
      <c r="DO649" s="42"/>
      <c r="DP649" s="42"/>
      <c r="DQ649" s="42"/>
      <c r="DR649" s="42"/>
      <c r="DS649" s="42"/>
      <c r="DT649" s="42"/>
    </row>
    <row r="650" spans="1:124" ht="90">
      <c r="A650" s="41"/>
      <c r="B650" s="41"/>
      <c r="C650" s="41"/>
      <c r="D650" s="41" t="s">
        <v>346</v>
      </c>
      <c r="E650" s="42" t="s">
        <v>402</v>
      </c>
      <c r="F650" s="41" t="s">
        <v>1079</v>
      </c>
      <c r="G650" s="41" t="s">
        <v>122</v>
      </c>
      <c r="H650" s="41" t="s">
        <v>122</v>
      </c>
      <c r="I650" s="41"/>
      <c r="P650" s="5">
        <v>1</v>
      </c>
      <c r="Q650" s="39" t="s">
        <v>1080</v>
      </c>
      <c r="R650" s="5">
        <v>1</v>
      </c>
      <c r="T650" s="5">
        <v>1</v>
      </c>
      <c r="Z650" s="5">
        <v>1</v>
      </c>
      <c r="DF650" s="5" t="s">
        <v>122</v>
      </c>
      <c r="DO650" s="42"/>
      <c r="DP650" s="42"/>
      <c r="DQ650" s="42"/>
      <c r="DR650" s="42"/>
      <c r="DS650" s="42"/>
      <c r="DT650" s="42"/>
    </row>
    <row r="651" spans="1:124" ht="90">
      <c r="A651" s="41"/>
      <c r="B651" s="41"/>
      <c r="C651" s="41"/>
      <c r="D651" s="41" t="s">
        <v>172</v>
      </c>
      <c r="E651" s="42" t="s">
        <v>140</v>
      </c>
      <c r="F651" s="41" t="s">
        <v>1079</v>
      </c>
      <c r="G651" s="41" t="s">
        <v>122</v>
      </c>
      <c r="H651" s="41" t="s">
        <v>122</v>
      </c>
      <c r="I651" s="41"/>
      <c r="P651" s="5">
        <v>1</v>
      </c>
      <c r="Q651" s="39" t="s">
        <v>1080</v>
      </c>
      <c r="R651" s="5">
        <v>1</v>
      </c>
      <c r="T651" s="5">
        <v>1</v>
      </c>
      <c r="Z651" s="5">
        <v>1</v>
      </c>
      <c r="DF651" s="5" t="s">
        <v>122</v>
      </c>
      <c r="DO651" s="42"/>
      <c r="DP651" s="42"/>
      <c r="DQ651" s="42"/>
      <c r="DR651" s="42"/>
      <c r="DS651" s="42"/>
      <c r="DT651" s="42"/>
    </row>
    <row r="652" spans="1:124" ht="75">
      <c r="A652" s="41"/>
      <c r="B652" s="41"/>
      <c r="C652" s="41"/>
      <c r="D652" s="41" t="s">
        <v>1081</v>
      </c>
      <c r="E652" s="42" t="s">
        <v>184</v>
      </c>
      <c r="F652" s="41" t="s">
        <v>1082</v>
      </c>
      <c r="G652" s="41" t="s">
        <v>122</v>
      </c>
      <c r="H652" s="41" t="s">
        <v>122</v>
      </c>
      <c r="I652" s="41"/>
      <c r="P652" s="5">
        <v>1</v>
      </c>
      <c r="Q652" s="39" t="s">
        <v>1083</v>
      </c>
      <c r="R652" s="5">
        <v>1</v>
      </c>
      <c r="S652" s="5">
        <v>1</v>
      </c>
      <c r="AA652" s="5">
        <v>1</v>
      </c>
      <c r="DF652" s="5" t="s">
        <v>122</v>
      </c>
      <c r="DO652" s="42"/>
      <c r="DP652" s="42"/>
      <c r="DQ652" s="42"/>
      <c r="DR652" s="42"/>
      <c r="DS652" s="42"/>
      <c r="DT652" s="42"/>
    </row>
    <row r="653" spans="1:124" ht="45">
      <c r="A653" s="41"/>
      <c r="B653" s="41"/>
      <c r="C653" s="41"/>
      <c r="D653" s="41" t="s">
        <v>1084</v>
      </c>
      <c r="E653" s="42" t="s">
        <v>429</v>
      </c>
      <c r="F653" s="41" t="s">
        <v>1082</v>
      </c>
      <c r="G653" s="41" t="s">
        <v>122</v>
      </c>
      <c r="H653" s="41" t="s">
        <v>122</v>
      </c>
      <c r="I653" s="41"/>
      <c r="P653" s="5">
        <v>1</v>
      </c>
      <c r="Q653" s="39" t="s">
        <v>1085</v>
      </c>
      <c r="R653" s="5">
        <v>1</v>
      </c>
      <c r="S653" s="5">
        <v>1</v>
      </c>
      <c r="AA653" s="5">
        <v>1</v>
      </c>
      <c r="DF653" s="5" t="s">
        <v>122</v>
      </c>
      <c r="DO653" s="42"/>
      <c r="DP653" s="42"/>
      <c r="DQ653" s="42"/>
      <c r="DR653" s="42"/>
      <c r="DS653" s="42"/>
      <c r="DT653" s="42"/>
    </row>
    <row r="654" spans="1:124" ht="45">
      <c r="A654" s="41"/>
      <c r="B654" s="41"/>
      <c r="C654" s="41"/>
      <c r="D654" s="41" t="s">
        <v>1086</v>
      </c>
      <c r="E654" s="42" t="s">
        <v>1087</v>
      </c>
      <c r="F654" s="41" t="s">
        <v>1082</v>
      </c>
      <c r="G654" s="41" t="s">
        <v>122</v>
      </c>
      <c r="H654" s="41" t="s">
        <v>122</v>
      </c>
      <c r="I654" s="41"/>
      <c r="P654" s="5">
        <v>1</v>
      </c>
      <c r="Q654" s="39" t="s">
        <v>1085</v>
      </c>
      <c r="R654" s="5">
        <v>1</v>
      </c>
      <c r="S654" s="5">
        <v>1</v>
      </c>
      <c r="AA654" s="5">
        <v>1</v>
      </c>
      <c r="DF654" s="5" t="s">
        <v>122</v>
      </c>
      <c r="DO654" s="42"/>
      <c r="DP654" s="42"/>
      <c r="DQ654" s="42"/>
      <c r="DR654" s="42"/>
      <c r="DS654" s="42"/>
      <c r="DT654" s="42"/>
    </row>
    <row r="655" spans="1:124" ht="60">
      <c r="A655" s="41"/>
      <c r="B655" s="41"/>
      <c r="C655" s="41"/>
      <c r="D655" s="41" t="s">
        <v>1088</v>
      </c>
      <c r="E655" s="42" t="s">
        <v>167</v>
      </c>
      <c r="F655" s="41" t="s">
        <v>1089</v>
      </c>
      <c r="G655" s="41" t="s">
        <v>122</v>
      </c>
      <c r="H655" s="41" t="s">
        <v>122</v>
      </c>
      <c r="I655" s="41"/>
      <c r="P655" s="5">
        <v>1</v>
      </c>
      <c r="Q655" s="39" t="s">
        <v>1090</v>
      </c>
      <c r="R655" s="5">
        <v>1</v>
      </c>
      <c r="AA655" s="5">
        <v>1</v>
      </c>
      <c r="DF655" s="5" t="s">
        <v>122</v>
      </c>
      <c r="DO655" s="42"/>
      <c r="DP655" s="42"/>
      <c r="DQ655" s="42"/>
      <c r="DR655" s="42"/>
      <c r="DS655" s="42"/>
      <c r="DT655" s="42"/>
    </row>
    <row r="656" spans="1:124" ht="285">
      <c r="A656" s="46" t="s">
        <v>1091</v>
      </c>
      <c r="B656" s="41">
        <v>121</v>
      </c>
      <c r="C656" s="41">
        <v>6</v>
      </c>
      <c r="D656" s="41" t="s">
        <v>1092</v>
      </c>
      <c r="E656" s="42" t="s">
        <v>1031</v>
      </c>
      <c r="F656" s="41" t="s">
        <v>1093</v>
      </c>
      <c r="G656" s="41"/>
      <c r="H656" s="41" t="s">
        <v>122</v>
      </c>
      <c r="I656" s="41"/>
      <c r="J656" s="5">
        <v>3</v>
      </c>
      <c r="K656" s="5">
        <v>1</v>
      </c>
      <c r="L656" s="5">
        <v>2</v>
      </c>
      <c r="M656" s="5">
        <v>2</v>
      </c>
      <c r="P656" s="5">
        <v>4</v>
      </c>
      <c r="Q656" s="39" t="s">
        <v>1094</v>
      </c>
      <c r="R656" s="5">
        <v>6</v>
      </c>
      <c r="AL656" s="5">
        <v>3</v>
      </c>
      <c r="DA656" s="6">
        <v>121</v>
      </c>
      <c r="DB656" s="6">
        <f>121-6</f>
        <v>115</v>
      </c>
      <c r="DC656" s="5" t="s">
        <v>437</v>
      </c>
      <c r="DE656" s="5" t="s">
        <v>122</v>
      </c>
      <c r="DO656" s="42"/>
      <c r="DP656" s="42"/>
      <c r="DQ656" s="42"/>
      <c r="DR656" s="42"/>
      <c r="DS656" s="42"/>
      <c r="DT656" s="42"/>
    </row>
    <row r="657" spans="1:124" ht="300">
      <c r="A657" s="41"/>
      <c r="B657" s="41"/>
      <c r="C657" s="41"/>
      <c r="D657" s="41" t="s">
        <v>1095</v>
      </c>
      <c r="E657" s="42" t="s">
        <v>1031</v>
      </c>
      <c r="F657" s="41" t="s">
        <v>1093</v>
      </c>
      <c r="G657" s="41"/>
      <c r="H657" s="41" t="s">
        <v>122</v>
      </c>
      <c r="I657" s="41"/>
      <c r="P657" s="5">
        <v>1</v>
      </c>
      <c r="Q657" s="39" t="s">
        <v>1094</v>
      </c>
      <c r="R657" s="5">
        <v>1</v>
      </c>
      <c r="AA657" s="5">
        <v>1</v>
      </c>
      <c r="DE657" s="5" t="s">
        <v>122</v>
      </c>
      <c r="DO657" s="42"/>
      <c r="DP657" s="42"/>
      <c r="DQ657" s="42"/>
      <c r="DR657" s="42"/>
      <c r="DS657" s="42"/>
      <c r="DT657" s="42"/>
    </row>
    <row r="658" spans="1:124" ht="90">
      <c r="A658" s="41"/>
      <c r="B658" s="41"/>
      <c r="C658" s="41"/>
      <c r="D658" s="41" t="s">
        <v>1096</v>
      </c>
      <c r="E658" s="42" t="s">
        <v>1031</v>
      </c>
      <c r="F658" s="41" t="s">
        <v>1093</v>
      </c>
      <c r="G658" s="41"/>
      <c r="H658" s="41" t="s">
        <v>122</v>
      </c>
      <c r="I658" s="41"/>
      <c r="J658" s="5">
        <v>1</v>
      </c>
      <c r="K658" s="5">
        <v>1</v>
      </c>
      <c r="DE658" s="5" t="s">
        <v>122</v>
      </c>
      <c r="DO658" s="42"/>
      <c r="DP658" s="42"/>
      <c r="DQ658" s="42"/>
      <c r="DR658" s="42"/>
      <c r="DS658" s="42"/>
      <c r="DT658" s="42"/>
    </row>
    <row r="659" spans="1:124" ht="75">
      <c r="A659" s="111" t="s">
        <v>1097</v>
      </c>
      <c r="B659" s="41">
        <v>4</v>
      </c>
      <c r="C659" s="41">
        <v>3</v>
      </c>
      <c r="D659" s="41" t="s">
        <v>1098</v>
      </c>
      <c r="E659" s="42" t="s">
        <v>532</v>
      </c>
      <c r="F659" s="41" t="s">
        <v>1099</v>
      </c>
      <c r="G659" s="41"/>
      <c r="H659" s="41" t="s">
        <v>122</v>
      </c>
      <c r="I659" s="41" t="s">
        <v>122</v>
      </c>
      <c r="J659" s="5">
        <v>1</v>
      </c>
      <c r="K659" s="5">
        <v>1</v>
      </c>
      <c r="P659" s="5">
        <v>1</v>
      </c>
      <c r="Q659" s="39" t="s">
        <v>1100</v>
      </c>
      <c r="R659" s="5">
        <v>1</v>
      </c>
      <c r="T659" s="5">
        <v>1</v>
      </c>
      <c r="U659" s="5">
        <v>1</v>
      </c>
      <c r="BX659" s="5">
        <v>1</v>
      </c>
      <c r="CC659" s="5">
        <v>1</v>
      </c>
      <c r="DA659" s="6">
        <v>4</v>
      </c>
      <c r="DB659" s="6">
        <v>1</v>
      </c>
      <c r="DC659" s="5">
        <v>2</v>
      </c>
      <c r="DE659" s="5" t="s">
        <v>122</v>
      </c>
      <c r="DO659" s="42"/>
      <c r="DP659" s="42"/>
      <c r="DQ659" s="42"/>
      <c r="DR659" s="42"/>
      <c r="DS659" s="42"/>
      <c r="DT659" s="42"/>
    </row>
    <row r="660" spans="1:124" ht="165">
      <c r="A660" s="108"/>
      <c r="B660" s="41"/>
      <c r="C660" s="41"/>
      <c r="D660" s="41" t="s">
        <v>1101</v>
      </c>
      <c r="E660" s="42" t="s">
        <v>1102</v>
      </c>
      <c r="F660" s="41" t="s">
        <v>1099</v>
      </c>
      <c r="G660" s="41"/>
      <c r="H660" s="41" t="s">
        <v>122</v>
      </c>
      <c r="I660" s="41" t="s">
        <v>122</v>
      </c>
      <c r="J660" s="5">
        <v>1</v>
      </c>
      <c r="L660" s="5">
        <v>1</v>
      </c>
      <c r="P660" s="5">
        <v>1</v>
      </c>
      <c r="Q660" s="39" t="s">
        <v>1103</v>
      </c>
      <c r="R660" s="5">
        <v>1</v>
      </c>
      <c r="T660" s="5">
        <v>1</v>
      </c>
      <c r="U660" s="5">
        <v>1</v>
      </c>
      <c r="BX660" s="5">
        <v>1</v>
      </c>
      <c r="CC660" s="5">
        <v>1</v>
      </c>
      <c r="CF660" s="130">
        <v>1</v>
      </c>
      <c r="DE660" s="5" t="s">
        <v>122</v>
      </c>
      <c r="DO660" s="42"/>
      <c r="DP660" s="42"/>
      <c r="DQ660" s="42"/>
      <c r="DR660" s="42"/>
      <c r="DS660" s="42"/>
      <c r="DT660" s="42"/>
    </row>
    <row r="661" spans="1:124" ht="75">
      <c r="A661" s="108"/>
      <c r="B661" s="41"/>
      <c r="C661" s="41"/>
      <c r="D661" s="41" t="s">
        <v>1104</v>
      </c>
      <c r="E661" s="42" t="s">
        <v>1105</v>
      </c>
      <c r="F661" s="41" t="s">
        <v>1099</v>
      </c>
      <c r="G661" s="41"/>
      <c r="H661" s="41" t="s">
        <v>122</v>
      </c>
      <c r="I661" s="41" t="s">
        <v>122</v>
      </c>
      <c r="P661" s="5">
        <v>1</v>
      </c>
      <c r="Q661" s="39" t="s">
        <v>1100</v>
      </c>
      <c r="R661" s="5">
        <v>1</v>
      </c>
      <c r="T661" s="5">
        <v>1</v>
      </c>
      <c r="U661" s="5">
        <v>1</v>
      </c>
      <c r="BX661" s="5">
        <v>1</v>
      </c>
      <c r="CC661" s="5">
        <v>1</v>
      </c>
      <c r="DE661" s="5" t="s">
        <v>122</v>
      </c>
      <c r="DO661" s="42"/>
      <c r="DP661" s="42"/>
      <c r="DQ661" s="42"/>
      <c r="DR661" s="42"/>
      <c r="DS661" s="42"/>
      <c r="DT661" s="42"/>
    </row>
    <row r="662" spans="1:124" ht="75">
      <c r="A662" s="108"/>
      <c r="B662" s="41"/>
      <c r="C662" s="41"/>
      <c r="D662" s="41" t="s">
        <v>1106</v>
      </c>
      <c r="E662" s="42" t="s">
        <v>544</v>
      </c>
      <c r="F662" s="41" t="s">
        <v>1099</v>
      </c>
      <c r="G662" s="41"/>
      <c r="H662" s="41" t="s">
        <v>122</v>
      </c>
      <c r="I662" s="41" t="s">
        <v>122</v>
      </c>
      <c r="J662" s="5">
        <v>1</v>
      </c>
      <c r="L662" s="5">
        <v>1</v>
      </c>
      <c r="P662" s="5">
        <v>1</v>
      </c>
      <c r="Q662" s="39" t="s">
        <v>1100</v>
      </c>
      <c r="R662" s="5">
        <v>1</v>
      </c>
      <c r="T662" s="5">
        <v>1</v>
      </c>
      <c r="U662" s="5">
        <v>1</v>
      </c>
      <c r="BX662" s="5">
        <v>1</v>
      </c>
      <c r="CC662" s="5">
        <v>1</v>
      </c>
      <c r="DE662" s="5" t="s">
        <v>122</v>
      </c>
      <c r="DO662" s="42"/>
      <c r="DP662" s="42"/>
      <c r="DQ662" s="42"/>
      <c r="DR662" s="42"/>
      <c r="DS662" s="42"/>
      <c r="DT662" s="42"/>
    </row>
    <row r="663" spans="1:124" ht="75">
      <c r="A663" s="108"/>
      <c r="B663" s="41"/>
      <c r="C663" s="41"/>
      <c r="D663" s="41" t="s">
        <v>1107</v>
      </c>
      <c r="E663" s="42" t="s">
        <v>158</v>
      </c>
      <c r="F663" s="41" t="s">
        <v>1099</v>
      </c>
      <c r="G663" s="41"/>
      <c r="H663" s="41" t="s">
        <v>122</v>
      </c>
      <c r="I663" s="41" t="s">
        <v>122</v>
      </c>
      <c r="P663" s="5">
        <v>1</v>
      </c>
      <c r="Q663" s="39" t="s">
        <v>1100</v>
      </c>
      <c r="R663" s="5">
        <v>1</v>
      </c>
      <c r="T663" s="5">
        <v>1</v>
      </c>
      <c r="U663" s="5">
        <v>1</v>
      </c>
      <c r="BX663" s="5">
        <v>1</v>
      </c>
      <c r="CC663" s="5">
        <v>1</v>
      </c>
      <c r="DE663" s="5" t="s">
        <v>122</v>
      </c>
      <c r="DO663" s="42"/>
      <c r="DP663" s="42"/>
      <c r="DQ663" s="42"/>
      <c r="DR663" s="42"/>
      <c r="DS663" s="42"/>
      <c r="DT663" s="42"/>
    </row>
    <row r="664" spans="1:124" ht="75">
      <c r="A664" s="108"/>
      <c r="B664" s="41"/>
      <c r="C664" s="41"/>
      <c r="D664" s="41" t="s">
        <v>1108</v>
      </c>
      <c r="E664" s="42" t="s">
        <v>158</v>
      </c>
      <c r="F664" s="41" t="s">
        <v>1099</v>
      </c>
      <c r="G664" s="41"/>
      <c r="H664" s="41" t="s">
        <v>122</v>
      </c>
      <c r="I664" s="41" t="s">
        <v>122</v>
      </c>
      <c r="P664" s="5">
        <v>1</v>
      </c>
      <c r="Q664" s="39" t="s">
        <v>1100</v>
      </c>
      <c r="R664" s="5">
        <v>1</v>
      </c>
      <c r="T664" s="5">
        <v>1</v>
      </c>
      <c r="U664" s="5">
        <v>1</v>
      </c>
      <c r="BX664" s="5">
        <v>1</v>
      </c>
      <c r="CC664" s="5">
        <v>1</v>
      </c>
      <c r="DE664" s="5" t="s">
        <v>122</v>
      </c>
      <c r="DO664" s="42"/>
      <c r="DP664" s="42"/>
      <c r="DQ664" s="42"/>
      <c r="DR664" s="42"/>
      <c r="DS664" s="42"/>
      <c r="DT664" s="42"/>
    </row>
    <row r="665" spans="1:124" ht="75">
      <c r="A665" s="108"/>
      <c r="B665" s="41"/>
      <c r="C665" s="41"/>
      <c r="D665" s="41" t="s">
        <v>1109</v>
      </c>
      <c r="E665" s="42" t="s">
        <v>508</v>
      </c>
      <c r="F665" s="41" t="s">
        <v>1099</v>
      </c>
      <c r="G665" s="41"/>
      <c r="H665" s="41" t="s">
        <v>122</v>
      </c>
      <c r="I665" s="41" t="s">
        <v>122</v>
      </c>
      <c r="P665" s="5">
        <v>1</v>
      </c>
      <c r="Q665" s="39" t="s">
        <v>1100</v>
      </c>
      <c r="R665" s="5">
        <v>1</v>
      </c>
      <c r="T665" s="5">
        <v>1</v>
      </c>
      <c r="U665" s="5">
        <v>1</v>
      </c>
      <c r="BX665" s="5">
        <v>1</v>
      </c>
      <c r="CC665" s="5">
        <v>1</v>
      </c>
      <c r="DE665" s="5" t="s">
        <v>122</v>
      </c>
      <c r="DO665" s="42"/>
      <c r="DP665" s="42"/>
      <c r="DQ665" s="42"/>
      <c r="DR665" s="42"/>
      <c r="DS665" s="42"/>
      <c r="DT665" s="42"/>
    </row>
    <row r="666" spans="1:124" ht="30">
      <c r="A666" s="108"/>
      <c r="B666" s="41"/>
      <c r="C666" s="41"/>
      <c r="D666" s="41" t="s">
        <v>1110</v>
      </c>
      <c r="E666" s="42" t="s">
        <v>1111</v>
      </c>
      <c r="F666" s="41" t="s">
        <v>1112</v>
      </c>
      <c r="G666" s="41" t="s">
        <v>122</v>
      </c>
      <c r="H666" s="41"/>
      <c r="I666" s="41" t="s">
        <v>122</v>
      </c>
      <c r="J666" s="5">
        <v>1</v>
      </c>
      <c r="K666" s="5">
        <v>1</v>
      </c>
      <c r="P666" s="5">
        <v>1</v>
      </c>
      <c r="Q666" s="39" t="s">
        <v>1113</v>
      </c>
      <c r="AL666" s="5">
        <v>1</v>
      </c>
      <c r="AN666" s="5">
        <v>1</v>
      </c>
      <c r="AO666" s="5">
        <v>1</v>
      </c>
      <c r="AQ666" s="5">
        <v>1</v>
      </c>
      <c r="BD666" s="5">
        <v>1</v>
      </c>
      <c r="DE666" s="5" t="s">
        <v>122</v>
      </c>
      <c r="DO666" s="42"/>
      <c r="DP666" s="42"/>
      <c r="DQ666" s="42"/>
      <c r="DR666" s="42"/>
      <c r="DS666" s="42"/>
      <c r="DT666" s="42"/>
    </row>
    <row r="667" spans="1:124" ht="45">
      <c r="A667" s="108"/>
      <c r="B667" s="41"/>
      <c r="C667" s="41"/>
      <c r="D667" s="41" t="s">
        <v>1114</v>
      </c>
      <c r="E667" s="42" t="s">
        <v>532</v>
      </c>
      <c r="F667" s="41" t="s">
        <v>1112</v>
      </c>
      <c r="G667" s="41" t="s">
        <v>122</v>
      </c>
      <c r="H667" s="41"/>
      <c r="I667" s="41" t="s">
        <v>122</v>
      </c>
      <c r="J667" s="5">
        <v>1</v>
      </c>
      <c r="K667" s="5">
        <v>1</v>
      </c>
      <c r="P667" s="5">
        <v>1</v>
      </c>
      <c r="Q667" s="39" t="s">
        <v>1113</v>
      </c>
      <c r="AL667" s="5">
        <v>1</v>
      </c>
      <c r="AN667" s="5">
        <v>1</v>
      </c>
      <c r="AO667" s="5">
        <v>1</v>
      </c>
      <c r="AQ667" s="5">
        <v>1</v>
      </c>
      <c r="BD667" s="5">
        <v>1</v>
      </c>
      <c r="DE667" s="5" t="s">
        <v>122</v>
      </c>
      <c r="DO667" s="42"/>
      <c r="DP667" s="42"/>
      <c r="DQ667" s="42"/>
      <c r="DR667" s="42"/>
      <c r="DS667" s="42"/>
      <c r="DT667" s="42"/>
    </row>
    <row r="668" spans="1:124" ht="30">
      <c r="A668" s="108"/>
      <c r="B668" s="41"/>
      <c r="C668" s="41"/>
      <c r="D668" s="41" t="s">
        <v>1104</v>
      </c>
      <c r="E668" s="42" t="s">
        <v>184</v>
      </c>
      <c r="F668" s="41" t="s">
        <v>1112</v>
      </c>
      <c r="G668" s="41" t="s">
        <v>122</v>
      </c>
      <c r="H668" s="41"/>
      <c r="I668" s="41" t="s">
        <v>122</v>
      </c>
      <c r="P668" s="5">
        <v>1</v>
      </c>
      <c r="Q668" s="39" t="s">
        <v>1113</v>
      </c>
      <c r="AL668" s="5">
        <v>1</v>
      </c>
      <c r="AN668" s="5">
        <v>1</v>
      </c>
      <c r="AO668" s="5">
        <v>1</v>
      </c>
      <c r="AQ668" s="5">
        <v>1</v>
      </c>
      <c r="BD668" s="5">
        <v>1</v>
      </c>
      <c r="DE668" s="5" t="s">
        <v>122</v>
      </c>
      <c r="DO668" s="42"/>
      <c r="DP668" s="42"/>
      <c r="DQ668" s="42"/>
      <c r="DR668" s="42"/>
      <c r="DS668" s="42"/>
      <c r="DT668" s="42"/>
    </row>
    <row r="669" spans="1:124" ht="30">
      <c r="A669" s="108"/>
      <c r="B669" s="41"/>
      <c r="C669" s="41"/>
      <c r="D669" s="41" t="s">
        <v>1115</v>
      </c>
      <c r="E669" s="42" t="s">
        <v>1116</v>
      </c>
      <c r="F669" s="41" t="s">
        <v>1112</v>
      </c>
      <c r="G669" s="41" t="s">
        <v>122</v>
      </c>
      <c r="H669" s="41"/>
      <c r="I669" s="41" t="s">
        <v>122</v>
      </c>
      <c r="P669" s="5">
        <v>1</v>
      </c>
      <c r="Q669" s="39" t="s">
        <v>1113</v>
      </c>
      <c r="AL669" s="5">
        <v>1</v>
      </c>
      <c r="AN669" s="5">
        <v>1</v>
      </c>
      <c r="AO669" s="5">
        <v>1</v>
      </c>
      <c r="AQ669" s="5">
        <v>1</v>
      </c>
      <c r="BD669" s="5">
        <v>1</v>
      </c>
      <c r="DE669" s="5" t="s">
        <v>122</v>
      </c>
      <c r="DO669" s="42"/>
      <c r="DP669" s="42"/>
      <c r="DQ669" s="42"/>
      <c r="DR669" s="42"/>
      <c r="DS669" s="42"/>
      <c r="DT669" s="42"/>
    </row>
    <row r="670" spans="1:124" ht="30">
      <c r="A670" s="108"/>
      <c r="B670" s="41"/>
      <c r="C670" s="41"/>
      <c r="D670" s="41" t="s">
        <v>1117</v>
      </c>
      <c r="E670" s="42" t="s">
        <v>840</v>
      </c>
      <c r="F670" s="41" t="s">
        <v>1112</v>
      </c>
      <c r="G670" s="41" t="s">
        <v>122</v>
      </c>
      <c r="H670" s="41"/>
      <c r="I670" s="41" t="s">
        <v>122</v>
      </c>
      <c r="J670" s="5">
        <v>1</v>
      </c>
      <c r="L670" s="5">
        <v>1</v>
      </c>
      <c r="P670" s="5">
        <v>1</v>
      </c>
      <c r="Q670" s="39" t="s">
        <v>1113</v>
      </c>
      <c r="AL670" s="5">
        <v>1</v>
      </c>
      <c r="AN670" s="5">
        <v>1</v>
      </c>
      <c r="AO670" s="5">
        <v>1</v>
      </c>
      <c r="AQ670" s="5">
        <v>1</v>
      </c>
      <c r="BD670" s="5">
        <v>1</v>
      </c>
      <c r="DE670" s="5" t="s">
        <v>122</v>
      </c>
      <c r="DO670" s="42"/>
      <c r="DP670" s="42"/>
      <c r="DQ670" s="42"/>
      <c r="DR670" s="42"/>
      <c r="DS670" s="42"/>
      <c r="DT670" s="42"/>
    </row>
    <row r="671" spans="1:124" ht="30">
      <c r="A671" s="108"/>
      <c r="B671" s="41"/>
      <c r="C671" s="41"/>
      <c r="D671" s="41" t="s">
        <v>1118</v>
      </c>
      <c r="E671" s="42" t="s">
        <v>1119</v>
      </c>
      <c r="F671" s="41" t="s">
        <v>1112</v>
      </c>
      <c r="G671" s="41" t="s">
        <v>122</v>
      </c>
      <c r="H671" s="41"/>
      <c r="I671" s="41" t="s">
        <v>122</v>
      </c>
      <c r="P671" s="5">
        <v>1</v>
      </c>
      <c r="Q671" s="39" t="s">
        <v>1113</v>
      </c>
      <c r="AL671" s="5">
        <v>1</v>
      </c>
      <c r="AN671" s="5">
        <v>1</v>
      </c>
      <c r="AO671" s="5">
        <v>1</v>
      </c>
      <c r="AQ671" s="5">
        <v>1</v>
      </c>
      <c r="BD671" s="5">
        <v>1</v>
      </c>
      <c r="DE671" s="5" t="s">
        <v>122</v>
      </c>
      <c r="DO671" s="42"/>
      <c r="DP671" s="42"/>
      <c r="DQ671" s="42"/>
      <c r="DR671" s="42"/>
      <c r="DS671" s="42"/>
      <c r="DT671" s="42"/>
    </row>
    <row r="672" spans="1:124" ht="30">
      <c r="A672" s="108"/>
      <c r="B672" s="41"/>
      <c r="C672" s="41"/>
      <c r="D672" s="41" t="s">
        <v>1120</v>
      </c>
      <c r="E672" s="42" t="s">
        <v>1121</v>
      </c>
      <c r="F672" s="41" t="s">
        <v>1112</v>
      </c>
      <c r="G672" s="41" t="s">
        <v>122</v>
      </c>
      <c r="H672" s="41"/>
      <c r="I672" s="41" t="s">
        <v>122</v>
      </c>
      <c r="P672" s="5">
        <v>1</v>
      </c>
      <c r="Q672" s="39" t="s">
        <v>1113</v>
      </c>
      <c r="AL672" s="5">
        <v>1</v>
      </c>
      <c r="AN672" s="5">
        <v>1</v>
      </c>
      <c r="AO672" s="5">
        <v>1</v>
      </c>
      <c r="AQ672" s="5">
        <v>1</v>
      </c>
      <c r="BD672" s="5">
        <v>1</v>
      </c>
      <c r="DE672" s="5" t="s">
        <v>122</v>
      </c>
      <c r="DO672" s="42"/>
      <c r="DP672" s="42"/>
      <c r="DQ672" s="42"/>
      <c r="DR672" s="42"/>
      <c r="DS672" s="42"/>
      <c r="DT672" s="42"/>
    </row>
    <row r="673" spans="1:124" ht="30">
      <c r="A673" s="108"/>
      <c r="B673" s="41"/>
      <c r="C673" s="41"/>
      <c r="D673" s="41" t="s">
        <v>1122</v>
      </c>
      <c r="E673" s="42" t="s">
        <v>158</v>
      </c>
      <c r="F673" s="41" t="s">
        <v>1112</v>
      </c>
      <c r="G673" s="41" t="s">
        <v>122</v>
      </c>
      <c r="H673" s="41"/>
      <c r="I673" s="41" t="s">
        <v>122</v>
      </c>
      <c r="P673" s="5">
        <v>1</v>
      </c>
      <c r="Q673" s="39" t="s">
        <v>1113</v>
      </c>
      <c r="AL673" s="5">
        <v>1</v>
      </c>
      <c r="AN673" s="5">
        <v>1</v>
      </c>
      <c r="AO673" s="5">
        <v>1</v>
      </c>
      <c r="AQ673" s="5">
        <v>1</v>
      </c>
      <c r="BD673" s="5">
        <v>1</v>
      </c>
      <c r="DE673" s="5" t="s">
        <v>122</v>
      </c>
      <c r="DO673" s="42"/>
      <c r="DP673" s="42"/>
      <c r="DQ673" s="42"/>
      <c r="DR673" s="42"/>
      <c r="DS673" s="42"/>
      <c r="DT673" s="42"/>
    </row>
    <row r="674" spans="1:124" ht="60">
      <c r="A674" s="108"/>
      <c r="B674" s="41"/>
      <c r="C674" s="41"/>
      <c r="D674" s="41" t="s">
        <v>1123</v>
      </c>
      <c r="E674" s="42" t="s">
        <v>566</v>
      </c>
      <c r="F674" s="41" t="s">
        <v>1124</v>
      </c>
      <c r="G674" s="41" t="s">
        <v>122</v>
      </c>
      <c r="H674" s="41" t="s">
        <v>122</v>
      </c>
      <c r="I674" s="41" t="s">
        <v>122</v>
      </c>
      <c r="J674" s="5">
        <v>1</v>
      </c>
      <c r="K674" s="5">
        <v>1</v>
      </c>
      <c r="P674" s="5">
        <v>1</v>
      </c>
      <c r="Q674" s="39" t="s">
        <v>1125</v>
      </c>
      <c r="BX674" s="5">
        <v>1</v>
      </c>
      <c r="CC674" s="5">
        <v>1</v>
      </c>
      <c r="DE674" s="5" t="s">
        <v>122</v>
      </c>
      <c r="DO674" s="42"/>
      <c r="DP674" s="42"/>
      <c r="DQ674" s="42"/>
      <c r="DR674" s="42"/>
      <c r="DS674" s="42"/>
      <c r="DT674" s="42"/>
    </row>
    <row r="675" spans="1:124" ht="135">
      <c r="A675" s="108"/>
      <c r="B675" s="41"/>
      <c r="C675" s="41"/>
      <c r="D675" s="41" t="s">
        <v>1126</v>
      </c>
      <c r="E675" s="42" t="s">
        <v>1102</v>
      </c>
      <c r="F675" s="41" t="s">
        <v>1124</v>
      </c>
      <c r="G675" s="41" t="s">
        <v>122</v>
      </c>
      <c r="H675" s="41" t="s">
        <v>122</v>
      </c>
      <c r="I675" s="41" t="s">
        <v>122</v>
      </c>
      <c r="J675" s="5">
        <v>1</v>
      </c>
      <c r="L675" s="5">
        <v>1</v>
      </c>
      <c r="P675" s="5">
        <v>1</v>
      </c>
      <c r="Q675" s="39" t="s">
        <v>1127</v>
      </c>
      <c r="BN675" s="130">
        <v>1</v>
      </c>
      <c r="BV675" s="130">
        <v>1</v>
      </c>
      <c r="BX675" s="5">
        <v>1</v>
      </c>
      <c r="CC675" s="5">
        <v>1</v>
      </c>
      <c r="CF675" s="130">
        <v>1</v>
      </c>
      <c r="DE675" s="5" t="s">
        <v>122</v>
      </c>
      <c r="DO675" s="42"/>
      <c r="DP675" s="42"/>
      <c r="DQ675" s="42"/>
      <c r="DR675" s="42"/>
      <c r="DS675" s="42"/>
      <c r="DT675" s="42"/>
    </row>
    <row r="676" spans="1:124" ht="60">
      <c r="A676" s="108"/>
      <c r="B676" s="41"/>
      <c r="C676" s="41"/>
      <c r="D676" s="41" t="s">
        <v>1104</v>
      </c>
      <c r="E676" s="42" t="s">
        <v>184</v>
      </c>
      <c r="F676" s="41" t="s">
        <v>1124</v>
      </c>
      <c r="G676" s="41" t="s">
        <v>122</v>
      </c>
      <c r="H676" s="41" t="s">
        <v>122</v>
      </c>
      <c r="I676" s="41" t="s">
        <v>122</v>
      </c>
      <c r="P676" s="5">
        <v>1</v>
      </c>
      <c r="Q676" s="39" t="s">
        <v>1125</v>
      </c>
      <c r="BX676" s="5">
        <v>1</v>
      </c>
      <c r="CC676" s="5">
        <v>1</v>
      </c>
      <c r="DE676" s="5" t="s">
        <v>122</v>
      </c>
      <c r="DO676" s="42"/>
      <c r="DP676" s="42"/>
      <c r="DQ676" s="42"/>
      <c r="DR676" s="42"/>
      <c r="DS676" s="42"/>
      <c r="DT676" s="42"/>
    </row>
    <row r="677" spans="1:124" ht="60">
      <c r="A677" s="108"/>
      <c r="B677" s="41"/>
      <c r="C677" s="41"/>
      <c r="D677" s="41" t="s">
        <v>1128</v>
      </c>
      <c r="E677" s="42" t="s">
        <v>1119</v>
      </c>
      <c r="F677" s="41" t="s">
        <v>1124</v>
      </c>
      <c r="G677" s="41" t="s">
        <v>122</v>
      </c>
      <c r="H677" s="41" t="s">
        <v>122</v>
      </c>
      <c r="I677" s="41" t="s">
        <v>122</v>
      </c>
      <c r="P677" s="5">
        <v>1</v>
      </c>
      <c r="Q677" s="39" t="s">
        <v>1125</v>
      </c>
      <c r="BX677" s="5">
        <v>1</v>
      </c>
      <c r="CC677" s="5">
        <v>1</v>
      </c>
      <c r="DE677" s="5" t="s">
        <v>122</v>
      </c>
      <c r="DO677" s="42"/>
      <c r="DP677" s="42"/>
      <c r="DQ677" s="42"/>
      <c r="DR677" s="42"/>
      <c r="DS677" s="42"/>
      <c r="DT677" s="42"/>
    </row>
    <row r="678" spans="1:124" ht="60">
      <c r="A678" s="108"/>
      <c r="B678" s="41"/>
      <c r="C678" s="41"/>
      <c r="D678" s="41" t="s">
        <v>1129</v>
      </c>
      <c r="E678" s="42" t="s">
        <v>1121</v>
      </c>
      <c r="F678" s="41" t="s">
        <v>1124</v>
      </c>
      <c r="G678" s="41" t="s">
        <v>122</v>
      </c>
      <c r="H678" s="41" t="s">
        <v>122</v>
      </c>
      <c r="I678" s="41" t="s">
        <v>122</v>
      </c>
      <c r="P678" s="5">
        <v>1</v>
      </c>
      <c r="Q678" s="39" t="s">
        <v>1125</v>
      </c>
      <c r="BX678" s="5">
        <v>1</v>
      </c>
      <c r="CC678" s="5">
        <v>1</v>
      </c>
      <c r="DE678" s="5" t="s">
        <v>122</v>
      </c>
      <c r="DO678" s="42"/>
      <c r="DP678" s="42"/>
      <c r="DQ678" s="42"/>
      <c r="DR678" s="42"/>
      <c r="DS678" s="42"/>
      <c r="DT678" s="42"/>
    </row>
    <row r="679" spans="1:124" ht="60">
      <c r="A679" s="108"/>
      <c r="B679" s="41"/>
      <c r="C679" s="41"/>
      <c r="D679" s="41" t="s">
        <v>1130</v>
      </c>
      <c r="E679" s="42" t="s">
        <v>158</v>
      </c>
      <c r="F679" s="41" t="s">
        <v>1124</v>
      </c>
      <c r="G679" s="41" t="s">
        <v>122</v>
      </c>
      <c r="H679" s="41" t="s">
        <v>122</v>
      </c>
      <c r="I679" s="41" t="s">
        <v>122</v>
      </c>
      <c r="P679" s="5">
        <v>1</v>
      </c>
      <c r="Q679" s="39" t="s">
        <v>1125</v>
      </c>
      <c r="BX679" s="5">
        <v>1</v>
      </c>
      <c r="CC679" s="5">
        <v>1</v>
      </c>
      <c r="DE679" s="5" t="s">
        <v>122</v>
      </c>
      <c r="DO679" s="42"/>
      <c r="DP679" s="42"/>
      <c r="DQ679" s="42"/>
      <c r="DR679" s="42"/>
      <c r="DS679" s="42"/>
      <c r="DT679" s="42"/>
    </row>
    <row r="680" spans="1:124" ht="90">
      <c r="A680" s="111" t="s">
        <v>1131</v>
      </c>
      <c r="B680" s="41">
        <v>18</v>
      </c>
      <c r="C680" s="41">
        <v>9</v>
      </c>
      <c r="D680" s="41" t="s">
        <v>1132</v>
      </c>
      <c r="E680" s="42" t="s">
        <v>853</v>
      </c>
      <c r="F680" s="41" t="s">
        <v>1133</v>
      </c>
      <c r="G680" s="41" t="s">
        <v>122</v>
      </c>
      <c r="H680" s="41" t="s">
        <v>768</v>
      </c>
      <c r="I680" s="41"/>
      <c r="P680" s="5">
        <v>1</v>
      </c>
      <c r="Q680" s="39" t="s">
        <v>1134</v>
      </c>
      <c r="R680" s="5">
        <v>1</v>
      </c>
      <c r="AI680" s="5">
        <v>1</v>
      </c>
      <c r="BX680" s="5">
        <v>1</v>
      </c>
      <c r="CG680" s="5">
        <v>1</v>
      </c>
      <c r="CZ680" s="5" t="s">
        <v>122</v>
      </c>
      <c r="DA680" s="6">
        <v>18</v>
      </c>
      <c r="DB680" s="6">
        <v>9</v>
      </c>
      <c r="DC680" s="5">
        <v>9</v>
      </c>
      <c r="DF680" s="5" t="s">
        <v>122</v>
      </c>
      <c r="DO680" s="42"/>
      <c r="DP680" s="42"/>
      <c r="DQ680" s="42"/>
      <c r="DR680" s="42"/>
      <c r="DS680" s="42"/>
      <c r="DT680" s="42"/>
    </row>
    <row r="681" spans="1:124" ht="105">
      <c r="A681" s="108"/>
      <c r="B681" s="41"/>
      <c r="C681" s="41"/>
      <c r="D681" s="41" t="s">
        <v>1132</v>
      </c>
      <c r="E681" s="42" t="s">
        <v>853</v>
      </c>
      <c r="F681" s="41" t="s">
        <v>1135</v>
      </c>
      <c r="G681" s="41" t="s">
        <v>122</v>
      </c>
      <c r="H681" s="41" t="s">
        <v>1136</v>
      </c>
      <c r="I681" s="41"/>
      <c r="P681" s="5">
        <v>1</v>
      </c>
      <c r="Q681" s="39" t="s">
        <v>1137</v>
      </c>
      <c r="R681" s="5">
        <v>1</v>
      </c>
      <c r="AI681" s="5">
        <v>1</v>
      </c>
      <c r="BX681" s="5">
        <v>1</v>
      </c>
      <c r="CG681" s="5">
        <v>1</v>
      </c>
      <c r="CZ681" s="5" t="s">
        <v>122</v>
      </c>
      <c r="DF681" s="5" t="s">
        <v>122</v>
      </c>
      <c r="DO681" s="42"/>
      <c r="DP681" s="42"/>
      <c r="DQ681" s="42"/>
      <c r="DR681" s="42"/>
      <c r="DS681" s="42"/>
      <c r="DT681" s="42"/>
    </row>
    <row r="682" spans="1:124" ht="90">
      <c r="A682" s="108"/>
      <c r="B682" s="41"/>
      <c r="C682" s="41"/>
      <c r="D682" s="41" t="s">
        <v>1138</v>
      </c>
      <c r="E682" s="42" t="s">
        <v>1139</v>
      </c>
      <c r="F682" s="41" t="s">
        <v>1140</v>
      </c>
      <c r="G682" s="41" t="s">
        <v>122</v>
      </c>
      <c r="H682" s="41" t="s">
        <v>768</v>
      </c>
      <c r="I682" s="41"/>
      <c r="P682" s="5">
        <v>1</v>
      </c>
      <c r="Q682" s="39" t="s">
        <v>1141</v>
      </c>
      <c r="R682" s="5">
        <v>1</v>
      </c>
      <c r="AI682" s="5">
        <v>1</v>
      </c>
      <c r="CG682" s="5">
        <v>1</v>
      </c>
      <c r="CZ682" s="5" t="s">
        <v>122</v>
      </c>
      <c r="DF682" s="5" t="s">
        <v>122</v>
      </c>
      <c r="DO682" s="42"/>
      <c r="DP682" s="42"/>
      <c r="DQ682" s="42"/>
      <c r="DR682" s="42"/>
      <c r="DS682" s="42"/>
      <c r="DT682" s="42"/>
    </row>
    <row r="683" spans="1:124" ht="90">
      <c r="A683" s="108"/>
      <c r="B683" s="41"/>
      <c r="C683" s="41"/>
      <c r="D683" s="41" t="s">
        <v>1142</v>
      </c>
      <c r="E683" s="42" t="s">
        <v>1143</v>
      </c>
      <c r="F683" s="41" t="s">
        <v>1140</v>
      </c>
      <c r="G683" s="41" t="s">
        <v>122</v>
      </c>
      <c r="H683" s="41" t="s">
        <v>768</v>
      </c>
      <c r="I683" s="41"/>
      <c r="P683" s="5">
        <v>1</v>
      </c>
      <c r="Q683" s="39" t="s">
        <v>1141</v>
      </c>
      <c r="R683" s="5">
        <v>1</v>
      </c>
      <c r="AI683" s="5">
        <v>1</v>
      </c>
      <c r="CG683" s="5">
        <v>1</v>
      </c>
      <c r="CZ683" s="5" t="s">
        <v>122</v>
      </c>
      <c r="DF683" s="5" t="s">
        <v>122</v>
      </c>
      <c r="DO683" s="42"/>
      <c r="DP683" s="42"/>
      <c r="DQ683" s="42"/>
      <c r="DR683" s="42"/>
      <c r="DS683" s="42"/>
      <c r="DT683" s="42"/>
    </row>
    <row r="684" spans="1:124" ht="60">
      <c r="A684" s="108"/>
      <c r="B684" s="41"/>
      <c r="C684" s="41"/>
      <c r="D684" s="41" t="s">
        <v>1144</v>
      </c>
      <c r="E684" s="42" t="s">
        <v>1145</v>
      </c>
      <c r="F684" s="41" t="s">
        <v>1146</v>
      </c>
      <c r="G684" s="41" t="s">
        <v>122</v>
      </c>
      <c r="H684" s="41" t="s">
        <v>122</v>
      </c>
      <c r="I684" s="41"/>
      <c r="P684" s="5">
        <v>1</v>
      </c>
      <c r="Q684" s="39" t="s">
        <v>1147</v>
      </c>
      <c r="CG684" s="5">
        <v>1</v>
      </c>
      <c r="CZ684" s="5" t="s">
        <v>122</v>
      </c>
      <c r="DF684" s="5" t="s">
        <v>122</v>
      </c>
      <c r="DO684" s="42"/>
      <c r="DP684" s="42"/>
      <c r="DQ684" s="42"/>
      <c r="DR684" s="42"/>
      <c r="DS684" s="42"/>
      <c r="DT684" s="42"/>
    </row>
    <row r="685" spans="1:124" ht="90">
      <c r="A685" s="108"/>
      <c r="B685" s="41"/>
      <c r="C685" s="41"/>
      <c r="D685" s="41" t="s">
        <v>1148</v>
      </c>
      <c r="E685" s="42" t="s">
        <v>1149</v>
      </c>
      <c r="F685" s="41" t="s">
        <v>1140</v>
      </c>
      <c r="G685" s="41" t="s">
        <v>122</v>
      </c>
      <c r="H685" s="41" t="s">
        <v>768</v>
      </c>
      <c r="I685" s="41"/>
      <c r="P685" s="5">
        <v>1</v>
      </c>
      <c r="Q685" s="39" t="s">
        <v>1150</v>
      </c>
      <c r="R685" s="5">
        <v>1</v>
      </c>
      <c r="AI685" s="5">
        <v>1</v>
      </c>
      <c r="BX685" s="5">
        <v>1</v>
      </c>
      <c r="CG685" s="5">
        <v>1</v>
      </c>
      <c r="CZ685" s="5" t="s">
        <v>122</v>
      </c>
      <c r="DF685" s="5" t="s">
        <v>122</v>
      </c>
      <c r="DO685" s="42"/>
      <c r="DP685" s="42"/>
      <c r="DQ685" s="42"/>
      <c r="DR685" s="42"/>
      <c r="DS685" s="42"/>
      <c r="DT685" s="42"/>
    </row>
    <row r="686" spans="1:124" ht="75">
      <c r="A686" s="108"/>
      <c r="B686" s="41"/>
      <c r="C686" s="41"/>
      <c r="D686" s="41" t="s">
        <v>1151</v>
      </c>
      <c r="E686" s="42" t="s">
        <v>1143</v>
      </c>
      <c r="F686" s="41" t="s">
        <v>1146</v>
      </c>
      <c r="G686" s="41" t="s">
        <v>122</v>
      </c>
      <c r="H686" s="41" t="s">
        <v>122</v>
      </c>
      <c r="I686" s="41"/>
      <c r="P686" s="5">
        <v>1</v>
      </c>
      <c r="Q686" s="39" t="s">
        <v>1152</v>
      </c>
      <c r="R686" s="5">
        <v>1</v>
      </c>
      <c r="AI686" s="5">
        <v>1</v>
      </c>
      <c r="BX686" s="5">
        <v>1</v>
      </c>
      <c r="CG686" s="5">
        <v>1</v>
      </c>
      <c r="CZ686" s="5" t="s">
        <v>122</v>
      </c>
      <c r="DF686" s="5" t="s">
        <v>122</v>
      </c>
      <c r="DO686" s="42"/>
      <c r="DP686" s="42"/>
      <c r="DQ686" s="42"/>
      <c r="DR686" s="42"/>
      <c r="DS686" s="42"/>
      <c r="DT686" s="42"/>
    </row>
    <row r="687" spans="1:124" ht="90">
      <c r="A687" s="108"/>
      <c r="B687" s="41"/>
      <c r="C687" s="41"/>
      <c r="D687" s="41" t="s">
        <v>1153</v>
      </c>
      <c r="E687" s="42" t="s">
        <v>1154</v>
      </c>
      <c r="F687" s="41" t="s">
        <v>1155</v>
      </c>
      <c r="G687" s="41" t="s">
        <v>122</v>
      </c>
      <c r="H687" s="41"/>
      <c r="I687" s="41"/>
      <c r="P687" s="5">
        <v>1</v>
      </c>
      <c r="Q687" s="39" t="s">
        <v>1156</v>
      </c>
      <c r="R687" s="5">
        <v>1</v>
      </c>
      <c r="AI687" s="5">
        <v>1</v>
      </c>
      <c r="CG687" s="5">
        <v>1</v>
      </c>
      <c r="CZ687" s="5" t="s">
        <v>122</v>
      </c>
      <c r="DF687" s="5" t="s">
        <v>122</v>
      </c>
      <c r="DO687" s="42"/>
      <c r="DP687" s="42"/>
      <c r="DQ687" s="42"/>
      <c r="DR687" s="42"/>
      <c r="DS687" s="42"/>
      <c r="DT687" s="42"/>
    </row>
    <row r="688" spans="1:124" ht="90">
      <c r="A688" s="108"/>
      <c r="B688" s="41"/>
      <c r="C688" s="41"/>
      <c r="D688" s="41" t="s">
        <v>1157</v>
      </c>
      <c r="E688" s="42" t="s">
        <v>1158</v>
      </c>
      <c r="F688" s="41" t="s">
        <v>1155</v>
      </c>
      <c r="G688" s="41" t="s">
        <v>122</v>
      </c>
      <c r="H688" s="41"/>
      <c r="I688" s="41"/>
      <c r="P688" s="5">
        <v>1</v>
      </c>
      <c r="Q688" s="39" t="s">
        <v>1156</v>
      </c>
      <c r="R688" s="5">
        <v>1</v>
      </c>
      <c r="AI688" s="5">
        <v>1</v>
      </c>
      <c r="CG688" s="5">
        <v>1</v>
      </c>
      <c r="CZ688" s="5" t="s">
        <v>122</v>
      </c>
      <c r="DF688" s="5" t="s">
        <v>122</v>
      </c>
      <c r="DO688" s="42"/>
      <c r="DP688" s="42"/>
      <c r="DQ688" s="42"/>
      <c r="DR688" s="42"/>
      <c r="DS688" s="42"/>
      <c r="DT688" s="42"/>
    </row>
    <row r="689" spans="1:124" ht="90">
      <c r="A689" s="108"/>
      <c r="B689" s="41"/>
      <c r="C689" s="41"/>
      <c r="D689" s="41" t="s">
        <v>1159</v>
      </c>
      <c r="E689" s="42" t="s">
        <v>128</v>
      </c>
      <c r="F689" s="41" t="s">
        <v>1155</v>
      </c>
      <c r="G689" s="41" t="s">
        <v>122</v>
      </c>
      <c r="H689" s="41"/>
      <c r="I689" s="41"/>
      <c r="P689" s="5">
        <v>1</v>
      </c>
      <c r="Q689" s="39" t="s">
        <v>1156</v>
      </c>
      <c r="R689" s="5">
        <v>1</v>
      </c>
      <c r="AI689" s="5">
        <v>1</v>
      </c>
      <c r="CG689" s="5">
        <v>1</v>
      </c>
      <c r="CZ689" s="5" t="s">
        <v>122</v>
      </c>
      <c r="DF689" s="5" t="s">
        <v>122</v>
      </c>
      <c r="DO689" s="42"/>
      <c r="DP689" s="42"/>
      <c r="DQ689" s="42"/>
      <c r="DR689" s="42"/>
      <c r="DS689" s="42"/>
      <c r="DT689" s="42"/>
    </row>
    <row r="690" spans="1:124" ht="90">
      <c r="A690" s="108"/>
      <c r="B690" s="41"/>
      <c r="C690" s="41"/>
      <c r="D690" s="41" t="s">
        <v>1160</v>
      </c>
      <c r="E690" s="42" t="s">
        <v>1161</v>
      </c>
      <c r="F690" s="41" t="s">
        <v>1155</v>
      </c>
      <c r="G690" s="41" t="s">
        <v>122</v>
      </c>
      <c r="H690" s="41"/>
      <c r="I690" s="41"/>
      <c r="P690" s="5">
        <v>1</v>
      </c>
      <c r="Q690" s="39" t="s">
        <v>1156</v>
      </c>
      <c r="R690" s="5">
        <v>1</v>
      </c>
      <c r="AI690" s="5">
        <v>1</v>
      </c>
      <c r="CG690" s="5">
        <v>1</v>
      </c>
      <c r="CZ690" s="5" t="s">
        <v>122</v>
      </c>
      <c r="DF690" s="5" t="s">
        <v>122</v>
      </c>
      <c r="DO690" s="42"/>
      <c r="DP690" s="42"/>
      <c r="DQ690" s="42"/>
      <c r="DR690" s="42"/>
      <c r="DS690" s="42"/>
      <c r="DT690" s="42"/>
    </row>
    <row r="691" spans="1:124" ht="90">
      <c r="A691" s="108"/>
      <c r="B691" s="41"/>
      <c r="C691" s="41"/>
      <c r="D691" s="41" t="s">
        <v>1162</v>
      </c>
      <c r="E691" s="42" t="s">
        <v>1163</v>
      </c>
      <c r="F691" s="41" t="s">
        <v>1155</v>
      </c>
      <c r="G691" s="41" t="s">
        <v>122</v>
      </c>
      <c r="H691" s="41"/>
      <c r="I691" s="41"/>
      <c r="P691" s="5">
        <v>1</v>
      </c>
      <c r="Q691" s="39" t="s">
        <v>1156</v>
      </c>
      <c r="R691" s="5">
        <v>1</v>
      </c>
      <c r="AI691" s="5">
        <v>1</v>
      </c>
      <c r="CG691" s="5">
        <v>1</v>
      </c>
      <c r="CZ691" s="5" t="s">
        <v>122</v>
      </c>
      <c r="DF691" s="5" t="s">
        <v>122</v>
      </c>
      <c r="DO691" s="42"/>
      <c r="DP691" s="42"/>
      <c r="DQ691" s="42"/>
      <c r="DR691" s="42"/>
      <c r="DS691" s="42"/>
      <c r="DT691" s="42"/>
    </row>
    <row r="692" spans="1:124" ht="75">
      <c r="A692" s="108"/>
      <c r="B692" s="41"/>
      <c r="C692" s="41"/>
      <c r="D692" s="41" t="s">
        <v>1153</v>
      </c>
      <c r="E692" s="42" t="s">
        <v>1154</v>
      </c>
      <c r="F692" s="41" t="s">
        <v>1155</v>
      </c>
      <c r="G692" s="41" t="s">
        <v>122</v>
      </c>
      <c r="H692" s="41"/>
      <c r="I692" s="41"/>
      <c r="P692" s="5">
        <v>1</v>
      </c>
      <c r="Q692" s="39" t="s">
        <v>1164</v>
      </c>
      <c r="BX692" s="5">
        <v>1</v>
      </c>
      <c r="CG692" s="5">
        <v>1</v>
      </c>
      <c r="CZ692" s="5" t="s">
        <v>122</v>
      </c>
      <c r="DF692" s="5" t="s">
        <v>122</v>
      </c>
      <c r="DO692" s="42"/>
      <c r="DP692" s="42"/>
      <c r="DQ692" s="42"/>
      <c r="DR692" s="42"/>
      <c r="DS692" s="42"/>
      <c r="DT692" s="42"/>
    </row>
    <row r="693" spans="1:124" ht="105">
      <c r="A693" s="111" t="s">
        <v>1165</v>
      </c>
      <c r="B693" s="41">
        <v>14</v>
      </c>
      <c r="C693" s="41">
        <v>8</v>
      </c>
      <c r="D693" s="41" t="s">
        <v>1153</v>
      </c>
      <c r="E693" s="42" t="s">
        <v>1154</v>
      </c>
      <c r="F693" s="41" t="s">
        <v>1140</v>
      </c>
      <c r="G693" s="41" t="s">
        <v>122</v>
      </c>
      <c r="H693" s="41" t="s">
        <v>768</v>
      </c>
      <c r="I693" s="41"/>
      <c r="P693" s="5">
        <v>1</v>
      </c>
      <c r="Q693" s="39" t="s">
        <v>1166</v>
      </c>
      <c r="AL693" s="5">
        <v>1</v>
      </c>
      <c r="AW693" s="5">
        <v>1</v>
      </c>
      <c r="BN693" s="5">
        <v>1</v>
      </c>
      <c r="CZ693" s="5" t="s">
        <v>122</v>
      </c>
      <c r="DA693" s="6">
        <v>14</v>
      </c>
      <c r="DB693" s="6">
        <v>6</v>
      </c>
      <c r="DC693" s="5">
        <v>11</v>
      </c>
      <c r="DF693" s="5" t="s">
        <v>122</v>
      </c>
      <c r="DO693" s="42"/>
      <c r="DP693" s="42"/>
      <c r="DQ693" s="42"/>
      <c r="DR693" s="42"/>
      <c r="DS693" s="42"/>
      <c r="DT693" s="42"/>
    </row>
    <row r="694" spans="1:124" ht="105">
      <c r="A694" s="108"/>
      <c r="B694" s="41"/>
      <c r="C694" s="41"/>
      <c r="D694" s="41" t="s">
        <v>330</v>
      </c>
      <c r="E694" s="42" t="s">
        <v>330</v>
      </c>
      <c r="F694" s="41" t="s">
        <v>1140</v>
      </c>
      <c r="G694" s="41" t="s">
        <v>122</v>
      </c>
      <c r="H694" s="41" t="s">
        <v>768</v>
      </c>
      <c r="I694" s="41"/>
      <c r="P694" s="5">
        <v>1</v>
      </c>
      <c r="Q694" s="39" t="s">
        <v>1166</v>
      </c>
      <c r="AL694" s="5">
        <v>1</v>
      </c>
      <c r="AW694" s="5">
        <v>1</v>
      </c>
      <c r="BN694" s="5">
        <v>1</v>
      </c>
      <c r="CZ694" s="5" t="s">
        <v>122</v>
      </c>
      <c r="DF694" s="5" t="s">
        <v>122</v>
      </c>
      <c r="DO694" s="42"/>
      <c r="DP694" s="42"/>
      <c r="DQ694" s="42"/>
      <c r="DR694" s="42"/>
      <c r="DS694" s="42"/>
      <c r="DT694" s="42"/>
    </row>
    <row r="695" spans="1:124" ht="60">
      <c r="A695" s="108"/>
      <c r="B695" s="41"/>
      <c r="C695" s="41"/>
      <c r="D695" s="41" t="s">
        <v>255</v>
      </c>
      <c r="E695" s="42" t="s">
        <v>255</v>
      </c>
      <c r="F695" s="41" t="s">
        <v>1140</v>
      </c>
      <c r="G695" s="41" t="s">
        <v>122</v>
      </c>
      <c r="H695" s="41" t="s">
        <v>768</v>
      </c>
      <c r="I695" s="41"/>
      <c r="P695" s="5">
        <v>1</v>
      </c>
      <c r="Q695" s="39" t="s">
        <v>1167</v>
      </c>
      <c r="AL695" s="5">
        <v>1</v>
      </c>
      <c r="AW695" s="5">
        <v>1</v>
      </c>
      <c r="BN695" s="5">
        <v>1</v>
      </c>
      <c r="CZ695" s="5" t="s">
        <v>122</v>
      </c>
      <c r="DF695" s="5" t="s">
        <v>122</v>
      </c>
      <c r="DO695" s="42"/>
      <c r="DP695" s="42"/>
      <c r="DQ695" s="42"/>
      <c r="DR695" s="42"/>
      <c r="DS695" s="42"/>
      <c r="DT695" s="42"/>
    </row>
    <row r="696" spans="1:124" ht="45">
      <c r="A696" s="108"/>
      <c r="B696" s="41"/>
      <c r="C696" s="41"/>
      <c r="D696" s="41" t="s">
        <v>330</v>
      </c>
      <c r="E696" s="42" t="s">
        <v>330</v>
      </c>
      <c r="F696" s="41" t="s">
        <v>1146</v>
      </c>
      <c r="G696" s="41" t="s">
        <v>122</v>
      </c>
      <c r="H696" s="41" t="s">
        <v>122</v>
      </c>
      <c r="I696" s="41"/>
      <c r="P696" s="5">
        <v>1</v>
      </c>
      <c r="Q696" s="39" t="s">
        <v>1168</v>
      </c>
      <c r="AL696" s="5">
        <v>1</v>
      </c>
      <c r="AN696" s="5">
        <v>1</v>
      </c>
      <c r="AO696" s="5">
        <v>1</v>
      </c>
      <c r="CZ696" s="5" t="s">
        <v>122</v>
      </c>
      <c r="DF696" s="5" t="s">
        <v>122</v>
      </c>
      <c r="DO696" s="42"/>
      <c r="DP696" s="42"/>
      <c r="DQ696" s="42"/>
      <c r="DR696" s="42"/>
      <c r="DS696" s="42"/>
      <c r="DT696" s="42"/>
    </row>
    <row r="697" spans="1:124" ht="45">
      <c r="A697" s="108"/>
      <c r="B697" s="41"/>
      <c r="C697" s="41"/>
      <c r="D697" s="41" t="s">
        <v>255</v>
      </c>
      <c r="E697" s="42" t="s">
        <v>255</v>
      </c>
      <c r="F697" s="41" t="s">
        <v>1146</v>
      </c>
      <c r="G697" s="41" t="s">
        <v>122</v>
      </c>
      <c r="H697" s="41" t="s">
        <v>122</v>
      </c>
      <c r="I697" s="41"/>
      <c r="P697" s="5">
        <v>1</v>
      </c>
      <c r="Q697" s="39" t="s">
        <v>1169</v>
      </c>
      <c r="AL697" s="5">
        <v>1</v>
      </c>
      <c r="AV697" s="5">
        <v>1</v>
      </c>
      <c r="CZ697" s="5" t="s">
        <v>122</v>
      </c>
      <c r="DF697" s="5" t="s">
        <v>122</v>
      </c>
      <c r="DO697" s="42"/>
      <c r="DP697" s="42"/>
      <c r="DQ697" s="42"/>
      <c r="DR697" s="42"/>
      <c r="DS697" s="42"/>
      <c r="DT697" s="42"/>
    </row>
    <row r="698" spans="1:124" ht="60">
      <c r="A698" s="108"/>
      <c r="B698" s="41"/>
      <c r="C698" s="41"/>
      <c r="D698" s="41" t="s">
        <v>255</v>
      </c>
      <c r="E698" s="42" t="s">
        <v>255</v>
      </c>
      <c r="F698" s="41" t="s">
        <v>1140</v>
      </c>
      <c r="G698" s="41" t="s">
        <v>122</v>
      </c>
      <c r="H698" s="41" t="s">
        <v>768</v>
      </c>
      <c r="I698" s="41"/>
      <c r="P698" s="5">
        <v>1</v>
      </c>
      <c r="Q698" s="39" t="s">
        <v>1170</v>
      </c>
      <c r="AL698" s="5">
        <v>1</v>
      </c>
      <c r="AV698" s="5">
        <v>1</v>
      </c>
      <c r="AW698" s="5">
        <v>1</v>
      </c>
      <c r="BN698" s="5">
        <v>1</v>
      </c>
      <c r="CZ698" s="5" t="s">
        <v>122</v>
      </c>
      <c r="DF698" s="5" t="s">
        <v>122</v>
      </c>
      <c r="DO698" s="42"/>
      <c r="DP698" s="42"/>
      <c r="DQ698" s="42"/>
      <c r="DR698" s="42"/>
      <c r="DS698" s="42"/>
      <c r="DT698" s="42"/>
    </row>
    <row r="699" spans="1:124" ht="60">
      <c r="A699" s="108"/>
      <c r="B699" s="41"/>
      <c r="C699" s="41"/>
      <c r="D699" s="41" t="s">
        <v>1171</v>
      </c>
      <c r="E699" s="42" t="s">
        <v>1163</v>
      </c>
      <c r="F699" s="41" t="s">
        <v>1140</v>
      </c>
      <c r="G699" s="41" t="s">
        <v>122</v>
      </c>
      <c r="H699" s="41" t="s">
        <v>768</v>
      </c>
      <c r="I699" s="41"/>
      <c r="P699" s="5">
        <v>1</v>
      </c>
      <c r="Q699" s="39" t="s">
        <v>1172</v>
      </c>
      <c r="AL699" s="5">
        <v>1</v>
      </c>
      <c r="AN699" s="5">
        <v>1</v>
      </c>
      <c r="AO699" s="5">
        <v>1</v>
      </c>
      <c r="AW699" s="5">
        <v>1</v>
      </c>
      <c r="BN699" s="5">
        <v>1</v>
      </c>
      <c r="CZ699" s="5" t="s">
        <v>122</v>
      </c>
      <c r="DF699" s="5" t="s">
        <v>122</v>
      </c>
      <c r="DO699" s="42"/>
      <c r="DP699" s="42"/>
      <c r="DQ699" s="42"/>
      <c r="DR699" s="42"/>
      <c r="DS699" s="42"/>
      <c r="DT699" s="42"/>
    </row>
    <row r="700" spans="1:124" ht="60">
      <c r="A700" s="108"/>
      <c r="B700" s="41"/>
      <c r="C700" s="41"/>
      <c r="D700" s="41" t="s">
        <v>1153</v>
      </c>
      <c r="E700" s="39" t="s">
        <v>1153</v>
      </c>
      <c r="F700" s="41" t="s">
        <v>1140</v>
      </c>
      <c r="G700" s="41" t="s">
        <v>122</v>
      </c>
      <c r="H700" s="41" t="s">
        <v>768</v>
      </c>
      <c r="I700" s="41"/>
      <c r="P700" s="5">
        <v>1</v>
      </c>
      <c r="Q700" s="39" t="s">
        <v>1172</v>
      </c>
      <c r="AL700" s="5">
        <v>1</v>
      </c>
      <c r="AN700" s="5">
        <v>1</v>
      </c>
      <c r="AO700" s="5">
        <v>1</v>
      </c>
      <c r="AW700" s="5">
        <v>1</v>
      </c>
      <c r="BN700" s="5">
        <v>1</v>
      </c>
      <c r="CZ700" s="5" t="s">
        <v>122</v>
      </c>
      <c r="DF700" s="5" t="s">
        <v>122</v>
      </c>
      <c r="DO700" s="42"/>
      <c r="DP700" s="42"/>
      <c r="DQ700" s="42"/>
      <c r="DR700" s="42"/>
      <c r="DS700" s="42"/>
      <c r="DT700" s="42"/>
    </row>
    <row r="701" spans="1:124" ht="60">
      <c r="A701" s="108"/>
      <c r="B701" s="41"/>
      <c r="C701" s="41"/>
      <c r="D701" s="41" t="s">
        <v>1173</v>
      </c>
      <c r="E701" s="39" t="s">
        <v>128</v>
      </c>
      <c r="F701" s="41" t="s">
        <v>1140</v>
      </c>
      <c r="G701" s="41" t="s">
        <v>122</v>
      </c>
      <c r="H701" s="41" t="s">
        <v>768</v>
      </c>
      <c r="I701" s="41"/>
      <c r="P701" s="5">
        <v>1</v>
      </c>
      <c r="Q701" s="39" t="s">
        <v>1172</v>
      </c>
      <c r="AL701" s="5">
        <v>1</v>
      </c>
      <c r="AN701" s="5">
        <v>1</v>
      </c>
      <c r="AO701" s="5">
        <v>1</v>
      </c>
      <c r="AW701" s="5">
        <v>1</v>
      </c>
      <c r="BN701" s="5">
        <v>1</v>
      </c>
      <c r="CZ701" s="5" t="s">
        <v>122</v>
      </c>
      <c r="DF701" s="5" t="s">
        <v>122</v>
      </c>
      <c r="DO701" s="42"/>
      <c r="DP701" s="42"/>
      <c r="DQ701" s="42"/>
      <c r="DR701" s="42"/>
      <c r="DS701" s="42"/>
      <c r="DT701" s="42"/>
    </row>
    <row r="702" spans="1:124" ht="45">
      <c r="A702" s="108"/>
      <c r="B702" s="41"/>
      <c r="C702" s="41"/>
      <c r="D702" s="41" t="s">
        <v>1174</v>
      </c>
      <c r="E702" s="42" t="s">
        <v>356</v>
      </c>
      <c r="F702" s="41" t="s">
        <v>1146</v>
      </c>
      <c r="G702" s="41" t="s">
        <v>122</v>
      </c>
      <c r="H702" s="41" t="s">
        <v>122</v>
      </c>
      <c r="I702" s="41"/>
      <c r="P702" s="5">
        <v>1</v>
      </c>
      <c r="Q702" s="39" t="s">
        <v>1175</v>
      </c>
      <c r="AL702" s="5">
        <v>1</v>
      </c>
      <c r="AN702" s="5">
        <v>1</v>
      </c>
      <c r="AO702" s="5">
        <v>1</v>
      </c>
      <c r="CZ702" s="5" t="s">
        <v>122</v>
      </c>
      <c r="DF702" s="5" t="s">
        <v>122</v>
      </c>
      <c r="DO702" s="42"/>
      <c r="DP702" s="42"/>
      <c r="DQ702" s="42"/>
      <c r="DR702" s="42"/>
      <c r="DS702" s="42"/>
      <c r="DT702" s="42"/>
    </row>
    <row r="703" spans="1:124" ht="45">
      <c r="A703" s="108"/>
      <c r="B703" s="41"/>
      <c r="C703" s="41"/>
      <c r="D703" s="41" t="s">
        <v>1153</v>
      </c>
      <c r="E703" s="39" t="s">
        <v>1153</v>
      </c>
      <c r="F703" s="41" t="s">
        <v>1146</v>
      </c>
      <c r="G703" s="41" t="s">
        <v>122</v>
      </c>
      <c r="H703" s="41" t="s">
        <v>122</v>
      </c>
      <c r="I703" s="41"/>
      <c r="P703" s="5">
        <v>1</v>
      </c>
      <c r="Q703" s="39" t="s">
        <v>1175</v>
      </c>
      <c r="AL703" s="5">
        <v>1</v>
      </c>
      <c r="AN703" s="5">
        <v>1</v>
      </c>
      <c r="AO703" s="5">
        <v>1</v>
      </c>
      <c r="CZ703" s="5" t="s">
        <v>122</v>
      </c>
      <c r="DF703" s="5" t="s">
        <v>122</v>
      </c>
      <c r="DO703" s="42"/>
      <c r="DP703" s="42"/>
      <c r="DQ703" s="42"/>
      <c r="DR703" s="42"/>
      <c r="DS703" s="42"/>
      <c r="DT703" s="42"/>
    </row>
    <row r="704" spans="1:124" ht="45">
      <c r="A704" s="108"/>
      <c r="B704" s="41"/>
      <c r="C704" s="41"/>
      <c r="D704" s="41" t="s">
        <v>255</v>
      </c>
      <c r="E704" s="42" t="s">
        <v>255</v>
      </c>
      <c r="F704" s="41" t="s">
        <v>1146</v>
      </c>
      <c r="G704" s="41" t="s">
        <v>122</v>
      </c>
      <c r="H704" s="41" t="s">
        <v>122</v>
      </c>
      <c r="I704" s="41"/>
      <c r="P704" s="5">
        <v>1</v>
      </c>
      <c r="Q704" s="39" t="s">
        <v>1176</v>
      </c>
      <c r="AL704" s="5">
        <v>1</v>
      </c>
      <c r="AN704" s="5">
        <v>1</v>
      </c>
      <c r="AP704" s="5">
        <v>1</v>
      </c>
      <c r="AQ704" s="5">
        <v>1</v>
      </c>
      <c r="CZ704" s="5" t="s">
        <v>122</v>
      </c>
      <c r="DF704" s="5" t="s">
        <v>122</v>
      </c>
      <c r="DO704" s="42"/>
      <c r="DP704" s="42"/>
      <c r="DQ704" s="42"/>
      <c r="DR704" s="42"/>
      <c r="DS704" s="42"/>
      <c r="DT704" s="42"/>
    </row>
    <row r="705" spans="1:124" ht="45">
      <c r="A705" s="108"/>
      <c r="B705" s="41"/>
      <c r="C705" s="41"/>
      <c r="D705" s="41" t="s">
        <v>1153</v>
      </c>
      <c r="E705" s="39" t="s">
        <v>1153</v>
      </c>
      <c r="F705" s="41" t="s">
        <v>1146</v>
      </c>
      <c r="G705" s="41" t="s">
        <v>122</v>
      </c>
      <c r="H705" s="41" t="s">
        <v>122</v>
      </c>
      <c r="I705" s="41"/>
      <c r="P705" s="5">
        <v>1</v>
      </c>
      <c r="Q705" s="39" t="s">
        <v>1176</v>
      </c>
      <c r="AL705" s="5">
        <v>1</v>
      </c>
      <c r="AN705" s="5">
        <v>1</v>
      </c>
      <c r="AP705" s="5">
        <v>1</v>
      </c>
      <c r="AQ705" s="5">
        <v>1</v>
      </c>
      <c r="CZ705" s="5" t="s">
        <v>122</v>
      </c>
      <c r="DF705" s="5" t="s">
        <v>122</v>
      </c>
      <c r="DO705" s="42"/>
      <c r="DP705" s="42"/>
      <c r="DQ705" s="42"/>
      <c r="DR705" s="42"/>
      <c r="DS705" s="42"/>
      <c r="DT705" s="42"/>
    </row>
    <row r="706" spans="1:124" ht="60">
      <c r="A706" s="108"/>
      <c r="B706" s="41"/>
      <c r="C706" s="41"/>
      <c r="D706" s="41" t="s">
        <v>255</v>
      </c>
      <c r="E706" s="42" t="s">
        <v>255</v>
      </c>
      <c r="F706" s="41" t="s">
        <v>1140</v>
      </c>
      <c r="G706" s="41" t="s">
        <v>122</v>
      </c>
      <c r="H706" s="41" t="s">
        <v>768</v>
      </c>
      <c r="I706" s="41"/>
      <c r="P706" s="5">
        <v>1</v>
      </c>
      <c r="Q706" s="39" t="s">
        <v>1177</v>
      </c>
      <c r="AL706" s="5">
        <v>1</v>
      </c>
      <c r="AV706" s="5">
        <v>1</v>
      </c>
      <c r="AW706" s="5">
        <v>1</v>
      </c>
      <c r="BN706" s="5">
        <v>1</v>
      </c>
      <c r="CZ706" s="5" t="s">
        <v>122</v>
      </c>
      <c r="DF706" s="5" t="s">
        <v>122</v>
      </c>
      <c r="DO706" s="42"/>
      <c r="DP706" s="42"/>
      <c r="DQ706" s="42"/>
      <c r="DR706" s="42"/>
      <c r="DS706" s="42"/>
      <c r="DT706" s="42"/>
    </row>
    <row r="707" spans="1:124" ht="60">
      <c r="A707" s="108"/>
      <c r="B707" s="41"/>
      <c r="C707" s="41"/>
      <c r="D707" s="41" t="s">
        <v>330</v>
      </c>
      <c r="E707" s="42" t="s">
        <v>330</v>
      </c>
      <c r="F707" s="41" t="s">
        <v>1140</v>
      </c>
      <c r="G707" s="41" t="s">
        <v>122</v>
      </c>
      <c r="H707" s="41" t="s">
        <v>768</v>
      </c>
      <c r="I707" s="41"/>
      <c r="P707" s="5">
        <v>1</v>
      </c>
      <c r="Q707" s="39" t="s">
        <v>1177</v>
      </c>
      <c r="AL707" s="5">
        <v>1</v>
      </c>
      <c r="AV707" s="5">
        <v>1</v>
      </c>
      <c r="AW707" s="5">
        <v>1</v>
      </c>
      <c r="BN707" s="5">
        <v>1</v>
      </c>
      <c r="CZ707" s="5" t="s">
        <v>122</v>
      </c>
      <c r="DF707" s="5" t="s">
        <v>122</v>
      </c>
      <c r="DO707" s="42"/>
      <c r="DP707" s="42"/>
      <c r="DQ707" s="42"/>
      <c r="DR707" s="42"/>
      <c r="DS707" s="42"/>
      <c r="DT707" s="42"/>
    </row>
    <row r="708" spans="1:124" ht="60">
      <c r="A708" s="108"/>
      <c r="B708" s="41"/>
      <c r="C708" s="41"/>
      <c r="D708" s="41" t="s">
        <v>1178</v>
      </c>
      <c r="E708" s="42" t="s">
        <v>251</v>
      </c>
      <c r="F708" s="41" t="s">
        <v>1140</v>
      </c>
      <c r="G708" s="41" t="s">
        <v>122</v>
      </c>
      <c r="H708" s="41" t="s">
        <v>768</v>
      </c>
      <c r="I708" s="41"/>
      <c r="P708" s="5">
        <v>1</v>
      </c>
      <c r="Q708" s="39" t="s">
        <v>1179</v>
      </c>
      <c r="AL708" s="5">
        <v>1</v>
      </c>
      <c r="AV708" s="5">
        <v>1</v>
      </c>
      <c r="AW708" s="5">
        <v>1</v>
      </c>
      <c r="BN708" s="5">
        <v>1</v>
      </c>
      <c r="CZ708" s="5" t="s">
        <v>122</v>
      </c>
      <c r="DF708" s="5" t="s">
        <v>122</v>
      </c>
      <c r="DO708" s="42"/>
      <c r="DP708" s="42"/>
      <c r="DQ708" s="42"/>
      <c r="DR708" s="42"/>
      <c r="DS708" s="42"/>
      <c r="DT708" s="42"/>
    </row>
    <row r="709" spans="1:124" s="42" customFormat="1" ht="60">
      <c r="A709" s="44" t="s">
        <v>1180</v>
      </c>
      <c r="B709" s="41">
        <v>100</v>
      </c>
      <c r="C709" s="41">
        <v>74</v>
      </c>
      <c r="D709" s="41" t="s">
        <v>1181</v>
      </c>
      <c r="E709" s="42" t="s">
        <v>1182</v>
      </c>
      <c r="F709" s="41" t="s">
        <v>1183</v>
      </c>
      <c r="G709" s="41" t="s">
        <v>122</v>
      </c>
      <c r="I709" s="41"/>
      <c r="J709" s="5"/>
      <c r="K709" s="5"/>
      <c r="L709" s="5"/>
      <c r="M709" s="5"/>
      <c r="N709" s="5"/>
      <c r="O709" s="5"/>
      <c r="P709" s="5">
        <v>11</v>
      </c>
      <c r="Q709" s="39"/>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t="s">
        <v>122</v>
      </c>
      <c r="DA709" s="6">
        <v>100</v>
      </c>
      <c r="DB709" s="6">
        <f>100-74</f>
        <v>26</v>
      </c>
      <c r="DC709" s="5">
        <v>74</v>
      </c>
      <c r="DD709" s="5"/>
      <c r="DE709" s="5" t="s">
        <v>122</v>
      </c>
      <c r="DF709" s="5"/>
      <c r="DG709" s="5"/>
      <c r="DH709" s="5"/>
      <c r="DI709" s="5"/>
      <c r="DJ709" s="5"/>
      <c r="DK709" s="5"/>
      <c r="DL709" s="5"/>
      <c r="DM709" s="5"/>
      <c r="DN709" s="5"/>
    </row>
    <row r="710" spans="1:124" s="42" customFormat="1" ht="30">
      <c r="A710" s="44"/>
      <c r="B710" s="41"/>
      <c r="C710" s="41"/>
      <c r="D710" s="41" t="s">
        <v>1184</v>
      </c>
      <c r="E710" s="42" t="s">
        <v>1185</v>
      </c>
      <c r="F710" s="41" t="s">
        <v>1183</v>
      </c>
      <c r="G710" s="41" t="s">
        <v>122</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t="s">
        <v>122</v>
      </c>
      <c r="DA710" s="6"/>
      <c r="DB710" s="6"/>
      <c r="DC710" s="5"/>
      <c r="DD710" s="5"/>
      <c r="DE710" s="5" t="s">
        <v>122</v>
      </c>
      <c r="DF710" s="5"/>
      <c r="DG710" s="5"/>
      <c r="DH710" s="5"/>
      <c r="DI710" s="5"/>
      <c r="DJ710" s="5"/>
      <c r="DK710" s="5"/>
      <c r="DL710" s="5"/>
      <c r="DM710" s="5"/>
      <c r="DN710" s="5"/>
    </row>
    <row r="711" spans="1:124" s="42" customFormat="1" ht="30">
      <c r="A711" s="44"/>
      <c r="B711" s="41"/>
      <c r="C711" s="41"/>
      <c r="D711" s="41" t="s">
        <v>1186</v>
      </c>
      <c r="E711" s="42" t="s">
        <v>550</v>
      </c>
      <c r="F711" s="41" t="s">
        <v>1183</v>
      </c>
      <c r="G711" s="41" t="s">
        <v>122</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t="s">
        <v>122</v>
      </c>
      <c r="DA711" s="6"/>
      <c r="DB711" s="6"/>
      <c r="DC711" s="5"/>
      <c r="DD711" s="5"/>
      <c r="DE711" s="5" t="s">
        <v>122</v>
      </c>
      <c r="DF711" s="5"/>
      <c r="DG711" s="5"/>
      <c r="DH711" s="5"/>
      <c r="DI711" s="5"/>
      <c r="DJ711" s="5"/>
      <c r="DK711" s="5"/>
      <c r="DL711" s="5"/>
      <c r="DM711" s="5"/>
      <c r="DN711" s="5"/>
    </row>
    <row r="712" spans="1:124" s="42" customFormat="1" ht="30">
      <c r="A712" s="44"/>
      <c r="B712" s="41"/>
      <c r="C712" s="41"/>
      <c r="D712" s="41" t="s">
        <v>863</v>
      </c>
      <c r="E712" s="42" t="s">
        <v>173</v>
      </c>
      <c r="F712" s="41" t="s">
        <v>1183</v>
      </c>
      <c r="G712" s="41" t="s">
        <v>122</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t="s">
        <v>122</v>
      </c>
      <c r="DA712" s="6"/>
      <c r="DB712" s="6"/>
      <c r="DC712" s="5"/>
      <c r="DD712" s="5"/>
      <c r="DE712" s="5" t="s">
        <v>122</v>
      </c>
      <c r="DF712" s="5"/>
      <c r="DG712" s="5"/>
      <c r="DH712" s="5"/>
      <c r="DI712" s="5"/>
      <c r="DJ712" s="5"/>
      <c r="DK712" s="5"/>
      <c r="DL712" s="5"/>
      <c r="DM712" s="5"/>
      <c r="DN712" s="5"/>
    </row>
    <row r="713" spans="1:124" s="42" customFormat="1" ht="30">
      <c r="A713" s="44"/>
      <c r="B713" s="41"/>
      <c r="C713" s="41"/>
      <c r="D713" s="41" t="s">
        <v>1187</v>
      </c>
      <c r="E713" s="42" t="s">
        <v>550</v>
      </c>
      <c r="F713" s="41" t="s">
        <v>1183</v>
      </c>
      <c r="G713" s="41" t="s">
        <v>122</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t="s">
        <v>122</v>
      </c>
      <c r="DA713" s="6"/>
      <c r="DB713" s="6"/>
      <c r="DC713" s="5"/>
      <c r="DD713" s="5"/>
      <c r="DE713" s="5" t="s">
        <v>122</v>
      </c>
      <c r="DF713" s="5"/>
      <c r="DG713" s="5"/>
      <c r="DH713" s="5"/>
      <c r="DI713" s="5"/>
      <c r="DJ713" s="5"/>
      <c r="DK713" s="5"/>
      <c r="DL713" s="5"/>
      <c r="DM713" s="5"/>
      <c r="DN713" s="5"/>
    </row>
    <row r="714" spans="1:124" s="42" customFormat="1" ht="30">
      <c r="A714" s="44"/>
      <c r="B714" s="41"/>
      <c r="C714" s="41"/>
      <c r="D714" s="41" t="s">
        <v>1188</v>
      </c>
      <c r="E714" s="42" t="s">
        <v>1189</v>
      </c>
      <c r="F714" s="41" t="s">
        <v>1183</v>
      </c>
      <c r="G714" s="41" t="s">
        <v>122</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t="s">
        <v>122</v>
      </c>
      <c r="DA714" s="6"/>
      <c r="DB714" s="6"/>
      <c r="DC714" s="5"/>
      <c r="DD714" s="5"/>
      <c r="DE714" s="5" t="s">
        <v>122</v>
      </c>
      <c r="DF714" s="5"/>
      <c r="DG714" s="5"/>
      <c r="DH714" s="5"/>
      <c r="DI714" s="5"/>
      <c r="DJ714" s="5"/>
      <c r="DK714" s="5"/>
      <c r="DL714" s="5"/>
      <c r="DM714" s="5"/>
      <c r="DN714" s="5"/>
    </row>
    <row r="715" spans="1:124" s="42" customFormat="1" ht="30">
      <c r="A715" s="44"/>
      <c r="B715" s="41"/>
      <c r="C715" s="41"/>
      <c r="D715" s="41" t="s">
        <v>1190</v>
      </c>
      <c r="E715" s="42" t="s">
        <v>1191</v>
      </c>
      <c r="F715" s="41" t="s">
        <v>1183</v>
      </c>
      <c r="G715" s="41" t="s">
        <v>122</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t="s">
        <v>122</v>
      </c>
      <c r="DA715" s="6"/>
      <c r="DB715" s="6"/>
      <c r="DC715" s="5"/>
      <c r="DD715" s="5"/>
      <c r="DE715" s="5" t="s">
        <v>122</v>
      </c>
      <c r="DF715" s="5"/>
      <c r="DG715" s="5"/>
      <c r="DH715" s="5"/>
      <c r="DI715" s="5"/>
      <c r="DJ715" s="5"/>
      <c r="DK715" s="5"/>
      <c r="DL715" s="5"/>
      <c r="DM715" s="5"/>
      <c r="DN715" s="5"/>
    </row>
    <row r="716" spans="1:124" s="42" customFormat="1" ht="30">
      <c r="A716" s="44"/>
      <c r="B716" s="41"/>
      <c r="C716" s="41"/>
      <c r="D716" s="41" t="s">
        <v>1192</v>
      </c>
      <c r="E716" s="42" t="s">
        <v>1193</v>
      </c>
      <c r="F716" s="41" t="s">
        <v>1183</v>
      </c>
      <c r="G716" s="41" t="s">
        <v>122</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t="s">
        <v>122</v>
      </c>
      <c r="DA716" s="6"/>
      <c r="DB716" s="6"/>
      <c r="DC716" s="5"/>
      <c r="DD716" s="5"/>
      <c r="DE716" s="5" t="s">
        <v>122</v>
      </c>
      <c r="DF716" s="5"/>
      <c r="DG716" s="5"/>
      <c r="DH716" s="5"/>
      <c r="DI716" s="5"/>
      <c r="DJ716" s="5"/>
      <c r="DK716" s="5"/>
      <c r="DL716" s="5"/>
      <c r="DM716" s="5"/>
      <c r="DN716" s="5"/>
    </row>
    <row r="717" spans="1:124" s="42" customFormat="1" ht="30">
      <c r="A717" s="44"/>
      <c r="B717" s="41"/>
      <c r="C717" s="41"/>
      <c r="D717" s="41" t="s">
        <v>1194</v>
      </c>
      <c r="E717" s="42" t="s">
        <v>1195</v>
      </c>
      <c r="F717" s="41" t="s">
        <v>1183</v>
      </c>
      <c r="G717" s="41" t="s">
        <v>122</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t="s">
        <v>122</v>
      </c>
      <c r="DA717" s="6"/>
      <c r="DB717" s="6"/>
      <c r="DC717" s="5"/>
      <c r="DD717" s="5"/>
      <c r="DE717" s="5" t="s">
        <v>122</v>
      </c>
      <c r="DF717" s="5"/>
      <c r="DG717" s="5"/>
      <c r="DH717" s="5"/>
      <c r="DI717" s="5"/>
      <c r="DJ717" s="5"/>
      <c r="DK717" s="5"/>
      <c r="DL717" s="5"/>
      <c r="DM717" s="5"/>
      <c r="DN717" s="5"/>
    </row>
    <row r="718" spans="1:124" s="42" customFormat="1" ht="30">
      <c r="A718" s="44"/>
      <c r="B718" s="41"/>
      <c r="C718" s="41"/>
      <c r="D718" s="41" t="s">
        <v>1196</v>
      </c>
      <c r="E718" s="42" t="s">
        <v>1197</v>
      </c>
      <c r="F718" s="41" t="s">
        <v>1183</v>
      </c>
      <c r="G718" s="41" t="s">
        <v>122</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t="s">
        <v>122</v>
      </c>
      <c r="DA718" s="6"/>
      <c r="DB718" s="6"/>
      <c r="DC718" s="5"/>
      <c r="DD718" s="5"/>
      <c r="DE718" s="5" t="s">
        <v>122</v>
      </c>
      <c r="DF718" s="5"/>
      <c r="DG718" s="5"/>
      <c r="DH718" s="5"/>
      <c r="DI718" s="5"/>
      <c r="DJ718" s="5"/>
      <c r="DK718" s="5"/>
      <c r="DL718" s="5"/>
      <c r="DM718" s="5"/>
      <c r="DN718" s="5"/>
    </row>
    <row r="719" spans="1:124" s="42" customFormat="1" ht="30">
      <c r="A719" s="44"/>
      <c r="B719" s="41"/>
      <c r="C719" s="41"/>
      <c r="D719" s="41" t="s">
        <v>1198</v>
      </c>
      <c r="E719" s="42" t="s">
        <v>1199</v>
      </c>
      <c r="F719" s="41" t="s">
        <v>1183</v>
      </c>
      <c r="G719" s="41" t="s">
        <v>122</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t="s">
        <v>122</v>
      </c>
      <c r="DA719" s="6"/>
      <c r="DB719" s="6"/>
      <c r="DC719" s="5"/>
      <c r="DD719" s="5"/>
      <c r="DE719" s="5" t="s">
        <v>122</v>
      </c>
      <c r="DF719" s="5"/>
      <c r="DG719" s="5"/>
      <c r="DH719" s="5"/>
      <c r="DI719" s="5"/>
      <c r="DJ719" s="5"/>
      <c r="DK719" s="5"/>
      <c r="DL719" s="5"/>
      <c r="DM719" s="5"/>
      <c r="DN719" s="5"/>
    </row>
    <row r="720" spans="1:124" s="42" customFormat="1" ht="30">
      <c r="A720" s="44"/>
      <c r="B720" s="41"/>
      <c r="C720" s="41"/>
      <c r="D720" s="41" t="s">
        <v>1200</v>
      </c>
      <c r="E720" s="42" t="s">
        <v>550</v>
      </c>
      <c r="F720" s="41" t="s">
        <v>1183</v>
      </c>
      <c r="G720" s="41" t="s">
        <v>122</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t="s">
        <v>122</v>
      </c>
      <c r="DA720" s="6"/>
      <c r="DB720" s="6"/>
      <c r="DC720" s="5"/>
      <c r="DD720" s="5"/>
      <c r="DE720" s="5" t="s">
        <v>122</v>
      </c>
      <c r="DF720" s="5"/>
      <c r="DG720" s="5"/>
      <c r="DH720" s="5"/>
      <c r="DI720" s="5"/>
      <c r="DJ720" s="5"/>
      <c r="DK720" s="5"/>
      <c r="DL720" s="5"/>
      <c r="DM720" s="5"/>
      <c r="DN720" s="5"/>
    </row>
    <row r="721" spans="1:124" s="42" customFormat="1">
      <c r="A721" s="108"/>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6"/>
      <c r="DB721" s="6"/>
      <c r="DC721" s="5"/>
      <c r="DD721" s="5"/>
      <c r="DE721" s="5"/>
      <c r="DF721" s="5"/>
      <c r="DG721" s="5"/>
      <c r="DH721" s="5"/>
      <c r="DI721" s="5"/>
      <c r="DJ721" s="5"/>
      <c r="DK721" s="5"/>
      <c r="DL721" s="5"/>
      <c r="DM721" s="5"/>
      <c r="DN721" s="5"/>
    </row>
    <row r="722" spans="1:124" ht="60">
      <c r="A722" s="111" t="s">
        <v>1201</v>
      </c>
      <c r="B722" s="41">
        <v>35</v>
      </c>
      <c r="C722" s="41">
        <v>16</v>
      </c>
      <c r="D722" s="41" t="s">
        <v>1202</v>
      </c>
      <c r="E722" s="42" t="s">
        <v>414</v>
      </c>
      <c r="F722" s="41" t="s">
        <v>725</v>
      </c>
      <c r="G722" s="41" t="s">
        <v>122</v>
      </c>
      <c r="H722" s="41"/>
      <c r="I722" s="41"/>
      <c r="P722" s="5">
        <v>3</v>
      </c>
      <c r="Q722" s="39" t="s">
        <v>1203</v>
      </c>
      <c r="R722" s="5">
        <v>3</v>
      </c>
      <c r="DA722" s="6">
        <v>35</v>
      </c>
      <c r="DB722" s="6">
        <v>19</v>
      </c>
      <c r="DC722" s="5">
        <v>16</v>
      </c>
      <c r="DE722" s="5" t="s">
        <v>122</v>
      </c>
      <c r="DO722" s="42"/>
      <c r="DP722" s="42"/>
      <c r="DQ722" s="42"/>
      <c r="DR722" s="42"/>
      <c r="DS722" s="42"/>
      <c r="DT722" s="42"/>
    </row>
    <row r="723" spans="1:124" ht="30">
      <c r="A723" s="41"/>
      <c r="B723" s="41"/>
      <c r="C723" s="41"/>
      <c r="D723" s="41" t="s">
        <v>1204</v>
      </c>
      <c r="E723" s="42" t="s">
        <v>1205</v>
      </c>
      <c r="F723" s="41" t="s">
        <v>725</v>
      </c>
      <c r="G723" s="41" t="s">
        <v>122</v>
      </c>
      <c r="H723" s="41"/>
      <c r="I723" s="41"/>
      <c r="P723" s="5">
        <v>13</v>
      </c>
      <c r="Q723" s="39" t="s">
        <v>1203</v>
      </c>
      <c r="R723" s="5">
        <v>13</v>
      </c>
      <c r="DE723" s="5" t="s">
        <v>122</v>
      </c>
      <c r="DO723" s="42"/>
      <c r="DP723" s="42"/>
      <c r="DQ723" s="42"/>
      <c r="DR723" s="42"/>
      <c r="DS723" s="42"/>
      <c r="DT723" s="42"/>
    </row>
    <row r="724" spans="1:124" ht="60">
      <c r="A724" s="111" t="s">
        <v>1206</v>
      </c>
      <c r="B724" s="41">
        <v>33</v>
      </c>
      <c r="C724" s="41">
        <v>33</v>
      </c>
      <c r="D724" s="41" t="s">
        <v>1207</v>
      </c>
      <c r="E724" s="42" t="s">
        <v>1208</v>
      </c>
      <c r="F724" s="41" t="s">
        <v>725</v>
      </c>
      <c r="G724" s="41" t="s">
        <v>122</v>
      </c>
      <c r="H724" s="41"/>
      <c r="I724" s="41"/>
      <c r="P724" s="33" t="s">
        <v>1209</v>
      </c>
      <c r="Q724" s="39" t="s">
        <v>1210</v>
      </c>
      <c r="R724" s="33" t="s">
        <v>1211</v>
      </c>
      <c r="AL724" s="33">
        <v>3</v>
      </c>
      <c r="AM724" s="33"/>
      <c r="BX724" s="5">
        <v>4</v>
      </c>
      <c r="CG724" s="5">
        <v>8</v>
      </c>
      <c r="DA724" s="6">
        <v>33</v>
      </c>
      <c r="DB724" s="6">
        <v>0</v>
      </c>
      <c r="DC724" s="5">
        <v>33</v>
      </c>
      <c r="DE724" s="5" t="s">
        <v>122</v>
      </c>
      <c r="DO724" s="42"/>
      <c r="DP724" s="42"/>
      <c r="DQ724" s="42"/>
      <c r="DR724" s="42"/>
      <c r="DS724" s="42"/>
      <c r="DT724" s="42"/>
    </row>
    <row r="725" spans="1:124" ht="45">
      <c r="A725" s="41"/>
      <c r="B725" s="41"/>
      <c r="C725" s="41"/>
      <c r="D725" s="41" t="s">
        <v>1212</v>
      </c>
      <c r="E725" s="42" t="s">
        <v>1208</v>
      </c>
      <c r="F725" s="41" t="s">
        <v>725</v>
      </c>
      <c r="G725" s="41" t="s">
        <v>122</v>
      </c>
      <c r="H725" s="41"/>
      <c r="I725" s="41"/>
      <c r="P725" s="5">
        <v>18</v>
      </c>
      <c r="Q725" s="39" t="s">
        <v>1213</v>
      </c>
      <c r="R725" s="5">
        <v>17</v>
      </c>
      <c r="AL725" s="5">
        <v>1</v>
      </c>
      <c r="DE725" s="5" t="s">
        <v>122</v>
      </c>
      <c r="DO725" s="42"/>
      <c r="DP725" s="42"/>
      <c r="DQ725" s="42"/>
      <c r="DR725" s="42"/>
      <c r="DS725" s="42"/>
      <c r="DT725" s="42"/>
    </row>
    <row r="726" spans="1:124" ht="60">
      <c r="A726" s="111" t="s">
        <v>1214</v>
      </c>
      <c r="B726" s="41">
        <v>15</v>
      </c>
      <c r="C726" s="41">
        <v>15</v>
      </c>
      <c r="D726" s="41" t="s">
        <v>1215</v>
      </c>
      <c r="E726" s="42" t="s">
        <v>1216</v>
      </c>
      <c r="F726" s="41" t="s">
        <v>725</v>
      </c>
      <c r="G726" s="41" t="s">
        <v>122</v>
      </c>
      <c r="H726" s="41"/>
      <c r="I726" s="41"/>
      <c r="P726" s="5">
        <v>2</v>
      </c>
      <c r="Q726" s="39" t="s">
        <v>1217</v>
      </c>
      <c r="R726" s="5">
        <v>2</v>
      </c>
      <c r="AA726" s="5">
        <v>2</v>
      </c>
      <c r="DA726" s="6">
        <v>15</v>
      </c>
      <c r="DB726" s="6">
        <v>0</v>
      </c>
      <c r="DC726" s="5">
        <v>15</v>
      </c>
      <c r="DF726" s="5" t="s">
        <v>122</v>
      </c>
      <c r="DO726" s="42"/>
      <c r="DP726" s="42"/>
      <c r="DQ726" s="42"/>
      <c r="DR726" s="42"/>
      <c r="DS726" s="42"/>
      <c r="DT726" s="42"/>
    </row>
    <row r="727" spans="1:124">
      <c r="A727" s="41"/>
      <c r="B727" s="41"/>
      <c r="C727" s="41"/>
      <c r="D727" s="41" t="s">
        <v>1218</v>
      </c>
      <c r="E727" s="42" t="s">
        <v>1121</v>
      </c>
      <c r="F727" s="41" t="s">
        <v>725</v>
      </c>
      <c r="G727" s="41" t="s">
        <v>122</v>
      </c>
      <c r="H727" s="41"/>
      <c r="I727" s="41"/>
      <c r="P727" s="5">
        <v>1</v>
      </c>
      <c r="Q727" s="39" t="s">
        <v>1219</v>
      </c>
      <c r="R727" s="5">
        <v>1</v>
      </c>
      <c r="T727" s="5">
        <v>1</v>
      </c>
      <c r="AA727" s="5">
        <v>1</v>
      </c>
      <c r="DF727" s="5" t="s">
        <v>122</v>
      </c>
      <c r="DO727" s="42"/>
      <c r="DP727" s="42"/>
      <c r="DQ727" s="42"/>
      <c r="DR727" s="42"/>
      <c r="DS727" s="42"/>
      <c r="DT727" s="42"/>
    </row>
    <row r="728" spans="1:124" s="42" customFormat="1">
      <c r="A728" s="41"/>
      <c r="B728" s="41"/>
      <c r="C728" s="41"/>
      <c r="D728" s="41" t="s">
        <v>1220</v>
      </c>
      <c r="E728" s="42" t="s">
        <v>278</v>
      </c>
      <c r="F728" s="41" t="s">
        <v>725</v>
      </c>
      <c r="G728" s="41" t="s">
        <v>122</v>
      </c>
      <c r="H728" s="41"/>
      <c r="I728" s="41"/>
      <c r="J728" s="5"/>
      <c r="K728" s="5"/>
      <c r="L728" s="5"/>
      <c r="M728" s="5"/>
      <c r="N728" s="5"/>
      <c r="O728" s="5"/>
      <c r="P728" s="5">
        <v>1</v>
      </c>
      <c r="Q728" s="39" t="s">
        <v>1221</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6"/>
      <c r="DB728" s="6"/>
      <c r="DC728" s="5"/>
      <c r="DD728" s="5"/>
      <c r="DE728" s="5"/>
      <c r="DF728" s="5"/>
      <c r="DG728" s="5"/>
      <c r="DH728" s="5"/>
      <c r="DI728" s="5"/>
      <c r="DJ728" s="5"/>
      <c r="DK728" s="5"/>
      <c r="DL728" s="5"/>
      <c r="DM728" s="5"/>
      <c r="DN728" s="5"/>
    </row>
    <row r="729" spans="1:124">
      <c r="A729" s="41"/>
      <c r="B729" s="41"/>
      <c r="C729" s="41"/>
      <c r="D729" s="41" t="s">
        <v>1222</v>
      </c>
      <c r="E729" s="42" t="s">
        <v>1223</v>
      </c>
      <c r="F729" s="41" t="s">
        <v>725</v>
      </c>
      <c r="G729" s="41" t="s">
        <v>122</v>
      </c>
      <c r="H729" s="41"/>
      <c r="I729" s="41"/>
      <c r="J729" s="5">
        <v>1</v>
      </c>
      <c r="K729" s="5">
        <v>1</v>
      </c>
      <c r="P729" s="5">
        <v>1</v>
      </c>
      <c r="Q729" s="39" t="s">
        <v>1224</v>
      </c>
      <c r="R729" s="5">
        <v>1</v>
      </c>
      <c r="AA729" s="5">
        <v>1</v>
      </c>
      <c r="DF729" s="5" t="s">
        <v>122</v>
      </c>
      <c r="DO729" s="42"/>
      <c r="DP729" s="42"/>
      <c r="DQ729" s="42"/>
      <c r="DR729" s="42"/>
      <c r="DS729" s="42"/>
      <c r="DT729" s="42"/>
    </row>
    <row r="730" spans="1:124">
      <c r="A730" s="41"/>
      <c r="B730" s="41"/>
      <c r="C730" s="41"/>
      <c r="D730" s="33" t="s">
        <v>1225</v>
      </c>
      <c r="E730" s="42" t="s">
        <v>330</v>
      </c>
      <c r="F730" s="41" t="s">
        <v>725</v>
      </c>
      <c r="G730" s="41" t="s">
        <v>122</v>
      </c>
      <c r="H730" s="41"/>
      <c r="I730" s="41"/>
      <c r="P730" s="5">
        <v>2</v>
      </c>
      <c r="Q730" s="39" t="s">
        <v>1226</v>
      </c>
      <c r="R730" s="5">
        <v>2</v>
      </c>
      <c r="T730" s="5">
        <v>1</v>
      </c>
      <c r="AA730" s="5">
        <v>2</v>
      </c>
      <c r="DF730" s="5" t="s">
        <v>122</v>
      </c>
      <c r="DO730" s="42"/>
      <c r="DP730" s="42"/>
      <c r="DQ730" s="42"/>
      <c r="DR730" s="42"/>
      <c r="DS730" s="42"/>
      <c r="DT730" s="42"/>
    </row>
    <row r="731" spans="1:124">
      <c r="A731" s="41"/>
      <c r="B731" s="41"/>
      <c r="C731" s="41"/>
      <c r="D731" s="33" t="s">
        <v>1227</v>
      </c>
      <c r="E731" s="42" t="s">
        <v>255</v>
      </c>
      <c r="F731" s="41" t="s">
        <v>725</v>
      </c>
      <c r="G731" s="41" t="s">
        <v>122</v>
      </c>
      <c r="H731" s="41"/>
      <c r="I731" s="41"/>
      <c r="P731" s="5">
        <v>5</v>
      </c>
      <c r="Q731" s="39" t="s">
        <v>1228</v>
      </c>
      <c r="R731" s="5">
        <v>5</v>
      </c>
      <c r="T731" s="5">
        <v>5</v>
      </c>
      <c r="AA731" s="5">
        <v>3</v>
      </c>
      <c r="DF731" s="5" t="s">
        <v>122</v>
      </c>
      <c r="DO731" s="42"/>
      <c r="DP731" s="42"/>
      <c r="DQ731" s="42"/>
      <c r="DR731" s="42"/>
      <c r="DS731" s="42"/>
      <c r="DT731" s="42"/>
    </row>
    <row r="732" spans="1:124">
      <c r="A732" s="41"/>
      <c r="B732" s="41"/>
      <c r="C732" s="41"/>
      <c r="D732" s="33" t="s">
        <v>1162</v>
      </c>
      <c r="E732" s="42" t="s">
        <v>1229</v>
      </c>
      <c r="F732" s="41" t="s">
        <v>725</v>
      </c>
      <c r="G732" s="41" t="s">
        <v>122</v>
      </c>
      <c r="H732" s="41"/>
      <c r="I732" s="41"/>
      <c r="P732" s="5">
        <v>5</v>
      </c>
      <c r="Q732" s="39" t="s">
        <v>1230</v>
      </c>
      <c r="R732" s="5">
        <v>5</v>
      </c>
      <c r="T732" s="5">
        <v>3</v>
      </c>
      <c r="AA732" s="5">
        <v>2</v>
      </c>
      <c r="DF732" s="5" t="s">
        <v>122</v>
      </c>
      <c r="DO732" s="42"/>
      <c r="DP732" s="42"/>
      <c r="DQ732" s="42"/>
      <c r="DR732" s="42"/>
      <c r="DS732" s="42"/>
      <c r="DT732" s="42"/>
    </row>
    <row r="733" spans="1:124">
      <c r="A733" s="41"/>
      <c r="B733" s="41"/>
      <c r="C733" s="41"/>
      <c r="D733" s="41" t="s">
        <v>1231</v>
      </c>
      <c r="E733" s="42" t="s">
        <v>1232</v>
      </c>
      <c r="F733" s="41" t="s">
        <v>725</v>
      </c>
      <c r="G733" s="41" t="s">
        <v>122</v>
      </c>
      <c r="H733" s="41"/>
      <c r="I733" s="41"/>
      <c r="J733" s="5">
        <v>4</v>
      </c>
      <c r="L733" s="5">
        <v>4</v>
      </c>
      <c r="M733" s="5">
        <v>2</v>
      </c>
      <c r="P733" s="5">
        <v>4</v>
      </c>
      <c r="Q733" s="39" t="s">
        <v>1233</v>
      </c>
      <c r="R733" s="5">
        <v>4</v>
      </c>
      <c r="T733" s="5">
        <v>4</v>
      </c>
      <c r="AA733" s="5">
        <v>4</v>
      </c>
      <c r="DF733" s="5" t="s">
        <v>122</v>
      </c>
      <c r="DO733" s="42"/>
      <c r="DP733" s="42"/>
      <c r="DQ733" s="42"/>
      <c r="DR733" s="42"/>
      <c r="DS733" s="42"/>
      <c r="DT733" s="42"/>
    </row>
    <row r="734" spans="1:124">
      <c r="A734" s="41"/>
      <c r="B734" s="41"/>
      <c r="C734" s="41"/>
      <c r="D734" s="41" t="s">
        <v>1234</v>
      </c>
      <c r="E734" s="42" t="s">
        <v>1004</v>
      </c>
      <c r="F734" s="41" t="s">
        <v>725</v>
      </c>
      <c r="G734" s="41" t="s">
        <v>122</v>
      </c>
      <c r="H734" s="41"/>
      <c r="I734" s="41"/>
      <c r="J734" s="5">
        <v>5</v>
      </c>
      <c r="K734" s="5">
        <v>5</v>
      </c>
      <c r="M734" s="5">
        <v>1</v>
      </c>
      <c r="P734" s="5">
        <v>6</v>
      </c>
      <c r="Q734" s="39" t="s">
        <v>1235</v>
      </c>
      <c r="R734" s="5">
        <v>6</v>
      </c>
      <c r="T734" s="5">
        <v>4</v>
      </c>
      <c r="AA734" s="5">
        <v>4</v>
      </c>
      <c r="DF734" s="5" t="s">
        <v>122</v>
      </c>
      <c r="DO734" s="42"/>
      <c r="DP734" s="42"/>
      <c r="DQ734" s="42"/>
      <c r="DR734" s="42"/>
      <c r="DS734" s="42"/>
      <c r="DT734" s="42"/>
    </row>
    <row r="735" spans="1:124" ht="75">
      <c r="A735" s="105" t="s">
        <v>1236</v>
      </c>
      <c r="B735" s="41">
        <v>35</v>
      </c>
      <c r="C735" s="41">
        <v>35</v>
      </c>
      <c r="D735" s="41" t="s">
        <v>1237</v>
      </c>
      <c r="E735" s="42" t="s">
        <v>126</v>
      </c>
      <c r="F735" s="41" t="s">
        <v>1238</v>
      </c>
      <c r="G735" s="41" t="s">
        <v>122</v>
      </c>
      <c r="H735" s="41" t="s">
        <v>122</v>
      </c>
      <c r="I735" s="41"/>
      <c r="P735" s="5">
        <v>5</v>
      </c>
      <c r="Q735" s="39" t="s">
        <v>1239</v>
      </c>
      <c r="AL735" s="5">
        <v>5</v>
      </c>
      <c r="DA735" s="6">
        <v>35</v>
      </c>
      <c r="DB735" s="6">
        <v>0</v>
      </c>
      <c r="DC735" s="5">
        <v>35</v>
      </c>
      <c r="DF735" s="5" t="s">
        <v>122</v>
      </c>
      <c r="DO735" s="42"/>
      <c r="DP735" s="42"/>
      <c r="DQ735" s="42"/>
      <c r="DR735" s="42"/>
      <c r="DS735" s="42"/>
      <c r="DT735" s="42"/>
    </row>
    <row r="736" spans="1:124" ht="30">
      <c r="A736" s="41"/>
      <c r="B736" s="41"/>
      <c r="C736" s="41"/>
      <c r="D736" s="41" t="s">
        <v>1240</v>
      </c>
      <c r="E736" s="42" t="s">
        <v>850</v>
      </c>
      <c r="F736" s="41" t="s">
        <v>1238</v>
      </c>
      <c r="G736" s="41" t="s">
        <v>122</v>
      </c>
      <c r="H736" s="41" t="s">
        <v>122</v>
      </c>
      <c r="I736" s="41"/>
      <c r="P736" s="5">
        <v>4</v>
      </c>
      <c r="Q736" s="39" t="s">
        <v>1241</v>
      </c>
      <c r="CG736" s="5">
        <v>4</v>
      </c>
      <c r="DF736" s="5" t="s">
        <v>122</v>
      </c>
      <c r="DO736" s="42"/>
      <c r="DP736" s="42"/>
      <c r="DQ736" s="42"/>
      <c r="DR736" s="42"/>
      <c r="DS736" s="42"/>
      <c r="DT736" s="42"/>
    </row>
    <row r="737" spans="1:124" ht="30">
      <c r="A737" s="41"/>
      <c r="B737" s="41"/>
      <c r="C737" s="41"/>
      <c r="D737" s="41" t="s">
        <v>863</v>
      </c>
      <c r="E737" s="42" t="s">
        <v>140</v>
      </c>
      <c r="F737" s="41" t="s">
        <v>1238</v>
      </c>
      <c r="G737" s="41" t="s">
        <v>122</v>
      </c>
      <c r="H737" s="41" t="s">
        <v>122</v>
      </c>
      <c r="I737" s="41"/>
      <c r="P737" s="5">
        <v>2</v>
      </c>
      <c r="Q737" s="39" t="s">
        <v>1242</v>
      </c>
      <c r="AL737" s="5">
        <v>1</v>
      </c>
      <c r="CG737" s="5">
        <v>1</v>
      </c>
      <c r="DF737" s="5" t="s">
        <v>122</v>
      </c>
      <c r="DO737" s="42"/>
      <c r="DP737" s="42"/>
      <c r="DQ737" s="42"/>
      <c r="DR737" s="42"/>
      <c r="DS737" s="42"/>
      <c r="DT737" s="42"/>
    </row>
    <row r="738" spans="1:124" ht="30">
      <c r="A738" s="41"/>
      <c r="B738" s="41"/>
      <c r="C738" s="41"/>
      <c r="D738" s="41" t="s">
        <v>255</v>
      </c>
      <c r="E738" s="42" t="s">
        <v>1243</v>
      </c>
      <c r="F738" s="41" t="s">
        <v>1238</v>
      </c>
      <c r="G738" s="41" t="s">
        <v>122</v>
      </c>
      <c r="H738" s="41" t="s">
        <v>122</v>
      </c>
      <c r="I738" s="41"/>
      <c r="P738" s="5">
        <v>17</v>
      </c>
      <c r="Q738" s="39" t="s">
        <v>1244</v>
      </c>
      <c r="AL738" s="5">
        <v>14</v>
      </c>
      <c r="BX738" s="5">
        <v>1</v>
      </c>
      <c r="CG738" s="5">
        <v>3</v>
      </c>
      <c r="DF738" s="5" t="s">
        <v>122</v>
      </c>
      <c r="DO738" s="42"/>
      <c r="DP738" s="42"/>
      <c r="DQ738" s="42"/>
      <c r="DR738" s="42"/>
      <c r="DS738" s="42"/>
      <c r="DT738" s="42"/>
    </row>
    <row r="739" spans="1:124" ht="30">
      <c r="A739" s="41"/>
      <c r="B739" s="41"/>
      <c r="C739" s="41"/>
      <c r="D739" s="41" t="s">
        <v>424</v>
      </c>
      <c r="E739" s="42" t="s">
        <v>1245</v>
      </c>
      <c r="F739" s="41" t="s">
        <v>1238</v>
      </c>
      <c r="G739" s="41" t="s">
        <v>122</v>
      </c>
      <c r="H739" s="41" t="s">
        <v>122</v>
      </c>
      <c r="I739" s="41"/>
      <c r="P739" s="5">
        <v>3</v>
      </c>
      <c r="Q739" s="39" t="s">
        <v>1246</v>
      </c>
      <c r="BX739" s="5">
        <v>1</v>
      </c>
      <c r="CG739" s="5">
        <v>3</v>
      </c>
      <c r="DF739" s="5" t="s">
        <v>122</v>
      </c>
      <c r="DO739" s="42"/>
      <c r="DP739" s="42"/>
      <c r="DQ739" s="42"/>
      <c r="DR739" s="42"/>
      <c r="DS739" s="42"/>
      <c r="DT739" s="42"/>
    </row>
    <row r="740" spans="1:124" ht="30">
      <c r="A740" s="41"/>
      <c r="B740" s="41"/>
      <c r="C740" s="41"/>
      <c r="D740" s="41" t="s">
        <v>330</v>
      </c>
      <c r="E740" s="42" t="s">
        <v>330</v>
      </c>
      <c r="F740" s="41" t="s">
        <v>1238</v>
      </c>
      <c r="G740" s="41" t="s">
        <v>122</v>
      </c>
      <c r="H740" s="41" t="s">
        <v>122</v>
      </c>
      <c r="I740" s="41"/>
      <c r="P740" s="5">
        <v>13</v>
      </c>
      <c r="Q740" s="39" t="s">
        <v>1247</v>
      </c>
      <c r="AL740" s="5">
        <v>10</v>
      </c>
      <c r="BX740" s="5">
        <v>2</v>
      </c>
      <c r="CG740" s="5">
        <v>3</v>
      </c>
      <c r="DF740" s="5" t="s">
        <v>122</v>
      </c>
      <c r="DO740" s="42"/>
      <c r="DP740" s="42"/>
      <c r="DQ740" s="42"/>
      <c r="DR740" s="42"/>
      <c r="DS740" s="42"/>
      <c r="DT740" s="42"/>
    </row>
    <row r="741" spans="1:124" ht="30">
      <c r="A741" s="41"/>
      <c r="B741" s="41"/>
      <c r="C741" s="41"/>
      <c r="D741" s="41" t="s">
        <v>1248</v>
      </c>
      <c r="E741" s="42" t="s">
        <v>1248</v>
      </c>
      <c r="F741" s="41" t="s">
        <v>1238</v>
      </c>
      <c r="G741" s="41" t="s">
        <v>122</v>
      </c>
      <c r="H741" s="41" t="s">
        <v>122</v>
      </c>
      <c r="I741" s="41"/>
      <c r="P741" s="5">
        <v>8</v>
      </c>
      <c r="Q741" s="39" t="s">
        <v>1249</v>
      </c>
      <c r="AL741" s="5">
        <v>5</v>
      </c>
      <c r="BX741" s="5">
        <v>1</v>
      </c>
      <c r="CG741" s="5">
        <v>3</v>
      </c>
      <c r="DF741" s="5" t="s">
        <v>122</v>
      </c>
      <c r="DO741" s="42"/>
      <c r="DP741" s="42"/>
      <c r="DQ741" s="42"/>
      <c r="DR741" s="42"/>
      <c r="DS741" s="42"/>
      <c r="DT741" s="42"/>
    </row>
    <row r="742" spans="1:124" ht="30">
      <c r="A742" s="41"/>
      <c r="B742" s="41"/>
      <c r="C742" s="41"/>
      <c r="D742" s="41" t="s">
        <v>1250</v>
      </c>
      <c r="E742" s="39" t="s">
        <v>1250</v>
      </c>
      <c r="F742" s="41" t="s">
        <v>1238</v>
      </c>
      <c r="G742" s="41" t="s">
        <v>122</v>
      </c>
      <c r="H742" s="41" t="s">
        <v>122</v>
      </c>
      <c r="I742" s="41"/>
      <c r="P742" s="5">
        <v>10</v>
      </c>
      <c r="Q742" s="39" t="s">
        <v>1251</v>
      </c>
      <c r="AL742" s="5">
        <v>6</v>
      </c>
      <c r="BX742" s="5">
        <v>2</v>
      </c>
      <c r="CG742" s="5">
        <v>4</v>
      </c>
      <c r="DF742" s="5" t="s">
        <v>122</v>
      </c>
      <c r="DO742" s="42"/>
      <c r="DP742" s="42"/>
      <c r="DQ742" s="42"/>
      <c r="DR742" s="42"/>
      <c r="DS742" s="42"/>
      <c r="DT742" s="42"/>
    </row>
    <row r="743" spans="1:124" ht="30">
      <c r="A743" s="41"/>
      <c r="B743" s="41"/>
      <c r="C743" s="41"/>
      <c r="D743" s="41" t="s">
        <v>144</v>
      </c>
      <c r="E743" s="39" t="s">
        <v>144</v>
      </c>
      <c r="F743" s="41" t="s">
        <v>1238</v>
      </c>
      <c r="G743" s="41" t="s">
        <v>122</v>
      </c>
      <c r="H743" s="41" t="s">
        <v>122</v>
      </c>
      <c r="I743" s="41"/>
      <c r="P743" s="5">
        <v>4</v>
      </c>
      <c r="Q743" s="39" t="s">
        <v>1252</v>
      </c>
      <c r="AL743" s="5">
        <v>4</v>
      </c>
      <c r="DF743" s="5" t="s">
        <v>122</v>
      </c>
      <c r="DO743" s="42"/>
      <c r="DP743" s="42"/>
      <c r="DQ743" s="42"/>
      <c r="DR743" s="42"/>
      <c r="DS743" s="42"/>
      <c r="DT743" s="42"/>
    </row>
    <row r="744" spans="1:124" ht="30">
      <c r="A744" s="41"/>
      <c r="B744" s="41"/>
      <c r="C744" s="41"/>
      <c r="D744" s="41" t="s">
        <v>547</v>
      </c>
      <c r="E744" s="39" t="s">
        <v>547</v>
      </c>
      <c r="F744" s="41" t="s">
        <v>1238</v>
      </c>
      <c r="G744" s="41" t="s">
        <v>122</v>
      </c>
      <c r="H744" s="41" t="s">
        <v>122</v>
      </c>
      <c r="I744" s="41"/>
      <c r="P744" s="5">
        <v>3</v>
      </c>
      <c r="Q744" s="39" t="s">
        <v>1253</v>
      </c>
      <c r="AL744" s="5">
        <v>2</v>
      </c>
      <c r="CG744" s="5">
        <v>1</v>
      </c>
      <c r="DF744" s="5" t="s">
        <v>122</v>
      </c>
      <c r="DO744" s="42"/>
      <c r="DP744" s="42"/>
      <c r="DQ744" s="42"/>
      <c r="DR744" s="42"/>
      <c r="DS744" s="42"/>
      <c r="DT744" s="42"/>
    </row>
    <row r="745" spans="1:124" ht="30">
      <c r="A745" s="41"/>
      <c r="B745" s="41"/>
      <c r="C745" s="41"/>
      <c r="D745" s="41" t="s">
        <v>1254</v>
      </c>
      <c r="E745" s="39" t="s">
        <v>1254</v>
      </c>
      <c r="F745" s="41" t="s">
        <v>1238</v>
      </c>
      <c r="G745" s="41" t="s">
        <v>122</v>
      </c>
      <c r="H745" s="41" t="s">
        <v>122</v>
      </c>
      <c r="I745" s="41"/>
      <c r="P745" s="5">
        <v>14</v>
      </c>
      <c r="Q745" s="39" t="s">
        <v>1255</v>
      </c>
      <c r="AL745" s="5">
        <v>6</v>
      </c>
      <c r="BX745" s="5">
        <v>3</v>
      </c>
      <c r="CG745" s="5">
        <v>8</v>
      </c>
      <c r="DF745" s="5" t="s">
        <v>122</v>
      </c>
      <c r="DO745" s="42"/>
      <c r="DP745" s="42"/>
      <c r="DQ745" s="42"/>
      <c r="DR745" s="42"/>
      <c r="DS745" s="42"/>
      <c r="DT745" s="42"/>
    </row>
    <row r="746" spans="1:124" ht="30">
      <c r="A746" s="41"/>
      <c r="B746" s="41"/>
      <c r="C746" s="41"/>
      <c r="D746" s="41" t="s">
        <v>1256</v>
      </c>
      <c r="E746" s="42" t="s">
        <v>199</v>
      </c>
      <c r="F746" s="41" t="s">
        <v>1238</v>
      </c>
      <c r="G746" s="41" t="s">
        <v>122</v>
      </c>
      <c r="H746" s="41" t="s">
        <v>122</v>
      </c>
      <c r="I746" s="41"/>
      <c r="P746" s="5">
        <v>16</v>
      </c>
      <c r="Q746" s="39" t="s">
        <v>1257</v>
      </c>
      <c r="AL746" s="5">
        <v>8</v>
      </c>
      <c r="CG746" s="5">
        <v>8</v>
      </c>
      <c r="DF746" s="5" t="s">
        <v>122</v>
      </c>
      <c r="DO746" s="42"/>
      <c r="DP746" s="42"/>
      <c r="DQ746" s="42"/>
      <c r="DR746" s="42"/>
      <c r="DS746" s="42"/>
      <c r="DT746" s="42"/>
    </row>
    <row r="747" spans="1:124" ht="30">
      <c r="A747" s="41"/>
      <c r="B747" s="41"/>
      <c r="C747" s="41"/>
      <c r="D747" s="41" t="s">
        <v>1258</v>
      </c>
      <c r="E747" s="42" t="s">
        <v>207</v>
      </c>
      <c r="F747" s="41" t="s">
        <v>1238</v>
      </c>
      <c r="G747" s="41" t="s">
        <v>122</v>
      </c>
      <c r="H747" s="41" t="s">
        <v>122</v>
      </c>
      <c r="I747" s="41"/>
      <c r="P747" s="5">
        <v>8</v>
      </c>
      <c r="Q747" s="39" t="s">
        <v>1259</v>
      </c>
      <c r="AL747" s="5">
        <v>3</v>
      </c>
      <c r="CG747" s="5">
        <v>5</v>
      </c>
      <c r="DF747" s="5" t="s">
        <v>122</v>
      </c>
      <c r="DO747" s="42"/>
      <c r="DP747" s="42"/>
      <c r="DQ747" s="42"/>
      <c r="DR747" s="42"/>
      <c r="DS747" s="42"/>
      <c r="DT747" s="42"/>
    </row>
    <row r="748" spans="1:124" ht="30">
      <c r="A748" s="41"/>
      <c r="B748" s="41"/>
      <c r="C748" s="41"/>
      <c r="D748" s="41" t="s">
        <v>1260</v>
      </c>
      <c r="E748" s="42" t="s">
        <v>158</v>
      </c>
      <c r="F748" s="41" t="s">
        <v>1238</v>
      </c>
      <c r="G748" s="41" t="s">
        <v>122</v>
      </c>
      <c r="H748" s="41" t="s">
        <v>122</v>
      </c>
      <c r="I748" s="41"/>
      <c r="P748" s="5">
        <v>9</v>
      </c>
      <c r="Q748" s="39" t="s">
        <v>1261</v>
      </c>
      <c r="AL748" s="5">
        <v>6</v>
      </c>
      <c r="CG748" s="5">
        <v>3</v>
      </c>
      <c r="DF748" s="5" t="s">
        <v>122</v>
      </c>
      <c r="DO748" s="42"/>
      <c r="DP748" s="42"/>
      <c r="DQ748" s="42"/>
      <c r="DR748" s="42"/>
      <c r="DS748" s="42"/>
      <c r="DT748" s="42"/>
    </row>
    <row r="749" spans="1:124" ht="30">
      <c r="A749" s="41"/>
      <c r="B749" s="41"/>
      <c r="C749" s="41"/>
      <c r="D749" s="41" t="s">
        <v>1262</v>
      </c>
      <c r="E749" s="42" t="s">
        <v>1262</v>
      </c>
      <c r="F749" s="41" t="s">
        <v>1238</v>
      </c>
      <c r="G749" s="41" t="s">
        <v>122</v>
      </c>
      <c r="H749" s="41" t="s">
        <v>122</v>
      </c>
      <c r="I749" s="41"/>
      <c r="P749" s="5">
        <v>15</v>
      </c>
      <c r="Q749" s="39" t="s">
        <v>1263</v>
      </c>
      <c r="AL749" s="5">
        <v>8</v>
      </c>
      <c r="CG749" s="5">
        <v>7</v>
      </c>
      <c r="DF749" s="5" t="s">
        <v>122</v>
      </c>
      <c r="DO749" s="42"/>
      <c r="DP749" s="42"/>
      <c r="DQ749" s="42"/>
      <c r="DR749" s="42"/>
      <c r="DS749" s="42"/>
      <c r="DT749" s="42"/>
    </row>
    <row r="750" spans="1:124" ht="30">
      <c r="A750" s="41"/>
      <c r="B750" s="41"/>
      <c r="C750" s="41"/>
      <c r="D750" s="41" t="s">
        <v>1264</v>
      </c>
      <c r="E750" s="42" t="s">
        <v>1264</v>
      </c>
      <c r="F750" s="41" t="s">
        <v>1238</v>
      </c>
      <c r="G750" s="41" t="s">
        <v>122</v>
      </c>
      <c r="H750" s="41" t="s">
        <v>122</v>
      </c>
      <c r="I750" s="41"/>
      <c r="P750" s="5">
        <v>7</v>
      </c>
      <c r="Q750" s="39" t="s">
        <v>1265</v>
      </c>
      <c r="CG750" s="5">
        <v>7</v>
      </c>
      <c r="DF750" s="5" t="s">
        <v>122</v>
      </c>
      <c r="DO750" s="42"/>
      <c r="DP750" s="42"/>
      <c r="DQ750" s="42"/>
      <c r="DR750" s="42"/>
      <c r="DS750" s="42"/>
      <c r="DT750" s="42"/>
    </row>
    <row r="751" spans="1:124" ht="75">
      <c r="A751" s="108" t="s">
        <v>1266</v>
      </c>
      <c r="B751" s="41">
        <v>155</v>
      </c>
      <c r="C751" s="41">
        <v>155</v>
      </c>
      <c r="D751" s="41" t="s">
        <v>251</v>
      </c>
      <c r="E751" s="42" t="s">
        <v>251</v>
      </c>
      <c r="F751" s="41" t="s">
        <v>725</v>
      </c>
      <c r="G751" s="41" t="s">
        <v>122</v>
      </c>
      <c r="H751" s="41"/>
      <c r="I751" s="41"/>
      <c r="P751" s="5">
        <v>117</v>
      </c>
      <c r="Q751" s="39" t="s">
        <v>1267</v>
      </c>
      <c r="R751" s="5">
        <v>117</v>
      </c>
      <c r="DA751" s="6">
        <v>155</v>
      </c>
      <c r="DB751" s="6">
        <v>0</v>
      </c>
      <c r="DC751" s="5">
        <v>155</v>
      </c>
      <c r="DF751" s="5" t="s">
        <v>122</v>
      </c>
      <c r="DO751" s="42"/>
      <c r="DP751" s="42"/>
      <c r="DQ751" s="42"/>
      <c r="DR751" s="42"/>
      <c r="DS751" s="42"/>
      <c r="DT751" s="42"/>
    </row>
    <row r="752" spans="1:124" ht="45">
      <c r="A752" s="41"/>
      <c r="B752" s="41"/>
      <c r="C752" s="41"/>
      <c r="D752" s="41" t="s">
        <v>1268</v>
      </c>
      <c r="E752" s="42" t="s">
        <v>1269</v>
      </c>
      <c r="F752" s="41" t="s">
        <v>725</v>
      </c>
      <c r="G752" s="41" t="s">
        <v>122</v>
      </c>
      <c r="H752" s="41"/>
      <c r="I752" s="41"/>
      <c r="P752" s="5">
        <v>39</v>
      </c>
      <c r="Q752" s="39" t="s">
        <v>1267</v>
      </c>
      <c r="R752" s="5">
        <v>39</v>
      </c>
      <c r="DF752" s="5" t="s">
        <v>122</v>
      </c>
      <c r="DO752" s="42"/>
      <c r="DP752" s="42"/>
      <c r="DQ752" s="42"/>
      <c r="DR752" s="42"/>
      <c r="DS752" s="42"/>
      <c r="DT752" s="42"/>
    </row>
    <row r="753" spans="1:124" ht="45">
      <c r="A753" s="41"/>
      <c r="B753" s="41"/>
      <c r="C753" s="41"/>
      <c r="D753" s="41" t="s">
        <v>1270</v>
      </c>
      <c r="E753" s="42" t="s">
        <v>249</v>
      </c>
      <c r="F753" s="41" t="s">
        <v>725</v>
      </c>
      <c r="G753" s="41" t="s">
        <v>122</v>
      </c>
      <c r="H753" s="41"/>
      <c r="I753" s="41"/>
      <c r="P753" s="5">
        <v>51</v>
      </c>
      <c r="Q753" s="39" t="s">
        <v>1267</v>
      </c>
      <c r="R753" s="5">
        <v>51</v>
      </c>
      <c r="DF753" s="5" t="s">
        <v>122</v>
      </c>
      <c r="DO753" s="42"/>
      <c r="DP753" s="42"/>
      <c r="DQ753" s="42"/>
      <c r="DR753" s="42"/>
      <c r="DS753" s="42"/>
      <c r="DT753" s="42"/>
    </row>
    <row r="754" spans="1:124" ht="30">
      <c r="A754" s="41"/>
      <c r="B754" s="41"/>
      <c r="C754" s="41"/>
      <c r="D754" s="41" t="s">
        <v>1271</v>
      </c>
      <c r="E754" s="42" t="s">
        <v>417</v>
      </c>
      <c r="F754" s="41" t="s">
        <v>725</v>
      </c>
      <c r="G754" s="41" t="s">
        <v>122</v>
      </c>
      <c r="H754" s="41"/>
      <c r="I754" s="41"/>
      <c r="P754" s="5">
        <v>130</v>
      </c>
      <c r="Q754" s="39" t="s">
        <v>1267</v>
      </c>
      <c r="R754" s="5">
        <v>130</v>
      </c>
      <c r="DF754" s="5" t="s">
        <v>122</v>
      </c>
      <c r="DO754" s="42"/>
      <c r="DP754" s="42"/>
      <c r="DQ754" s="42"/>
      <c r="DR754" s="42"/>
      <c r="DS754" s="42"/>
      <c r="DT754" s="42"/>
    </row>
    <row r="755" spans="1:124" ht="60">
      <c r="A755" s="111" t="s">
        <v>1272</v>
      </c>
      <c r="B755" s="41">
        <v>8</v>
      </c>
      <c r="C755" s="41">
        <v>8</v>
      </c>
      <c r="D755" s="41" t="s">
        <v>1273</v>
      </c>
      <c r="E755" s="42" t="s">
        <v>343</v>
      </c>
      <c r="F755" s="41" t="s">
        <v>725</v>
      </c>
      <c r="G755" s="41" t="s">
        <v>122</v>
      </c>
      <c r="H755" s="41" t="s">
        <v>122</v>
      </c>
      <c r="I755" s="41"/>
      <c r="P755" s="5">
        <v>1</v>
      </c>
      <c r="Q755" s="39" t="s">
        <v>1274</v>
      </c>
      <c r="R755" s="5">
        <v>1</v>
      </c>
      <c r="AA755" s="5">
        <v>1</v>
      </c>
      <c r="CZ755" s="5" t="s">
        <v>122</v>
      </c>
      <c r="DA755" s="6">
        <v>8</v>
      </c>
      <c r="DB755" s="6">
        <v>0</v>
      </c>
      <c r="DC755" s="5">
        <v>8</v>
      </c>
      <c r="DE755" s="5" t="s">
        <v>122</v>
      </c>
      <c r="DO755" s="42"/>
      <c r="DP755" s="42"/>
      <c r="DQ755" s="42"/>
      <c r="DR755" s="42"/>
      <c r="DS755" s="42"/>
      <c r="DT755" s="42"/>
    </row>
    <row r="756" spans="1:124" ht="105">
      <c r="A756" s="41"/>
      <c r="B756" s="41"/>
      <c r="C756" s="41"/>
      <c r="D756" s="33" t="s">
        <v>1275</v>
      </c>
      <c r="E756" s="42" t="s">
        <v>126</v>
      </c>
      <c r="F756" s="41" t="s">
        <v>725</v>
      </c>
      <c r="G756" s="41" t="s">
        <v>122</v>
      </c>
      <c r="H756" s="41" t="s">
        <v>122</v>
      </c>
      <c r="I756" s="41"/>
      <c r="J756" s="5">
        <v>1</v>
      </c>
      <c r="K756" s="5">
        <v>1</v>
      </c>
      <c r="P756" s="5">
        <v>1</v>
      </c>
      <c r="Q756" s="39" t="s">
        <v>1276</v>
      </c>
      <c r="AL756" s="5">
        <v>1</v>
      </c>
      <c r="AW756" s="5">
        <v>1</v>
      </c>
      <c r="BX756" s="5">
        <v>1</v>
      </c>
      <c r="BY756" s="5">
        <v>1</v>
      </c>
      <c r="CZ756" s="5" t="s">
        <v>122</v>
      </c>
      <c r="DE756" s="5" t="s">
        <v>122</v>
      </c>
      <c r="DO756" s="42"/>
      <c r="DP756" s="42"/>
      <c r="DQ756" s="42"/>
      <c r="DR756" s="42"/>
      <c r="DS756" s="42"/>
      <c r="DT756" s="42"/>
    </row>
    <row r="757" spans="1:124" s="42" customFormat="1" ht="105">
      <c r="A757" s="41"/>
      <c r="B757" s="41"/>
      <c r="C757" s="41"/>
      <c r="D757" s="33" t="s">
        <v>1277</v>
      </c>
      <c r="E757" s="42" t="s">
        <v>1278</v>
      </c>
      <c r="F757" s="41" t="s">
        <v>725</v>
      </c>
      <c r="G757" s="41" t="s">
        <v>122</v>
      </c>
      <c r="H757" s="41" t="s">
        <v>122</v>
      </c>
      <c r="I757" s="41"/>
      <c r="J757" s="5">
        <v>1</v>
      </c>
      <c r="K757" s="5">
        <v>1</v>
      </c>
      <c r="L757" s="5"/>
      <c r="M757" s="5"/>
      <c r="N757" s="5"/>
      <c r="O757" s="5"/>
      <c r="P757" s="5"/>
      <c r="Q757" s="39" t="s">
        <v>1276</v>
      </c>
      <c r="R757" s="5"/>
      <c r="S757" s="5"/>
      <c r="T757" s="5"/>
      <c r="U757" s="5"/>
      <c r="V757" s="5"/>
      <c r="W757" s="5"/>
      <c r="X757" s="5"/>
      <c r="Y757" s="5"/>
      <c r="Z757" s="5"/>
      <c r="AA757" s="5"/>
      <c r="AB757" s="5"/>
      <c r="AC757" s="5"/>
      <c r="AD757" s="5"/>
      <c r="AE757" s="5"/>
      <c r="AF757" s="5"/>
      <c r="AG757" s="5"/>
      <c r="AH757" s="5"/>
      <c r="AI757" s="5"/>
      <c r="AJ757" s="5"/>
      <c r="AK757" s="5"/>
      <c r="AL757" s="5">
        <v>1</v>
      </c>
      <c r="AM757" s="5"/>
      <c r="AN757" s="5"/>
      <c r="AO757" s="5"/>
      <c r="AP757" s="5"/>
      <c r="AQ757" s="5"/>
      <c r="AR757" s="5"/>
      <c r="AS757" s="5"/>
      <c r="AT757" s="5"/>
      <c r="AU757" s="5"/>
      <c r="AV757" s="5"/>
      <c r="AW757" s="5">
        <v>1</v>
      </c>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v>1</v>
      </c>
      <c r="BY757" s="5">
        <v>1</v>
      </c>
      <c r="BZ757" s="5"/>
      <c r="CA757" s="5"/>
      <c r="CB757" s="5"/>
      <c r="CC757" s="5"/>
      <c r="CD757" s="5"/>
      <c r="CE757" s="5"/>
      <c r="CF757" s="5"/>
      <c r="CG757" s="5"/>
      <c r="CH757" s="5"/>
      <c r="CI757" s="5"/>
      <c r="CJ757" s="5"/>
      <c r="CK757" s="5"/>
      <c r="CL757" s="5"/>
      <c r="CM757" s="5"/>
      <c r="CN757" s="5"/>
      <c r="CO757" s="5"/>
      <c r="CP757" s="5"/>
      <c r="CQ757" s="5"/>
      <c r="CR757" s="5"/>
      <c r="CS757" s="5"/>
      <c r="CT757" s="5"/>
      <c r="CU757" s="5"/>
      <c r="CV757" s="5"/>
      <c r="CW757" s="5"/>
      <c r="CX757" s="5"/>
      <c r="CY757" s="5"/>
      <c r="CZ757" s="5" t="s">
        <v>122</v>
      </c>
      <c r="DA757" s="6"/>
      <c r="DB757" s="6"/>
      <c r="DC757" s="5"/>
      <c r="DD757" s="5"/>
      <c r="DE757" s="5" t="s">
        <v>122</v>
      </c>
      <c r="DF757" s="5"/>
      <c r="DG757" s="5"/>
      <c r="DH757" s="5"/>
      <c r="DI757" s="5"/>
      <c r="DJ757" s="5"/>
      <c r="DK757" s="5"/>
      <c r="DL757" s="5"/>
      <c r="DM757" s="5"/>
      <c r="DN757" s="5"/>
    </row>
    <row r="758" spans="1:124" ht="90">
      <c r="A758" s="41"/>
      <c r="B758" s="41"/>
      <c r="C758" s="41"/>
      <c r="D758" s="41" t="s">
        <v>1279</v>
      </c>
      <c r="E758" s="42" t="s">
        <v>144</v>
      </c>
      <c r="F758" s="41" t="s">
        <v>725</v>
      </c>
      <c r="G758" s="41" t="s">
        <v>122</v>
      </c>
      <c r="H758" s="41" t="s">
        <v>122</v>
      </c>
      <c r="I758" s="41"/>
      <c r="P758" s="5">
        <v>1</v>
      </c>
      <c r="Q758" s="39" t="s">
        <v>1280</v>
      </c>
      <c r="AL758" s="5">
        <v>1</v>
      </c>
      <c r="AV758" s="5">
        <v>1</v>
      </c>
      <c r="AX758" s="5">
        <v>1</v>
      </c>
      <c r="BM758" s="5">
        <v>1</v>
      </c>
      <c r="CZ758" s="5" t="s">
        <v>122</v>
      </c>
      <c r="DE758" s="5" t="s">
        <v>122</v>
      </c>
      <c r="DO758" s="42"/>
      <c r="DP758" s="42"/>
      <c r="DQ758" s="42"/>
      <c r="DR758" s="42"/>
      <c r="DS758" s="42"/>
      <c r="DT758" s="42"/>
    </row>
    <row r="759" spans="1:124" s="42" customFormat="1" ht="90">
      <c r="A759" s="41"/>
      <c r="B759" s="41"/>
      <c r="C759" s="41"/>
      <c r="D759" s="41" t="s">
        <v>1281</v>
      </c>
      <c r="E759" s="42" t="s">
        <v>1282</v>
      </c>
      <c r="F759" s="41" t="s">
        <v>725</v>
      </c>
      <c r="G759" s="41" t="s">
        <v>122</v>
      </c>
      <c r="H759" s="41" t="s">
        <v>122</v>
      </c>
      <c r="I759" s="41"/>
      <c r="J759" s="5">
        <v>1</v>
      </c>
      <c r="K759" s="5"/>
      <c r="L759" s="5">
        <v>1</v>
      </c>
      <c r="M759" s="5"/>
      <c r="N759" s="5"/>
      <c r="O759" s="5"/>
      <c r="P759" s="5"/>
      <c r="Q759" s="39" t="s">
        <v>1280</v>
      </c>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t="s">
        <v>122</v>
      </c>
      <c r="DA759" s="6"/>
      <c r="DB759" s="6"/>
      <c r="DC759" s="5"/>
      <c r="DD759" s="5"/>
      <c r="DE759" s="5" t="s">
        <v>122</v>
      </c>
      <c r="DF759" s="5"/>
      <c r="DG759" s="5"/>
      <c r="DH759" s="5"/>
      <c r="DI759" s="5"/>
      <c r="DJ759" s="5"/>
      <c r="DK759" s="5"/>
      <c r="DL759" s="5"/>
      <c r="DM759" s="5"/>
      <c r="DN759" s="5"/>
    </row>
    <row r="760" spans="1:124" ht="75">
      <c r="A760" s="41"/>
      <c r="B760" s="41"/>
      <c r="C760" s="41"/>
      <c r="D760" s="41" t="s">
        <v>1283</v>
      </c>
      <c r="E760" s="42" t="s">
        <v>850</v>
      </c>
      <c r="F760" s="41" t="s">
        <v>725</v>
      </c>
      <c r="G760" s="41" t="s">
        <v>122</v>
      </c>
      <c r="H760" s="41" t="s">
        <v>122</v>
      </c>
      <c r="I760" s="41"/>
      <c r="P760" s="5">
        <v>1</v>
      </c>
      <c r="Q760" s="39" t="s">
        <v>1284</v>
      </c>
      <c r="CG760" s="5">
        <v>1</v>
      </c>
      <c r="CZ760" s="5" t="s">
        <v>122</v>
      </c>
      <c r="DE760" s="5" t="s">
        <v>122</v>
      </c>
      <c r="DO760" s="42"/>
      <c r="DP760" s="42"/>
      <c r="DQ760" s="42"/>
      <c r="DR760" s="42"/>
      <c r="DS760" s="42"/>
      <c r="DT760" s="42"/>
    </row>
    <row r="761" spans="1:124" s="42" customFormat="1" ht="75">
      <c r="A761" s="41"/>
      <c r="B761" s="41"/>
      <c r="C761" s="41"/>
      <c r="D761" s="41" t="s">
        <v>1285</v>
      </c>
      <c r="E761" s="42" t="s">
        <v>1278</v>
      </c>
      <c r="F761" s="41" t="s">
        <v>725</v>
      </c>
      <c r="G761" s="41" t="s">
        <v>122</v>
      </c>
      <c r="H761" s="41" t="s">
        <v>122</v>
      </c>
      <c r="I761" s="41"/>
      <c r="J761" s="5">
        <v>1</v>
      </c>
      <c r="K761" s="5">
        <v>1</v>
      </c>
      <c r="L761" s="5"/>
      <c r="M761" s="5"/>
      <c r="N761" s="5"/>
      <c r="O761" s="5"/>
      <c r="P761" s="5"/>
      <c r="Q761" s="39" t="s">
        <v>1284</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v>1</v>
      </c>
      <c r="CH761" s="5"/>
      <c r="CI761" s="5"/>
      <c r="CJ761" s="5"/>
      <c r="CK761" s="5"/>
      <c r="CL761" s="5"/>
      <c r="CM761" s="5"/>
      <c r="CN761" s="5"/>
      <c r="CO761" s="5"/>
      <c r="CP761" s="5"/>
      <c r="CQ761" s="5"/>
      <c r="CR761" s="5"/>
      <c r="CS761" s="5"/>
      <c r="CT761" s="5"/>
      <c r="CU761" s="5"/>
      <c r="CV761" s="5"/>
      <c r="CW761" s="5"/>
      <c r="CX761" s="5"/>
      <c r="CY761" s="5"/>
      <c r="CZ761" s="5" t="s">
        <v>122</v>
      </c>
      <c r="DA761" s="6"/>
      <c r="DB761" s="6"/>
      <c r="DC761" s="5"/>
      <c r="DD761" s="5"/>
      <c r="DE761" s="5" t="s">
        <v>122</v>
      </c>
      <c r="DF761" s="5"/>
      <c r="DG761" s="5"/>
      <c r="DH761" s="5"/>
      <c r="DI761" s="5"/>
      <c r="DJ761" s="5"/>
      <c r="DK761" s="5"/>
      <c r="DL761" s="5"/>
      <c r="DM761" s="5"/>
      <c r="DN761" s="5"/>
    </row>
    <row r="762" spans="1:124" s="42" customFormat="1" ht="75">
      <c r="A762" s="41"/>
      <c r="B762" s="41"/>
      <c r="C762" s="41"/>
      <c r="D762" s="41" t="s">
        <v>1286</v>
      </c>
      <c r="E762" s="42" t="s">
        <v>1282</v>
      </c>
      <c r="F762" s="41" t="s">
        <v>725</v>
      </c>
      <c r="G762" s="41" t="s">
        <v>122</v>
      </c>
      <c r="H762" s="41" t="s">
        <v>122</v>
      </c>
      <c r="I762" s="41"/>
      <c r="J762" s="5">
        <v>1</v>
      </c>
      <c r="K762" s="5"/>
      <c r="L762" s="5">
        <v>1</v>
      </c>
      <c r="M762" s="5"/>
      <c r="N762" s="5"/>
      <c r="O762" s="5"/>
      <c r="P762" s="5"/>
      <c r="Q762" s="39" t="s">
        <v>1284</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c r="CL762" s="5"/>
      <c r="CM762" s="5"/>
      <c r="CN762" s="5"/>
      <c r="CO762" s="5"/>
      <c r="CP762" s="5"/>
      <c r="CQ762" s="5"/>
      <c r="CR762" s="5"/>
      <c r="CS762" s="5"/>
      <c r="CT762" s="5"/>
      <c r="CU762" s="5"/>
      <c r="CV762" s="5"/>
      <c r="CW762" s="5"/>
      <c r="CX762" s="5"/>
      <c r="CY762" s="5"/>
      <c r="CZ762" s="5" t="s">
        <v>122</v>
      </c>
      <c r="DA762" s="6"/>
      <c r="DB762" s="6"/>
      <c r="DC762" s="5"/>
      <c r="DD762" s="5"/>
      <c r="DE762" s="5" t="s">
        <v>122</v>
      </c>
      <c r="DF762" s="5"/>
      <c r="DG762" s="5"/>
      <c r="DH762" s="5"/>
      <c r="DI762" s="5"/>
      <c r="DJ762" s="5"/>
      <c r="DK762" s="5"/>
      <c r="DL762" s="5"/>
      <c r="DM762" s="5"/>
      <c r="DN762" s="5"/>
    </row>
    <row r="763" spans="1:124" ht="75">
      <c r="A763" s="41"/>
      <c r="B763" s="41"/>
      <c r="C763" s="41"/>
      <c r="D763" s="41" t="s">
        <v>1287</v>
      </c>
      <c r="E763" s="42" t="s">
        <v>167</v>
      </c>
      <c r="F763" s="41" t="s">
        <v>725</v>
      </c>
      <c r="G763" s="41" t="s">
        <v>122</v>
      </c>
      <c r="H763" s="41" t="s">
        <v>122</v>
      </c>
      <c r="I763" s="41"/>
      <c r="P763" s="5">
        <v>1</v>
      </c>
      <c r="Q763" s="39" t="s">
        <v>1288</v>
      </c>
      <c r="R763" s="5">
        <v>1</v>
      </c>
      <c r="AA763" s="5">
        <v>1</v>
      </c>
      <c r="CZ763" s="5" t="s">
        <v>122</v>
      </c>
      <c r="DE763" s="5" t="s">
        <v>122</v>
      </c>
      <c r="DO763" s="42"/>
      <c r="DP763" s="42"/>
      <c r="DQ763" s="42"/>
      <c r="DR763" s="42"/>
      <c r="DS763" s="42"/>
      <c r="DT763" s="42"/>
    </row>
    <row r="764" spans="1:124" ht="135">
      <c r="A764" s="41"/>
      <c r="B764" s="41"/>
      <c r="C764" s="41"/>
      <c r="D764" s="41" t="s">
        <v>1279</v>
      </c>
      <c r="E764" s="42" t="s">
        <v>144</v>
      </c>
      <c r="F764" s="41" t="s">
        <v>725</v>
      </c>
      <c r="G764" s="41" t="s">
        <v>122</v>
      </c>
      <c r="H764" s="41" t="s">
        <v>122</v>
      </c>
      <c r="I764" s="41"/>
      <c r="P764" s="5">
        <v>1</v>
      </c>
      <c r="Q764" s="39" t="s">
        <v>1289</v>
      </c>
      <c r="R764" s="5">
        <v>1</v>
      </c>
      <c r="AA764" s="5">
        <v>1</v>
      </c>
      <c r="AH764" s="5">
        <v>1</v>
      </c>
      <c r="CZ764" s="5" t="s">
        <v>122</v>
      </c>
      <c r="DE764" s="5" t="s">
        <v>122</v>
      </c>
      <c r="DO764" s="42"/>
      <c r="DP764" s="42"/>
      <c r="DQ764" s="42"/>
      <c r="DR764" s="42"/>
      <c r="DS764" s="42"/>
      <c r="DT764" s="42"/>
    </row>
    <row r="765" spans="1:124" s="42" customFormat="1" ht="135">
      <c r="A765" s="41"/>
      <c r="B765" s="41"/>
      <c r="C765" s="41"/>
      <c r="D765" s="41" t="s">
        <v>1290</v>
      </c>
      <c r="E765" s="42" t="s">
        <v>1282</v>
      </c>
      <c r="F765" s="41" t="s">
        <v>725</v>
      </c>
      <c r="G765" s="41" t="s">
        <v>122</v>
      </c>
      <c r="H765" s="41" t="s">
        <v>122</v>
      </c>
      <c r="I765" s="41"/>
      <c r="J765" s="5">
        <v>1</v>
      </c>
      <c r="K765" s="5"/>
      <c r="L765" s="5">
        <v>1</v>
      </c>
      <c r="M765" s="5"/>
      <c r="N765" s="5"/>
      <c r="O765" s="5"/>
      <c r="P765" s="5"/>
      <c r="Q765" s="39" t="s">
        <v>1289</v>
      </c>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t="s">
        <v>122</v>
      </c>
      <c r="DA765" s="6"/>
      <c r="DB765" s="6"/>
      <c r="DC765" s="5"/>
      <c r="DD765" s="5"/>
      <c r="DE765" s="5" t="s">
        <v>122</v>
      </c>
      <c r="DF765" s="5"/>
      <c r="DG765" s="5"/>
      <c r="DH765" s="5"/>
      <c r="DI765" s="5"/>
      <c r="DJ765" s="5"/>
      <c r="DK765" s="5"/>
      <c r="DL765" s="5"/>
      <c r="DM765" s="5"/>
      <c r="DN765" s="5"/>
    </row>
    <row r="766" spans="1:124" ht="90">
      <c r="A766" s="41"/>
      <c r="B766" s="41"/>
      <c r="C766" s="41"/>
      <c r="D766" s="41" t="s">
        <v>1291</v>
      </c>
      <c r="E766" s="42" t="s">
        <v>167</v>
      </c>
      <c r="F766" s="41" t="s">
        <v>725</v>
      </c>
      <c r="G766" s="41" t="s">
        <v>122</v>
      </c>
      <c r="H766" s="41" t="s">
        <v>122</v>
      </c>
      <c r="I766" s="41"/>
      <c r="P766" s="5">
        <v>1</v>
      </c>
      <c r="Q766" s="39" t="s">
        <v>1292</v>
      </c>
      <c r="CG766" s="5">
        <v>1</v>
      </c>
      <c r="CZ766" s="5" t="s">
        <v>122</v>
      </c>
      <c r="DE766" s="5" t="s">
        <v>122</v>
      </c>
      <c r="DO766" s="42"/>
      <c r="DP766" s="42"/>
      <c r="DQ766" s="42"/>
      <c r="DR766" s="42"/>
      <c r="DS766" s="42"/>
      <c r="DT766" s="42"/>
    </row>
    <row r="767" spans="1:124" s="42" customFormat="1" ht="90">
      <c r="A767" s="41"/>
      <c r="B767" s="41"/>
      <c r="C767" s="41"/>
      <c r="D767" s="41" t="s">
        <v>1290</v>
      </c>
      <c r="E767" s="42" t="s">
        <v>1282</v>
      </c>
      <c r="F767" s="41" t="s">
        <v>725</v>
      </c>
      <c r="G767" s="41" t="s">
        <v>122</v>
      </c>
      <c r="H767" s="41" t="s">
        <v>122</v>
      </c>
      <c r="I767" s="41"/>
      <c r="J767" s="5">
        <v>1</v>
      </c>
      <c r="K767" s="5"/>
      <c r="L767" s="5">
        <v>1</v>
      </c>
      <c r="M767" s="5"/>
      <c r="N767" s="5"/>
      <c r="O767" s="5"/>
      <c r="P767" s="5"/>
      <c r="Q767" s="39" t="s">
        <v>1292</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c r="CL767" s="5"/>
      <c r="CM767" s="5"/>
      <c r="CN767" s="5"/>
      <c r="CO767" s="5"/>
      <c r="CP767" s="5"/>
      <c r="CQ767" s="5"/>
      <c r="CR767" s="5"/>
      <c r="CS767" s="5"/>
      <c r="CT767" s="5"/>
      <c r="CU767" s="5"/>
      <c r="CV767" s="5"/>
      <c r="CW767" s="5"/>
      <c r="CX767" s="5"/>
      <c r="CY767" s="5"/>
      <c r="CZ767" s="5" t="s">
        <v>122</v>
      </c>
      <c r="DA767" s="6"/>
      <c r="DB767" s="6"/>
      <c r="DC767" s="5"/>
      <c r="DD767" s="5"/>
      <c r="DE767" s="5" t="s">
        <v>122</v>
      </c>
      <c r="DF767" s="5"/>
      <c r="DG767" s="5"/>
      <c r="DH767" s="5"/>
      <c r="DI767" s="5"/>
      <c r="DJ767" s="5"/>
      <c r="DK767" s="5"/>
      <c r="DL767" s="5"/>
      <c r="DM767" s="5"/>
      <c r="DN767" s="5"/>
    </row>
    <row r="768" spans="1:124" ht="105">
      <c r="A768" s="41"/>
      <c r="B768" s="41"/>
      <c r="C768" s="41"/>
      <c r="D768" s="41" t="s">
        <v>1273</v>
      </c>
      <c r="E768" s="42" t="s">
        <v>343</v>
      </c>
      <c r="F768" s="41" t="s">
        <v>725</v>
      </c>
      <c r="G768" s="41" t="s">
        <v>122</v>
      </c>
      <c r="H768" s="41" t="s">
        <v>122</v>
      </c>
      <c r="I768" s="41"/>
      <c r="P768" s="5">
        <v>1</v>
      </c>
      <c r="Q768" s="39" t="s">
        <v>1293</v>
      </c>
      <c r="R768" s="5">
        <v>1</v>
      </c>
      <c r="AA768" s="5">
        <v>1</v>
      </c>
      <c r="AH768" s="5">
        <v>1</v>
      </c>
      <c r="CZ768" s="5" t="s">
        <v>122</v>
      </c>
      <c r="DE768" s="5" t="s">
        <v>122</v>
      </c>
      <c r="DO768" s="42"/>
      <c r="DP768" s="42"/>
      <c r="DQ768" s="42"/>
      <c r="DR768" s="42"/>
      <c r="DS768" s="42"/>
      <c r="DT768" s="42"/>
    </row>
    <row r="769" spans="1:124" ht="105">
      <c r="A769" s="41"/>
      <c r="B769" s="41"/>
      <c r="C769" s="41"/>
      <c r="D769" s="41" t="s">
        <v>1286</v>
      </c>
      <c r="E769" s="42" t="s">
        <v>1282</v>
      </c>
      <c r="F769" s="41" t="s">
        <v>725</v>
      </c>
      <c r="G769" s="41" t="s">
        <v>122</v>
      </c>
      <c r="H769" s="41" t="s">
        <v>122</v>
      </c>
      <c r="I769" s="41"/>
      <c r="J769" s="5">
        <v>1</v>
      </c>
      <c r="L769" s="5">
        <v>1</v>
      </c>
      <c r="Q769" s="39" t="s">
        <v>1293</v>
      </c>
      <c r="CZ769" s="5" t="s">
        <v>122</v>
      </c>
      <c r="DE769" s="5" t="s">
        <v>122</v>
      </c>
      <c r="DO769" s="42"/>
      <c r="DP769" s="42"/>
      <c r="DQ769" s="42"/>
      <c r="DR769" s="42"/>
      <c r="DS769" s="42"/>
      <c r="DT769" s="42"/>
    </row>
    <row r="770" spans="1:124" ht="105">
      <c r="A770" s="41"/>
      <c r="B770" s="41"/>
      <c r="C770" s="41"/>
      <c r="D770" s="41" t="s">
        <v>1294</v>
      </c>
      <c r="E770" s="42" t="s">
        <v>1295</v>
      </c>
      <c r="F770" s="41" t="s">
        <v>725</v>
      </c>
      <c r="G770" s="41" t="s">
        <v>122</v>
      </c>
      <c r="H770" s="41" t="s">
        <v>122</v>
      </c>
      <c r="I770" s="41"/>
      <c r="J770" s="5">
        <v>1</v>
      </c>
      <c r="L770" s="5">
        <v>1</v>
      </c>
      <c r="Q770" s="39" t="s">
        <v>1293</v>
      </c>
      <c r="CZ770" s="5" t="s">
        <v>122</v>
      </c>
      <c r="DE770" s="5" t="s">
        <v>122</v>
      </c>
      <c r="DO770" s="42"/>
      <c r="DP770" s="42"/>
      <c r="DQ770" s="42"/>
      <c r="DR770" s="42"/>
      <c r="DS770" s="42"/>
      <c r="DT770" s="42"/>
    </row>
    <row r="771" spans="1:124" ht="90">
      <c r="A771" s="46" t="s">
        <v>1296</v>
      </c>
      <c r="B771" s="41">
        <v>22</v>
      </c>
      <c r="C771" s="41">
        <v>22</v>
      </c>
      <c r="D771" s="41" t="s">
        <v>1297</v>
      </c>
      <c r="E771" s="42" t="s">
        <v>1298</v>
      </c>
      <c r="F771" s="41" t="s">
        <v>1299</v>
      </c>
      <c r="G771" s="41"/>
      <c r="H771" s="41"/>
      <c r="I771" s="41" t="s">
        <v>121</v>
      </c>
      <c r="P771" s="5">
        <v>4</v>
      </c>
      <c r="Q771" s="39" t="s">
        <v>1300</v>
      </c>
      <c r="BX771" s="5">
        <v>4</v>
      </c>
      <c r="CA771" s="5">
        <v>4</v>
      </c>
      <c r="CB771" s="5">
        <v>4</v>
      </c>
      <c r="DD771" s="5" t="s">
        <v>122</v>
      </c>
      <c r="DF771" s="5" t="s">
        <v>122</v>
      </c>
      <c r="DO771" s="42"/>
      <c r="DP771" s="42"/>
      <c r="DQ771" s="42"/>
      <c r="DR771" s="42"/>
      <c r="DS771" s="42"/>
      <c r="DT771" s="42"/>
    </row>
    <row r="772" spans="1:124" ht="45">
      <c r="A772" s="41"/>
      <c r="B772" s="41"/>
      <c r="C772" s="41"/>
      <c r="D772" s="41" t="s">
        <v>1301</v>
      </c>
      <c r="E772" s="42" t="s">
        <v>850</v>
      </c>
      <c r="F772" s="41" t="s">
        <v>1299</v>
      </c>
      <c r="G772" s="41"/>
      <c r="H772" s="41"/>
      <c r="I772" s="41" t="s">
        <v>121</v>
      </c>
      <c r="P772" s="5">
        <v>5</v>
      </c>
      <c r="Q772" s="39" t="s">
        <v>1300</v>
      </c>
      <c r="BX772" s="5">
        <v>5</v>
      </c>
      <c r="CA772" s="5">
        <v>5</v>
      </c>
      <c r="CB772" s="5">
        <v>5</v>
      </c>
      <c r="DD772" s="5" t="s">
        <v>122</v>
      </c>
      <c r="DF772" s="5" t="s">
        <v>122</v>
      </c>
      <c r="DO772" s="42"/>
      <c r="DP772" s="42"/>
      <c r="DQ772" s="42"/>
      <c r="DR772" s="42"/>
      <c r="DS772" s="42"/>
      <c r="DT772" s="42"/>
    </row>
    <row r="773" spans="1:124" ht="30">
      <c r="A773" s="41"/>
      <c r="B773" s="41"/>
      <c r="C773" s="41"/>
      <c r="D773" s="41" t="s">
        <v>1302</v>
      </c>
      <c r="E773" s="42" t="s">
        <v>1298</v>
      </c>
      <c r="F773" s="41" t="s">
        <v>1299</v>
      </c>
      <c r="G773" s="41"/>
      <c r="H773" s="41"/>
      <c r="I773" s="41" t="s">
        <v>121</v>
      </c>
      <c r="P773" s="5">
        <v>2</v>
      </c>
      <c r="Q773" s="39" t="s">
        <v>1303</v>
      </c>
      <c r="BX773" s="5">
        <v>2</v>
      </c>
      <c r="CA773" s="5">
        <v>2</v>
      </c>
      <c r="CC773" s="5">
        <v>2</v>
      </c>
      <c r="CD773" s="5">
        <v>2</v>
      </c>
      <c r="CE773" s="5">
        <v>2</v>
      </c>
      <c r="DD773" s="5" t="s">
        <v>122</v>
      </c>
      <c r="DF773" s="5" t="s">
        <v>122</v>
      </c>
      <c r="DO773" s="42"/>
      <c r="DP773" s="42"/>
      <c r="DQ773" s="42"/>
      <c r="DR773" s="42"/>
      <c r="DS773" s="42"/>
      <c r="DT773" s="42"/>
    </row>
    <row r="774" spans="1:124" ht="30">
      <c r="A774" s="41"/>
      <c r="B774" s="41"/>
      <c r="C774" s="41"/>
      <c r="D774" s="41" t="s">
        <v>1304</v>
      </c>
      <c r="E774" s="42" t="s">
        <v>850</v>
      </c>
      <c r="F774" s="41" t="s">
        <v>1299</v>
      </c>
      <c r="G774" s="41"/>
      <c r="H774" s="41"/>
      <c r="I774" s="41" t="s">
        <v>121</v>
      </c>
      <c r="P774" s="5">
        <v>3</v>
      </c>
      <c r="Q774" s="39" t="s">
        <v>1303</v>
      </c>
      <c r="BX774" s="5">
        <v>3</v>
      </c>
      <c r="CA774" s="5">
        <v>3</v>
      </c>
      <c r="CC774" s="5">
        <v>3</v>
      </c>
      <c r="CD774" s="5">
        <v>3</v>
      </c>
      <c r="CE774" s="5">
        <v>3</v>
      </c>
      <c r="DD774" s="5" t="s">
        <v>122</v>
      </c>
      <c r="DF774" s="5" t="s">
        <v>122</v>
      </c>
      <c r="DO774" s="42"/>
      <c r="DP774" s="42"/>
      <c r="DQ774" s="42"/>
      <c r="DR774" s="42"/>
      <c r="DS774" s="42"/>
      <c r="DT774" s="42"/>
    </row>
    <row r="775" spans="1:124" ht="30">
      <c r="A775" s="41"/>
      <c r="B775" s="41"/>
      <c r="C775" s="41"/>
      <c r="D775" s="41" t="s">
        <v>1305</v>
      </c>
      <c r="E775" s="42" t="s">
        <v>1298</v>
      </c>
      <c r="F775" s="41" t="s">
        <v>1299</v>
      </c>
      <c r="G775" s="41"/>
      <c r="H775" s="41"/>
      <c r="I775" s="41" t="s">
        <v>121</v>
      </c>
      <c r="P775" s="5">
        <v>3</v>
      </c>
      <c r="Q775" s="39" t="s">
        <v>1306</v>
      </c>
      <c r="BX775" s="5">
        <v>3</v>
      </c>
      <c r="CA775" s="5">
        <v>3</v>
      </c>
      <c r="DD775" s="5" t="s">
        <v>122</v>
      </c>
      <c r="DF775" s="5" t="s">
        <v>122</v>
      </c>
      <c r="DO775" s="42"/>
      <c r="DP775" s="42"/>
      <c r="DQ775" s="42"/>
      <c r="DR775" s="42"/>
      <c r="DS775" s="42"/>
      <c r="DT775" s="42"/>
    </row>
    <row r="776" spans="1:124" ht="30">
      <c r="A776" s="41"/>
      <c r="B776" s="41"/>
      <c r="C776" s="41"/>
      <c r="D776" s="41" t="s">
        <v>1307</v>
      </c>
      <c r="E776" s="42" t="s">
        <v>850</v>
      </c>
      <c r="F776" s="41" t="s">
        <v>1299</v>
      </c>
      <c r="G776" s="41"/>
      <c r="H776" s="41"/>
      <c r="I776" s="41" t="s">
        <v>121</v>
      </c>
      <c r="P776" s="5">
        <v>2</v>
      </c>
      <c r="Q776" s="39" t="s">
        <v>1306</v>
      </c>
      <c r="BX776" s="5">
        <v>2</v>
      </c>
      <c r="CA776" s="5">
        <v>2</v>
      </c>
      <c r="DD776" s="5" t="s">
        <v>122</v>
      </c>
      <c r="DF776" s="5" t="s">
        <v>122</v>
      </c>
      <c r="DO776" s="42"/>
      <c r="DP776" s="42"/>
      <c r="DQ776" s="42"/>
      <c r="DR776" s="42"/>
      <c r="DS776" s="42"/>
      <c r="DT776" s="42"/>
    </row>
    <row r="777" spans="1:124" ht="30">
      <c r="A777" s="41"/>
      <c r="B777" s="41"/>
      <c r="C777" s="41"/>
      <c r="D777" s="41" t="s">
        <v>1308</v>
      </c>
      <c r="E777" s="42" t="s">
        <v>1298</v>
      </c>
      <c r="F777" s="41" t="s">
        <v>1299</v>
      </c>
      <c r="G777" s="41"/>
      <c r="H777" s="41"/>
      <c r="I777" s="41" t="s">
        <v>121</v>
      </c>
      <c r="P777" s="5">
        <v>1</v>
      </c>
      <c r="Q777" s="39" t="s">
        <v>1309</v>
      </c>
      <c r="BX777" s="5">
        <v>1</v>
      </c>
      <c r="CC777" s="5">
        <v>1</v>
      </c>
      <c r="DD777" s="5" t="s">
        <v>122</v>
      </c>
      <c r="DF777" s="5" t="s">
        <v>122</v>
      </c>
      <c r="DO777" s="42"/>
      <c r="DP777" s="42"/>
      <c r="DQ777" s="42"/>
      <c r="DR777" s="42"/>
      <c r="DS777" s="42"/>
      <c r="DT777" s="42"/>
    </row>
    <row r="778" spans="1:124" ht="30">
      <c r="A778" s="41"/>
      <c r="B778" s="41"/>
      <c r="C778" s="41"/>
      <c r="D778" s="41" t="s">
        <v>1307</v>
      </c>
      <c r="E778" s="42" t="s">
        <v>850</v>
      </c>
      <c r="F778" s="41" t="s">
        <v>1299</v>
      </c>
      <c r="G778" s="41"/>
      <c r="H778" s="41"/>
      <c r="I778" s="41" t="s">
        <v>121</v>
      </c>
      <c r="P778" s="5">
        <v>2</v>
      </c>
      <c r="Q778" s="39" t="s">
        <v>1309</v>
      </c>
      <c r="BX778" s="5">
        <v>2</v>
      </c>
      <c r="CC778" s="5">
        <v>2</v>
      </c>
      <c r="DD778" s="5" t="s">
        <v>122</v>
      </c>
      <c r="DF778" s="5" t="s">
        <v>122</v>
      </c>
      <c r="DO778" s="42"/>
      <c r="DP778" s="42"/>
      <c r="DQ778" s="42"/>
      <c r="DR778" s="42"/>
      <c r="DS778" s="42"/>
      <c r="DT778" s="42"/>
    </row>
    <row r="779" spans="1:124" ht="45">
      <c r="A779" s="41"/>
      <c r="B779" s="41"/>
      <c r="C779" s="41"/>
      <c r="D779" s="41" t="s">
        <v>1310</v>
      </c>
      <c r="E779" s="42" t="s">
        <v>1298</v>
      </c>
      <c r="F779" s="41" t="s">
        <v>1299</v>
      </c>
      <c r="G779" s="41"/>
      <c r="H779" s="41"/>
      <c r="I779" s="41" t="s">
        <v>121</v>
      </c>
      <c r="P779" s="5">
        <v>3</v>
      </c>
      <c r="Q779" s="39" t="s">
        <v>1311</v>
      </c>
      <c r="BX779" s="5">
        <v>3</v>
      </c>
      <c r="CC779" s="5">
        <v>3</v>
      </c>
      <c r="CD779" s="5">
        <v>3</v>
      </c>
      <c r="DD779" s="5" t="s">
        <v>122</v>
      </c>
      <c r="DF779" s="5" t="s">
        <v>122</v>
      </c>
      <c r="DO779" s="42"/>
      <c r="DP779" s="42"/>
      <c r="DQ779" s="42"/>
      <c r="DR779" s="42"/>
      <c r="DS779" s="42"/>
      <c r="DT779" s="42"/>
    </row>
    <row r="780" spans="1:124" ht="30">
      <c r="A780" s="41"/>
      <c r="B780" s="41"/>
      <c r="C780" s="41"/>
      <c r="D780" s="41" t="s">
        <v>1312</v>
      </c>
      <c r="E780" s="42" t="s">
        <v>850</v>
      </c>
      <c r="F780" s="41" t="s">
        <v>1299</v>
      </c>
      <c r="G780" s="41"/>
      <c r="H780" s="41"/>
      <c r="I780" s="41" t="s">
        <v>121</v>
      </c>
      <c r="P780" s="5">
        <v>2</v>
      </c>
      <c r="Q780" s="39" t="s">
        <v>1311</v>
      </c>
      <c r="BX780" s="5">
        <v>2</v>
      </c>
      <c r="CC780" s="5">
        <v>2</v>
      </c>
      <c r="CD780" s="5">
        <v>2</v>
      </c>
      <c r="DD780" s="5" t="s">
        <v>122</v>
      </c>
      <c r="DF780" s="5" t="s">
        <v>122</v>
      </c>
      <c r="DO780" s="42"/>
      <c r="DP780" s="42"/>
      <c r="DQ780" s="42"/>
      <c r="DR780" s="42"/>
      <c r="DS780" s="42"/>
      <c r="DT780" s="42"/>
    </row>
    <row r="781" spans="1:124" ht="30">
      <c r="A781" s="41"/>
      <c r="B781" s="41"/>
      <c r="C781" s="41"/>
      <c r="D781" s="41" t="s">
        <v>1313</v>
      </c>
      <c r="E781" s="42" t="s">
        <v>1298</v>
      </c>
      <c r="F781" s="41" t="s">
        <v>1299</v>
      </c>
      <c r="G781" s="41"/>
      <c r="H781" s="41"/>
      <c r="I781" s="41" t="s">
        <v>121</v>
      </c>
      <c r="P781" s="5">
        <v>1</v>
      </c>
      <c r="Q781" s="39" t="s">
        <v>1314</v>
      </c>
      <c r="BP781" s="5">
        <v>1</v>
      </c>
      <c r="BQ781" s="5">
        <v>1</v>
      </c>
      <c r="DD781" s="5" t="s">
        <v>122</v>
      </c>
      <c r="DF781" s="5" t="s">
        <v>122</v>
      </c>
      <c r="DO781" s="42"/>
      <c r="DP781" s="42"/>
      <c r="DQ781" s="42"/>
      <c r="DR781" s="42"/>
      <c r="DS781" s="42"/>
      <c r="DT781" s="42"/>
    </row>
    <row r="782" spans="1:124" ht="30">
      <c r="A782" s="41"/>
      <c r="B782" s="41"/>
      <c r="C782" s="41"/>
      <c r="D782" s="41" t="s">
        <v>1315</v>
      </c>
      <c r="E782" s="42" t="s">
        <v>850</v>
      </c>
      <c r="F782" s="41" t="s">
        <v>1299</v>
      </c>
      <c r="G782" s="41"/>
      <c r="H782" s="41"/>
      <c r="I782" s="41" t="s">
        <v>121</v>
      </c>
      <c r="P782" s="5">
        <v>1</v>
      </c>
      <c r="Q782" s="39" t="s">
        <v>1314</v>
      </c>
      <c r="BP782" s="5">
        <v>1</v>
      </c>
      <c r="BQ782" s="5">
        <v>1</v>
      </c>
      <c r="DD782" s="5" t="s">
        <v>122</v>
      </c>
      <c r="DF782" s="5" t="s">
        <v>122</v>
      </c>
      <c r="DO782" s="42"/>
      <c r="DP782" s="42"/>
      <c r="DQ782" s="42"/>
      <c r="DR782" s="42"/>
      <c r="DS782" s="42"/>
      <c r="DT782" s="42"/>
    </row>
    <row r="783" spans="1:124" ht="120">
      <c r="A783" s="46" t="s">
        <v>1316</v>
      </c>
      <c r="B783" s="41">
        <v>6</v>
      </c>
      <c r="C783" s="41">
        <v>6</v>
      </c>
      <c r="D783" s="41" t="s">
        <v>1317</v>
      </c>
      <c r="E783" s="42" t="s">
        <v>140</v>
      </c>
      <c r="F783" s="41" t="s">
        <v>1318</v>
      </c>
      <c r="G783" s="41" t="s">
        <v>122</v>
      </c>
      <c r="H783" s="41" t="s">
        <v>122</v>
      </c>
      <c r="I783" s="41"/>
      <c r="P783" s="5">
        <v>1</v>
      </c>
      <c r="Q783" s="39" t="s">
        <v>1319</v>
      </c>
      <c r="R783" s="5">
        <v>1</v>
      </c>
      <c r="S783" s="5">
        <v>1</v>
      </c>
      <c r="AA783" s="5">
        <v>1</v>
      </c>
      <c r="AF783" s="5">
        <v>1</v>
      </c>
      <c r="AH783" s="5">
        <v>1</v>
      </c>
      <c r="DE783" s="5" t="s">
        <v>122</v>
      </c>
      <c r="DO783" s="42"/>
      <c r="DP783" s="42"/>
      <c r="DQ783" s="42"/>
      <c r="DR783" s="42"/>
      <c r="DS783" s="42"/>
      <c r="DT783" s="42"/>
    </row>
    <row r="784" spans="1:124" ht="90">
      <c r="A784" s="41"/>
      <c r="B784" s="41"/>
      <c r="C784" s="41"/>
      <c r="D784" s="41" t="s">
        <v>1320</v>
      </c>
      <c r="E784" s="42" t="s">
        <v>1321</v>
      </c>
      <c r="F784" s="41" t="s">
        <v>1322</v>
      </c>
      <c r="G784" s="41" t="s">
        <v>122</v>
      </c>
      <c r="H784" s="41" t="s">
        <v>122</v>
      </c>
      <c r="I784" s="41"/>
      <c r="P784" s="5">
        <v>1</v>
      </c>
      <c r="Q784" s="39" t="s">
        <v>1319</v>
      </c>
      <c r="R784" s="5">
        <v>1</v>
      </c>
      <c r="S784" s="5">
        <v>1</v>
      </c>
      <c r="AA784" s="5">
        <v>1</v>
      </c>
      <c r="AF784" s="5">
        <v>1</v>
      </c>
      <c r="AH784" s="5">
        <v>1</v>
      </c>
      <c r="DE784" s="5" t="s">
        <v>122</v>
      </c>
      <c r="DO784" s="42"/>
      <c r="DP784" s="42"/>
      <c r="DQ784" s="42"/>
      <c r="DR784" s="42"/>
      <c r="DS784" s="42"/>
      <c r="DT784" s="42"/>
    </row>
    <row r="785" spans="1:124" ht="90">
      <c r="A785" s="41"/>
      <c r="B785" s="41"/>
      <c r="C785" s="41"/>
      <c r="D785" s="41" t="s">
        <v>1323</v>
      </c>
      <c r="E785" s="42" t="s">
        <v>1324</v>
      </c>
      <c r="F785" s="41" t="s">
        <v>1322</v>
      </c>
      <c r="G785" s="41" t="s">
        <v>122</v>
      </c>
      <c r="H785" s="41" t="s">
        <v>122</v>
      </c>
      <c r="I785" s="41"/>
      <c r="J785" s="5">
        <v>1</v>
      </c>
      <c r="K785" s="5">
        <v>1</v>
      </c>
      <c r="P785" s="5">
        <v>1</v>
      </c>
      <c r="Q785" s="39" t="s">
        <v>1319</v>
      </c>
      <c r="R785" s="5">
        <v>1</v>
      </c>
      <c r="S785" s="5">
        <v>1</v>
      </c>
      <c r="AA785" s="5">
        <v>1</v>
      </c>
      <c r="AF785" s="5">
        <v>1</v>
      </c>
      <c r="AH785" s="5">
        <v>1</v>
      </c>
      <c r="DE785" s="5" t="s">
        <v>122</v>
      </c>
      <c r="DO785" s="42"/>
      <c r="DP785" s="42"/>
      <c r="DQ785" s="42"/>
      <c r="DR785" s="42"/>
      <c r="DS785" s="42"/>
      <c r="DT785" s="42"/>
    </row>
    <row r="786" spans="1:124" ht="90">
      <c r="A786" s="41"/>
      <c r="B786" s="41"/>
      <c r="C786" s="41"/>
      <c r="D786" s="41" t="s">
        <v>692</v>
      </c>
      <c r="E786" s="42" t="s">
        <v>1325</v>
      </c>
      <c r="F786" s="41" t="s">
        <v>1322</v>
      </c>
      <c r="G786" s="41" t="s">
        <v>122</v>
      </c>
      <c r="H786" s="41" t="s">
        <v>122</v>
      </c>
      <c r="I786" s="41"/>
      <c r="P786" s="5">
        <v>1</v>
      </c>
      <c r="Q786" s="39" t="s">
        <v>1319</v>
      </c>
      <c r="R786" s="5">
        <v>1</v>
      </c>
      <c r="S786" s="5">
        <v>1</v>
      </c>
      <c r="AA786" s="5">
        <v>1</v>
      </c>
      <c r="AF786" s="5">
        <v>1</v>
      </c>
      <c r="AH786" s="5">
        <v>1</v>
      </c>
      <c r="DE786" s="5" t="s">
        <v>122</v>
      </c>
      <c r="DO786" s="42"/>
      <c r="DP786" s="42"/>
      <c r="DQ786" s="42"/>
      <c r="DR786" s="42"/>
      <c r="DS786" s="42"/>
      <c r="DT786" s="42"/>
    </row>
    <row r="787" spans="1:124" ht="90">
      <c r="A787" s="41"/>
      <c r="B787" s="41"/>
      <c r="C787" s="41"/>
      <c r="D787" s="41" t="s">
        <v>1326</v>
      </c>
      <c r="E787" s="42" t="s">
        <v>278</v>
      </c>
      <c r="F787" s="41" t="s">
        <v>1322</v>
      </c>
      <c r="G787" s="41" t="s">
        <v>122</v>
      </c>
      <c r="H787" s="41" t="s">
        <v>122</v>
      </c>
      <c r="I787" s="41"/>
      <c r="P787" s="5">
        <v>1</v>
      </c>
      <c r="Q787" s="39" t="s">
        <v>1319</v>
      </c>
      <c r="R787" s="5">
        <v>1</v>
      </c>
      <c r="S787" s="5">
        <v>1</v>
      </c>
      <c r="AA787" s="5">
        <v>1</v>
      </c>
      <c r="AF787" s="5">
        <v>1</v>
      </c>
      <c r="AH787" s="5">
        <v>1</v>
      </c>
      <c r="DE787" s="5" t="s">
        <v>122</v>
      </c>
      <c r="DO787" s="42"/>
      <c r="DP787" s="42"/>
      <c r="DQ787" s="42"/>
      <c r="DR787" s="42"/>
      <c r="DS787" s="42"/>
      <c r="DT787" s="42"/>
    </row>
    <row r="788" spans="1:124" s="42" customFormat="1" ht="90">
      <c r="A788" s="41"/>
      <c r="B788" s="41"/>
      <c r="C788" s="41"/>
      <c r="D788" s="41" t="s">
        <v>1327</v>
      </c>
      <c r="E788" s="42" t="s">
        <v>249</v>
      </c>
      <c r="F788" s="41" t="s">
        <v>1322</v>
      </c>
      <c r="G788" s="41" t="s">
        <v>122</v>
      </c>
      <c r="H788" s="41" t="s">
        <v>122</v>
      </c>
      <c r="I788" s="41"/>
      <c r="J788" s="5"/>
      <c r="K788" s="5"/>
      <c r="L788" s="5"/>
      <c r="M788" s="5"/>
      <c r="N788" s="5"/>
      <c r="O788" s="5"/>
      <c r="P788" s="5">
        <v>1</v>
      </c>
      <c r="Q788" s="39" t="s">
        <v>1319</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6"/>
      <c r="DB788" s="6"/>
      <c r="DC788" s="5"/>
      <c r="DD788" s="5"/>
      <c r="DE788" s="5" t="s">
        <v>122</v>
      </c>
      <c r="DF788" s="5"/>
      <c r="DG788" s="5"/>
      <c r="DH788" s="5"/>
      <c r="DI788" s="5"/>
      <c r="DJ788" s="5"/>
      <c r="DK788" s="5"/>
      <c r="DL788" s="5"/>
      <c r="DM788" s="5"/>
      <c r="DN788" s="5"/>
    </row>
    <row r="789" spans="1:124" s="42" customFormat="1" ht="90">
      <c r="A789" s="41"/>
      <c r="B789" s="41"/>
      <c r="C789" s="41"/>
      <c r="D789" s="41" t="s">
        <v>1328</v>
      </c>
      <c r="E789" s="42" t="s">
        <v>1329</v>
      </c>
      <c r="F789" s="41" t="s">
        <v>1322</v>
      </c>
      <c r="G789" s="41" t="s">
        <v>122</v>
      </c>
      <c r="H789" s="41" t="s">
        <v>122</v>
      </c>
      <c r="I789" s="41"/>
      <c r="J789" s="5"/>
      <c r="K789" s="5"/>
      <c r="L789" s="5"/>
      <c r="M789" s="5">
        <v>1</v>
      </c>
      <c r="N789" s="5"/>
      <c r="O789" s="5"/>
      <c r="P789" s="5">
        <v>1</v>
      </c>
      <c r="Q789" s="39" t="s">
        <v>1319</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6"/>
      <c r="DB789" s="6"/>
      <c r="DC789" s="5"/>
      <c r="DD789" s="5"/>
      <c r="DE789" s="5" t="s">
        <v>122</v>
      </c>
      <c r="DF789" s="5"/>
      <c r="DG789" s="5"/>
      <c r="DH789" s="5"/>
      <c r="DI789" s="5"/>
      <c r="DJ789" s="5"/>
      <c r="DK789" s="5"/>
      <c r="DL789" s="5"/>
      <c r="DM789" s="5"/>
      <c r="DN789" s="5"/>
    </row>
    <row r="790" spans="1:124" ht="90">
      <c r="A790" s="41"/>
      <c r="B790" s="41"/>
      <c r="C790" s="41"/>
      <c r="D790" s="41" t="s">
        <v>1330</v>
      </c>
      <c r="E790" s="42" t="s">
        <v>1321</v>
      </c>
      <c r="F790" s="41" t="s">
        <v>1331</v>
      </c>
      <c r="G790" s="41" t="s">
        <v>122</v>
      </c>
      <c r="H790" s="41" t="s">
        <v>122</v>
      </c>
      <c r="I790" s="41"/>
      <c r="P790" s="5">
        <v>1</v>
      </c>
      <c r="Q790" s="39" t="s">
        <v>1332</v>
      </c>
      <c r="R790" s="5">
        <v>1</v>
      </c>
      <c r="S790" s="5">
        <v>1</v>
      </c>
      <c r="AA790" s="5">
        <v>1</v>
      </c>
      <c r="DE790" s="5" t="s">
        <v>122</v>
      </c>
      <c r="DO790" s="42"/>
      <c r="DP790" s="42"/>
      <c r="DQ790" s="42"/>
      <c r="DR790" s="42"/>
      <c r="DS790" s="42"/>
      <c r="DT790" s="42"/>
    </row>
    <row r="791" spans="1:124" s="42" customFormat="1" ht="90">
      <c r="A791" s="41"/>
      <c r="B791" s="41"/>
      <c r="C791" s="41"/>
      <c r="D791" s="41" t="s">
        <v>1333</v>
      </c>
      <c r="E791" s="42" t="s">
        <v>278</v>
      </c>
      <c r="F791" s="41" t="s">
        <v>1331</v>
      </c>
      <c r="G791" s="41" t="s">
        <v>122</v>
      </c>
      <c r="H791" s="41" t="s">
        <v>122</v>
      </c>
      <c r="I791" s="41"/>
      <c r="J791" s="5"/>
      <c r="K791" s="5"/>
      <c r="L791" s="5"/>
      <c r="M791" s="5"/>
      <c r="N791" s="5"/>
      <c r="O791" s="5"/>
      <c r="P791" s="5">
        <v>1</v>
      </c>
      <c r="Q791" s="39" t="s">
        <v>1332</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6"/>
      <c r="DB791" s="6"/>
      <c r="DC791" s="5"/>
      <c r="DD791" s="5"/>
      <c r="DE791" s="5" t="s">
        <v>122</v>
      </c>
      <c r="DF791" s="5"/>
      <c r="DG791" s="5"/>
      <c r="DH791" s="5"/>
      <c r="DI791" s="5"/>
      <c r="DJ791" s="5"/>
      <c r="DK791" s="5"/>
      <c r="DL791" s="5"/>
      <c r="DM791" s="5"/>
      <c r="DN791" s="5"/>
    </row>
    <row r="792" spans="1:124" s="42" customFormat="1" ht="90">
      <c r="A792" s="41"/>
      <c r="B792" s="41"/>
      <c r="C792" s="41"/>
      <c r="D792" s="41" t="s">
        <v>1334</v>
      </c>
      <c r="E792" s="42" t="s">
        <v>1335</v>
      </c>
      <c r="F792" s="41" t="s">
        <v>1331</v>
      </c>
      <c r="G792" s="41" t="s">
        <v>122</v>
      </c>
      <c r="H792" s="41" t="s">
        <v>122</v>
      </c>
      <c r="I792" s="41"/>
      <c r="J792" s="5"/>
      <c r="K792" s="5"/>
      <c r="L792" s="5"/>
      <c r="M792" s="5"/>
      <c r="N792" s="5"/>
      <c r="O792" s="5"/>
      <c r="P792" s="5">
        <v>1</v>
      </c>
      <c r="Q792" s="39" t="s">
        <v>1332</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6"/>
      <c r="DB792" s="6"/>
      <c r="DC792" s="5"/>
      <c r="DD792" s="5"/>
      <c r="DE792" s="5" t="s">
        <v>122</v>
      </c>
      <c r="DF792" s="5"/>
      <c r="DG792" s="5"/>
      <c r="DH792" s="5"/>
      <c r="DI792" s="5"/>
      <c r="DJ792" s="5"/>
      <c r="DK792" s="5"/>
      <c r="DL792" s="5"/>
      <c r="DM792" s="5"/>
      <c r="DN792" s="5"/>
    </row>
    <row r="793" spans="1:124" ht="105">
      <c r="A793" s="41"/>
      <c r="B793" s="41"/>
      <c r="C793" s="41"/>
      <c r="D793" s="41" t="s">
        <v>1336</v>
      </c>
      <c r="E793" s="42" t="s">
        <v>1337</v>
      </c>
      <c r="F793" s="41" t="s">
        <v>1338</v>
      </c>
      <c r="G793" s="41" t="s">
        <v>122</v>
      </c>
      <c r="H793" s="41" t="s">
        <v>122</v>
      </c>
      <c r="I793" s="41"/>
      <c r="J793" s="5">
        <v>1</v>
      </c>
      <c r="K793" s="5">
        <v>1</v>
      </c>
      <c r="P793" s="5">
        <v>1</v>
      </c>
      <c r="Q793" s="39" t="s">
        <v>1339</v>
      </c>
      <c r="R793" s="5">
        <v>1</v>
      </c>
      <c r="S793" s="5">
        <v>1</v>
      </c>
      <c r="T793" s="5">
        <v>1</v>
      </c>
      <c r="AA793" s="5">
        <v>1</v>
      </c>
      <c r="AH793" s="5">
        <v>1</v>
      </c>
      <c r="DE793" s="5" t="s">
        <v>122</v>
      </c>
      <c r="DO793" s="42"/>
      <c r="DP793" s="42"/>
      <c r="DQ793" s="42"/>
      <c r="DR793" s="42"/>
      <c r="DS793" s="42"/>
      <c r="DT793" s="42"/>
    </row>
    <row r="794" spans="1:124" ht="105">
      <c r="A794" s="41"/>
      <c r="B794" s="41"/>
      <c r="C794" s="41"/>
      <c r="D794" s="41" t="s">
        <v>1340</v>
      </c>
      <c r="E794" s="42" t="s">
        <v>1341</v>
      </c>
      <c r="F794" s="41" t="s">
        <v>1338</v>
      </c>
      <c r="G794" s="41" t="s">
        <v>122</v>
      </c>
      <c r="H794" s="41" t="s">
        <v>122</v>
      </c>
      <c r="I794" s="41"/>
      <c r="J794" s="5">
        <v>1</v>
      </c>
      <c r="K794" s="5">
        <v>1</v>
      </c>
      <c r="P794" s="5">
        <v>1</v>
      </c>
      <c r="Q794" s="39" t="s">
        <v>1339</v>
      </c>
      <c r="R794" s="5">
        <v>1</v>
      </c>
      <c r="S794" s="5">
        <v>1</v>
      </c>
      <c r="T794" s="5">
        <v>1</v>
      </c>
      <c r="AA794" s="5">
        <v>1</v>
      </c>
      <c r="DE794" s="5" t="s">
        <v>122</v>
      </c>
      <c r="DO794" s="42"/>
      <c r="DP794" s="42"/>
      <c r="DQ794" s="42"/>
      <c r="DR794" s="42"/>
      <c r="DS794" s="42"/>
      <c r="DT794" s="42"/>
    </row>
    <row r="795" spans="1:124" ht="105">
      <c r="A795" s="41"/>
      <c r="B795" s="41"/>
      <c r="C795" s="41"/>
      <c r="D795" s="41" t="s">
        <v>1342</v>
      </c>
      <c r="E795" s="42" t="s">
        <v>261</v>
      </c>
      <c r="F795" s="41" t="s">
        <v>1338</v>
      </c>
      <c r="G795" s="41" t="s">
        <v>122</v>
      </c>
      <c r="H795" s="41" t="s">
        <v>122</v>
      </c>
      <c r="I795" s="41"/>
      <c r="J795" s="5">
        <v>1</v>
      </c>
      <c r="L795" s="5">
        <v>1</v>
      </c>
      <c r="P795" s="5">
        <v>1</v>
      </c>
      <c r="Q795" s="39" t="s">
        <v>1339</v>
      </c>
      <c r="R795" s="5">
        <v>1</v>
      </c>
      <c r="S795" s="5">
        <v>1</v>
      </c>
      <c r="T795" s="5">
        <v>1</v>
      </c>
      <c r="AA795" s="5">
        <v>1</v>
      </c>
      <c r="DE795" s="5" t="s">
        <v>122</v>
      </c>
      <c r="DO795" s="42"/>
      <c r="DP795" s="42"/>
      <c r="DQ795" s="42"/>
      <c r="DR795" s="42"/>
      <c r="DS795" s="42"/>
      <c r="DT795" s="42"/>
    </row>
    <row r="796" spans="1:124" ht="105">
      <c r="A796" s="41"/>
      <c r="B796" s="41"/>
      <c r="C796" s="41"/>
      <c r="D796" s="41" t="s">
        <v>1343</v>
      </c>
      <c r="E796" s="42" t="s">
        <v>1325</v>
      </c>
      <c r="F796" s="41" t="s">
        <v>1338</v>
      </c>
      <c r="G796" s="41" t="s">
        <v>122</v>
      </c>
      <c r="H796" s="41" t="s">
        <v>122</v>
      </c>
      <c r="I796" s="41"/>
      <c r="P796" s="5">
        <v>1</v>
      </c>
      <c r="Q796" s="39" t="s">
        <v>1339</v>
      </c>
      <c r="R796" s="5">
        <v>1</v>
      </c>
      <c r="S796" s="5">
        <v>1</v>
      </c>
      <c r="T796" s="5">
        <v>1</v>
      </c>
      <c r="AA796" s="5">
        <v>1</v>
      </c>
      <c r="DE796" s="5" t="s">
        <v>122</v>
      </c>
      <c r="DO796" s="42"/>
      <c r="DP796" s="42"/>
      <c r="DQ796" s="42"/>
      <c r="DR796" s="42"/>
      <c r="DS796" s="42"/>
      <c r="DT796" s="42"/>
    </row>
    <row r="797" spans="1:124" ht="60">
      <c r="A797" s="41"/>
      <c r="B797" s="41"/>
      <c r="C797" s="41"/>
      <c r="D797" s="41" t="s">
        <v>1344</v>
      </c>
      <c r="E797" s="42" t="s">
        <v>1345</v>
      </c>
      <c r="F797" s="41" t="s">
        <v>1346</v>
      </c>
      <c r="G797" s="41" t="s">
        <v>122</v>
      </c>
      <c r="H797" s="41" t="s">
        <v>122</v>
      </c>
      <c r="I797" s="41" t="s">
        <v>122</v>
      </c>
      <c r="M797" s="5">
        <v>1</v>
      </c>
      <c r="P797" s="5">
        <v>1</v>
      </c>
      <c r="Q797" s="39" t="s">
        <v>1347</v>
      </c>
      <c r="AL797" s="5">
        <v>1</v>
      </c>
      <c r="DE797" s="5" t="s">
        <v>122</v>
      </c>
      <c r="DO797" s="42"/>
      <c r="DP797" s="42"/>
      <c r="DQ797" s="42"/>
      <c r="DR797" s="42"/>
      <c r="DS797" s="42"/>
      <c r="DT797" s="42"/>
    </row>
    <row r="798" spans="1:124" ht="45">
      <c r="A798" s="41"/>
      <c r="B798" s="41"/>
      <c r="C798" s="41"/>
      <c r="D798" s="41" t="s">
        <v>1348</v>
      </c>
      <c r="E798" s="42" t="s">
        <v>357</v>
      </c>
      <c r="F798" s="41" t="s">
        <v>1349</v>
      </c>
      <c r="G798" s="41" t="s">
        <v>122</v>
      </c>
      <c r="H798" s="41" t="s">
        <v>122</v>
      </c>
      <c r="I798" s="41" t="s">
        <v>122</v>
      </c>
      <c r="P798" s="5">
        <v>1</v>
      </c>
      <c r="Q798" s="39" t="s">
        <v>1350</v>
      </c>
      <c r="R798" s="5">
        <v>1</v>
      </c>
      <c r="T798" s="5">
        <v>1</v>
      </c>
      <c r="AA798" s="5">
        <v>1</v>
      </c>
      <c r="AJ798" s="5">
        <v>1</v>
      </c>
      <c r="CG798" s="5">
        <v>1</v>
      </c>
      <c r="DE798" s="5" t="s">
        <v>122</v>
      </c>
      <c r="DO798" s="42"/>
      <c r="DP798" s="42"/>
      <c r="DQ798" s="42"/>
      <c r="DR798" s="42"/>
      <c r="DS798" s="42"/>
      <c r="DT798" s="42"/>
    </row>
    <row r="799" spans="1:124" ht="45">
      <c r="A799" s="41"/>
      <c r="B799" s="41"/>
      <c r="C799" s="41"/>
      <c r="D799" s="41" t="s">
        <v>1351</v>
      </c>
      <c r="E799" s="42" t="s">
        <v>1321</v>
      </c>
      <c r="F799" s="41" t="s">
        <v>1349</v>
      </c>
      <c r="G799" s="41" t="s">
        <v>122</v>
      </c>
      <c r="H799" s="41" t="s">
        <v>122</v>
      </c>
      <c r="I799" s="41" t="s">
        <v>122</v>
      </c>
      <c r="P799" s="5">
        <v>1</v>
      </c>
      <c r="Q799" s="39" t="s">
        <v>1350</v>
      </c>
      <c r="R799" s="5">
        <v>1</v>
      </c>
      <c r="T799" s="5">
        <v>1</v>
      </c>
      <c r="AA799" s="5">
        <v>1</v>
      </c>
      <c r="AJ799" s="5">
        <v>1</v>
      </c>
      <c r="CG799" s="5">
        <v>1</v>
      </c>
      <c r="DE799" s="5" t="s">
        <v>122</v>
      </c>
      <c r="DO799" s="42"/>
      <c r="DP799" s="42"/>
      <c r="DQ799" s="42"/>
      <c r="DR799" s="42"/>
      <c r="DS799" s="42"/>
      <c r="DT799" s="42"/>
    </row>
    <row r="800" spans="1:124" ht="30">
      <c r="A800" s="41"/>
      <c r="B800" s="41"/>
      <c r="C800" s="41"/>
      <c r="D800" s="41" t="s">
        <v>1352</v>
      </c>
      <c r="E800" s="42" t="s">
        <v>1353</v>
      </c>
      <c r="F800" s="41" t="s">
        <v>1354</v>
      </c>
      <c r="G800" s="41" t="s">
        <v>122</v>
      </c>
      <c r="H800" s="41"/>
      <c r="I800" s="41" t="s">
        <v>122</v>
      </c>
      <c r="P800" s="5">
        <v>1</v>
      </c>
      <c r="Q800" s="39" t="s">
        <v>1355</v>
      </c>
      <c r="AL800" s="5">
        <v>1</v>
      </c>
      <c r="BJ800" s="5">
        <v>1</v>
      </c>
      <c r="DE800" s="5" t="s">
        <v>122</v>
      </c>
      <c r="DO800" s="42"/>
      <c r="DP800" s="42"/>
      <c r="DQ800" s="42"/>
      <c r="DR800" s="42"/>
      <c r="DS800" s="42"/>
      <c r="DT800" s="42"/>
    </row>
    <row r="801" spans="1:124" ht="30">
      <c r="A801" s="41"/>
      <c r="B801" s="41"/>
      <c r="C801" s="41"/>
      <c r="D801" s="41" t="s">
        <v>1356</v>
      </c>
      <c r="E801" s="42" t="s">
        <v>1321</v>
      </c>
      <c r="F801" s="41" t="s">
        <v>1354</v>
      </c>
      <c r="G801" s="41" t="s">
        <v>122</v>
      </c>
      <c r="H801" s="41"/>
      <c r="I801" s="41" t="s">
        <v>122</v>
      </c>
      <c r="P801" s="5">
        <v>1</v>
      </c>
      <c r="Q801" s="39" t="s">
        <v>1355</v>
      </c>
      <c r="AL801" s="5">
        <v>1</v>
      </c>
      <c r="BJ801" s="5">
        <v>1</v>
      </c>
      <c r="DE801" s="5" t="s">
        <v>122</v>
      </c>
      <c r="DO801" s="42"/>
      <c r="DP801" s="42"/>
      <c r="DQ801" s="42"/>
      <c r="DR801" s="42"/>
      <c r="DS801" s="42"/>
      <c r="DT801" s="42"/>
    </row>
    <row r="802" spans="1:124" ht="30">
      <c r="A802" s="41"/>
      <c r="B802" s="41"/>
      <c r="C802" s="41"/>
      <c r="D802" s="41" t="s">
        <v>1357</v>
      </c>
      <c r="E802" s="42" t="s">
        <v>315</v>
      </c>
      <c r="F802" s="41" t="s">
        <v>1354</v>
      </c>
      <c r="G802" s="41" t="s">
        <v>122</v>
      </c>
      <c r="H802" s="41"/>
      <c r="I802" s="41" t="s">
        <v>122</v>
      </c>
      <c r="P802" s="5">
        <v>1</v>
      </c>
      <c r="Q802" s="39" t="s">
        <v>1355</v>
      </c>
      <c r="AL802" s="5">
        <v>1</v>
      </c>
      <c r="BJ802" s="5">
        <v>1</v>
      </c>
      <c r="DE802" s="5" t="s">
        <v>122</v>
      </c>
      <c r="DO802" s="42"/>
      <c r="DP802" s="42"/>
      <c r="DQ802" s="42"/>
      <c r="DR802" s="42"/>
      <c r="DS802" s="42"/>
      <c r="DT802" s="42"/>
    </row>
    <row r="803" spans="1:124" ht="30">
      <c r="A803" s="41"/>
      <c r="B803" s="41"/>
      <c r="C803" s="41"/>
      <c r="D803" s="41" t="s">
        <v>1358</v>
      </c>
      <c r="E803" s="42" t="s">
        <v>1359</v>
      </c>
      <c r="F803" s="41" t="s">
        <v>1354</v>
      </c>
      <c r="G803" s="41" t="s">
        <v>122</v>
      </c>
      <c r="H803" s="41"/>
      <c r="I803" s="41" t="s">
        <v>122</v>
      </c>
      <c r="P803" s="5">
        <v>1</v>
      </c>
      <c r="Q803" s="39" t="s">
        <v>1355</v>
      </c>
      <c r="AL803" s="5">
        <v>1</v>
      </c>
      <c r="BJ803" s="5">
        <v>1</v>
      </c>
      <c r="DE803" s="5" t="s">
        <v>122</v>
      </c>
      <c r="DO803" s="42"/>
      <c r="DP803" s="42"/>
      <c r="DQ803" s="42"/>
      <c r="DR803" s="42"/>
      <c r="DS803" s="42"/>
      <c r="DT803" s="42"/>
    </row>
    <row r="804" spans="1:124" ht="30">
      <c r="A804" s="41"/>
      <c r="B804" s="41"/>
      <c r="C804" s="41"/>
      <c r="D804" s="41" t="s">
        <v>1360</v>
      </c>
      <c r="E804" s="42" t="s">
        <v>1361</v>
      </c>
      <c r="F804" s="41" t="s">
        <v>1354</v>
      </c>
      <c r="G804" s="41" t="s">
        <v>122</v>
      </c>
      <c r="H804" s="41"/>
      <c r="I804" s="41" t="s">
        <v>122</v>
      </c>
      <c r="P804" s="5">
        <v>1</v>
      </c>
      <c r="Q804" s="39" t="s">
        <v>1355</v>
      </c>
      <c r="AL804" s="5">
        <v>1</v>
      </c>
      <c r="BJ804" s="5">
        <v>1</v>
      </c>
      <c r="DE804" s="5" t="s">
        <v>122</v>
      </c>
      <c r="DO804" s="42"/>
      <c r="DP804" s="42"/>
      <c r="DQ804" s="42"/>
      <c r="DR804" s="42"/>
      <c r="DS804" s="42"/>
      <c r="DT804" s="42"/>
    </row>
    <row r="805" spans="1:124" ht="30">
      <c r="A805" s="41"/>
      <c r="B805" s="41"/>
      <c r="C805" s="41"/>
      <c r="D805" s="41" t="s">
        <v>1362</v>
      </c>
      <c r="E805" s="42" t="s">
        <v>1363</v>
      </c>
      <c r="F805" s="41" t="s">
        <v>1354</v>
      </c>
      <c r="G805" s="41" t="s">
        <v>122</v>
      </c>
      <c r="H805" s="41"/>
      <c r="I805" s="41" t="s">
        <v>122</v>
      </c>
      <c r="P805" s="5">
        <v>1</v>
      </c>
      <c r="Q805" s="39" t="s">
        <v>1355</v>
      </c>
      <c r="AL805" s="5">
        <v>1</v>
      </c>
      <c r="BJ805" s="5">
        <v>1</v>
      </c>
      <c r="DE805" s="5" t="s">
        <v>122</v>
      </c>
      <c r="DO805" s="42"/>
      <c r="DP805" s="42"/>
      <c r="DQ805" s="42"/>
      <c r="DR805" s="42"/>
      <c r="DS805" s="42"/>
      <c r="DT805" s="42"/>
    </row>
    <row r="806" spans="1:124" ht="75">
      <c r="A806" s="41" t="s">
        <v>1364</v>
      </c>
      <c r="B806" s="41">
        <v>16</v>
      </c>
      <c r="C806" s="41">
        <v>7</v>
      </c>
      <c r="D806" s="41" t="s">
        <v>1365</v>
      </c>
      <c r="E806" s="42" t="s">
        <v>249</v>
      </c>
      <c r="F806" s="41" t="s">
        <v>1366</v>
      </c>
      <c r="G806" s="41" t="s">
        <v>122</v>
      </c>
      <c r="H806" s="41" t="s">
        <v>122</v>
      </c>
      <c r="I806" s="41"/>
      <c r="P806" s="5">
        <v>4</v>
      </c>
      <c r="Q806" s="39" t="s">
        <v>1367</v>
      </c>
      <c r="R806" s="5">
        <v>1</v>
      </c>
      <c r="V806" s="5">
        <v>1</v>
      </c>
      <c r="AL806" s="5">
        <v>3</v>
      </c>
      <c r="BG806" s="5">
        <v>3</v>
      </c>
      <c r="BX806" s="5">
        <v>3</v>
      </c>
      <c r="CF806" s="5">
        <v>3</v>
      </c>
      <c r="CM806" s="5">
        <v>4</v>
      </c>
      <c r="DA806" s="6">
        <v>16</v>
      </c>
      <c r="DB806" s="6">
        <v>9</v>
      </c>
      <c r="DC806" s="5">
        <v>7</v>
      </c>
      <c r="DF806" s="5" t="s">
        <v>122</v>
      </c>
      <c r="DO806" s="42"/>
      <c r="DP806" s="42"/>
      <c r="DQ806" s="42"/>
      <c r="DR806" s="42"/>
      <c r="DS806" s="42"/>
      <c r="DT806" s="42"/>
    </row>
    <row r="807" spans="1:124" ht="45">
      <c r="A807" s="41"/>
      <c r="B807" s="41"/>
      <c r="C807" s="41"/>
      <c r="D807" s="41" t="s">
        <v>1368</v>
      </c>
      <c r="E807" s="42" t="s">
        <v>199</v>
      </c>
      <c r="F807" s="41" t="s">
        <v>1366</v>
      </c>
      <c r="G807" s="41" t="s">
        <v>122</v>
      </c>
      <c r="H807" s="41" t="s">
        <v>122</v>
      </c>
      <c r="I807" s="41"/>
      <c r="P807" s="5">
        <v>6</v>
      </c>
      <c r="Q807" s="39" t="s">
        <v>1369</v>
      </c>
      <c r="R807" s="5">
        <v>3</v>
      </c>
      <c r="V807" s="5">
        <v>3</v>
      </c>
      <c r="AL807" s="5">
        <v>5</v>
      </c>
      <c r="BG807" s="5">
        <v>5</v>
      </c>
      <c r="BX807" s="5">
        <v>5</v>
      </c>
      <c r="CF807" s="5">
        <v>5</v>
      </c>
      <c r="CM807" s="5">
        <v>6</v>
      </c>
      <c r="DF807" s="5" t="s">
        <v>122</v>
      </c>
      <c r="DO807" s="42"/>
      <c r="DP807" s="42"/>
      <c r="DQ807" s="42"/>
      <c r="DR807" s="42"/>
      <c r="DS807" s="42"/>
      <c r="DT807" s="42"/>
    </row>
    <row r="808" spans="1:124" ht="45">
      <c r="A808" s="41"/>
      <c r="B808" s="41"/>
      <c r="C808" s="41"/>
      <c r="D808" s="41" t="s">
        <v>1370</v>
      </c>
      <c r="E808" s="42" t="s">
        <v>1337</v>
      </c>
      <c r="F808" s="41" t="s">
        <v>1366</v>
      </c>
      <c r="G808" s="41" t="s">
        <v>122</v>
      </c>
      <c r="H808" s="41" t="s">
        <v>122</v>
      </c>
      <c r="I808" s="41"/>
      <c r="P808" s="5">
        <v>2</v>
      </c>
      <c r="Q808" s="39" t="s">
        <v>1371</v>
      </c>
      <c r="R808" s="5">
        <v>1</v>
      </c>
      <c r="V808" s="5">
        <v>1</v>
      </c>
      <c r="AL808" s="5">
        <v>1</v>
      </c>
      <c r="BG808" s="5">
        <v>1</v>
      </c>
      <c r="BX808" s="5">
        <v>1</v>
      </c>
      <c r="CF808" s="5">
        <v>1</v>
      </c>
      <c r="CM808" s="5">
        <v>2</v>
      </c>
      <c r="DF808" s="5" t="s">
        <v>122</v>
      </c>
      <c r="DO808" s="42"/>
      <c r="DP808" s="42"/>
      <c r="DQ808" s="42"/>
      <c r="DR808" s="42"/>
      <c r="DS808" s="42"/>
      <c r="DT808" s="42"/>
    </row>
    <row r="809" spans="1:124" ht="45">
      <c r="A809" s="41"/>
      <c r="B809" s="41"/>
      <c r="C809" s="41"/>
      <c r="D809" s="41" t="s">
        <v>1372</v>
      </c>
      <c r="E809" s="42" t="s">
        <v>1373</v>
      </c>
      <c r="F809" s="41" t="s">
        <v>1366</v>
      </c>
      <c r="G809" s="41" t="s">
        <v>122</v>
      </c>
      <c r="H809" s="41" t="s">
        <v>122</v>
      </c>
      <c r="I809" s="41"/>
      <c r="J809" s="5">
        <v>2</v>
      </c>
      <c r="K809" s="5">
        <v>2</v>
      </c>
      <c r="P809" s="5">
        <v>2</v>
      </c>
      <c r="Q809" s="39" t="s">
        <v>1374</v>
      </c>
      <c r="R809" s="5">
        <v>2</v>
      </c>
      <c r="V809" s="5">
        <v>2</v>
      </c>
      <c r="AL809" s="5">
        <v>2</v>
      </c>
      <c r="BG809" s="5">
        <v>2</v>
      </c>
      <c r="BX809" s="5">
        <v>2</v>
      </c>
      <c r="CF809" s="5">
        <v>2</v>
      </c>
      <c r="CM809" s="5">
        <v>2</v>
      </c>
      <c r="DF809" s="5" t="s">
        <v>122</v>
      </c>
      <c r="DO809" s="42"/>
      <c r="DP809" s="42"/>
      <c r="DQ809" s="42"/>
      <c r="DR809" s="42"/>
      <c r="DS809" s="42"/>
      <c r="DT809" s="42"/>
    </row>
    <row r="810" spans="1:124" ht="45">
      <c r="A810" s="41"/>
      <c r="B810" s="41"/>
      <c r="C810" s="41"/>
      <c r="D810" s="41" t="s">
        <v>1375</v>
      </c>
      <c r="E810" s="42" t="s">
        <v>1376</v>
      </c>
      <c r="F810" s="41" t="s">
        <v>1366</v>
      </c>
      <c r="G810" s="41" t="s">
        <v>122</v>
      </c>
      <c r="H810" s="41" t="s">
        <v>122</v>
      </c>
      <c r="I810" s="41"/>
      <c r="P810" s="5">
        <v>1</v>
      </c>
      <c r="Q810" s="39" t="s">
        <v>1377</v>
      </c>
      <c r="R810" s="5">
        <v>1</v>
      </c>
      <c r="V810" s="5">
        <v>1</v>
      </c>
      <c r="AL810" s="5">
        <v>1</v>
      </c>
      <c r="BG810" s="5">
        <v>1</v>
      </c>
      <c r="BX810" s="5">
        <v>1</v>
      </c>
      <c r="CF810" s="5">
        <v>1</v>
      </c>
      <c r="CM810" s="5">
        <v>1</v>
      </c>
      <c r="DF810" s="5" t="s">
        <v>122</v>
      </c>
      <c r="DO810" s="42"/>
      <c r="DP810" s="42"/>
      <c r="DQ810" s="42"/>
      <c r="DR810" s="42"/>
      <c r="DS810" s="42"/>
      <c r="DT810" s="42"/>
    </row>
    <row r="811" spans="1:124" ht="45">
      <c r="A811" s="41"/>
      <c r="B811" s="41"/>
      <c r="C811" s="41"/>
      <c r="D811" s="41" t="s">
        <v>1378</v>
      </c>
      <c r="E811" s="42" t="s">
        <v>1031</v>
      </c>
      <c r="F811" s="41" t="s">
        <v>1366</v>
      </c>
      <c r="G811" s="41" t="s">
        <v>122</v>
      </c>
      <c r="H811" s="41" t="s">
        <v>122</v>
      </c>
      <c r="I811" s="41"/>
      <c r="P811" s="5">
        <v>1</v>
      </c>
      <c r="Q811" s="39" t="s">
        <v>1379</v>
      </c>
      <c r="AL811" s="5">
        <v>1</v>
      </c>
      <c r="BG811" s="5">
        <v>1</v>
      </c>
      <c r="BX811" s="5">
        <v>1</v>
      </c>
      <c r="CF811" s="5">
        <v>1</v>
      </c>
      <c r="CM811" s="5">
        <v>1</v>
      </c>
      <c r="DF811" s="5" t="s">
        <v>122</v>
      </c>
      <c r="DO811" s="42"/>
      <c r="DP811" s="42"/>
      <c r="DQ811" s="42"/>
      <c r="DR811" s="42"/>
      <c r="DS811" s="42"/>
      <c r="DT811" s="42"/>
    </row>
    <row r="812" spans="1:124" ht="45">
      <c r="A812" s="41"/>
      <c r="B812" s="41"/>
      <c r="C812" s="41"/>
      <c r="D812" s="41" t="s">
        <v>1380</v>
      </c>
      <c r="E812" s="42" t="s">
        <v>1381</v>
      </c>
      <c r="F812" s="41" t="s">
        <v>1366</v>
      </c>
      <c r="G812" s="41" t="s">
        <v>122</v>
      </c>
      <c r="H812" s="41" t="s">
        <v>122</v>
      </c>
      <c r="I812" s="41"/>
      <c r="P812" s="5">
        <v>2</v>
      </c>
      <c r="Q812" s="39" t="s">
        <v>1382</v>
      </c>
      <c r="R812" s="5">
        <v>1</v>
      </c>
      <c r="V812" s="5">
        <v>1</v>
      </c>
      <c r="AL812" s="5">
        <v>2</v>
      </c>
      <c r="BG812" s="5">
        <v>2</v>
      </c>
      <c r="BX812" s="5">
        <v>2</v>
      </c>
      <c r="CF812" s="5">
        <v>2</v>
      </c>
      <c r="CM812" s="5">
        <v>2</v>
      </c>
      <c r="DF812" s="5" t="s">
        <v>122</v>
      </c>
      <c r="DO812" s="42"/>
      <c r="DP812" s="42"/>
      <c r="DQ812" s="42"/>
      <c r="DR812" s="42"/>
      <c r="DS812" s="42"/>
      <c r="DT812" s="42"/>
    </row>
    <row r="813" spans="1:124" ht="45">
      <c r="A813" s="41"/>
      <c r="B813" s="41"/>
      <c r="C813" s="41"/>
      <c r="D813" s="41" t="s">
        <v>144</v>
      </c>
      <c r="E813" s="42" t="s">
        <v>144</v>
      </c>
      <c r="F813" s="41" t="s">
        <v>1366</v>
      </c>
      <c r="G813" s="41" t="s">
        <v>122</v>
      </c>
      <c r="H813" s="41" t="s">
        <v>122</v>
      </c>
      <c r="I813" s="41"/>
      <c r="P813" s="5">
        <v>1</v>
      </c>
      <c r="Q813" s="39" t="s">
        <v>1379</v>
      </c>
      <c r="AL813" s="5">
        <v>1</v>
      </c>
      <c r="BG813" s="5">
        <v>1</v>
      </c>
      <c r="BX813" s="5">
        <v>1</v>
      </c>
      <c r="CF813" s="5">
        <v>1</v>
      </c>
      <c r="CM813" s="5">
        <v>1</v>
      </c>
      <c r="DF813" s="5" t="s">
        <v>122</v>
      </c>
      <c r="DO813" s="42"/>
      <c r="DP813" s="42"/>
      <c r="DQ813" s="42"/>
      <c r="DR813" s="42"/>
      <c r="DS813" s="42"/>
      <c r="DT813" s="42"/>
    </row>
    <row r="814" spans="1:124" s="42" customFormat="1" ht="135">
      <c r="A814" s="33" t="s">
        <v>1383</v>
      </c>
      <c r="B814" s="41">
        <v>1</v>
      </c>
      <c r="C814" s="41">
        <v>1</v>
      </c>
      <c r="D814" s="41" t="s">
        <v>1384</v>
      </c>
      <c r="E814" s="42" t="s">
        <v>1385</v>
      </c>
      <c r="F814" s="41" t="s">
        <v>1386</v>
      </c>
      <c r="G814" s="41"/>
      <c r="H814" s="41" t="s">
        <v>1387</v>
      </c>
      <c r="I814" s="41"/>
      <c r="J814" s="5"/>
      <c r="K814" s="5"/>
      <c r="L814" s="5"/>
      <c r="M814" s="5"/>
      <c r="N814" s="5"/>
      <c r="O814" s="5"/>
      <c r="P814" s="5">
        <v>1</v>
      </c>
      <c r="Q814" s="39" t="s">
        <v>1388</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6">
        <v>1</v>
      </c>
      <c r="DB814" s="6">
        <v>0</v>
      </c>
      <c r="DC814" s="5">
        <v>0</v>
      </c>
      <c r="DD814" s="5"/>
      <c r="DE814" s="5" t="s">
        <v>122</v>
      </c>
      <c r="DF814" s="5"/>
      <c r="DG814" s="5"/>
      <c r="DH814" s="5"/>
      <c r="DI814" s="5"/>
      <c r="DJ814" s="5"/>
      <c r="DK814" s="5"/>
      <c r="DL814" s="5"/>
      <c r="DM814" s="5"/>
      <c r="DN814" s="5"/>
    </row>
    <row r="815" spans="1:124" s="42" customFormat="1" ht="90">
      <c r="A815" s="44" t="s">
        <v>1389</v>
      </c>
      <c r="B815" s="41">
        <v>44</v>
      </c>
      <c r="C815" s="41">
        <v>30</v>
      </c>
      <c r="D815" s="41" t="s">
        <v>1390</v>
      </c>
      <c r="E815" s="42" t="s">
        <v>1391</v>
      </c>
      <c r="F815" s="41" t="s">
        <v>1392</v>
      </c>
      <c r="G815" s="41"/>
      <c r="H815" s="41" t="s">
        <v>122</v>
      </c>
      <c r="I815" s="41"/>
      <c r="J815" s="5">
        <v>29</v>
      </c>
      <c r="K815" s="5">
        <v>29</v>
      </c>
      <c r="L815" s="5"/>
      <c r="M815" s="5">
        <v>1</v>
      </c>
      <c r="N815" s="5"/>
      <c r="O815" s="5"/>
      <c r="P815" s="106">
        <v>27</v>
      </c>
      <c r="Q815" s="107" t="s">
        <v>1393</v>
      </c>
      <c r="R815" s="106">
        <v>23</v>
      </c>
      <c r="S815" s="5"/>
      <c r="T815" s="5"/>
      <c r="U815" s="5"/>
      <c r="V815" s="5"/>
      <c r="W815" s="5"/>
      <c r="X815" s="5"/>
      <c r="Y815" s="5"/>
      <c r="Z815" s="5"/>
      <c r="AA815" s="5"/>
      <c r="AB815" s="5"/>
      <c r="AC815" s="5"/>
      <c r="AD815" s="5"/>
      <c r="AE815" s="5"/>
      <c r="AF815" s="5"/>
      <c r="AG815" s="5"/>
      <c r="AH815" s="5"/>
      <c r="AI815" s="5"/>
      <c r="AJ815" s="5"/>
      <c r="AK815" s="5"/>
      <c r="AL815" s="106">
        <v>2</v>
      </c>
      <c r="AM815" s="106"/>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v>1</v>
      </c>
      <c r="BX815" s="5"/>
      <c r="BY815" s="5"/>
      <c r="BZ815" s="5"/>
      <c r="CA815" s="5"/>
      <c r="CB815" s="5"/>
      <c r="CC815" s="5"/>
      <c r="CD815" s="5"/>
      <c r="CE815" s="5"/>
      <c r="CF815" s="5">
        <v>1</v>
      </c>
      <c r="CG815" s="5"/>
      <c r="CH815" s="5"/>
      <c r="CI815" s="5"/>
      <c r="CJ815" s="5"/>
      <c r="CK815" s="5"/>
      <c r="CL815" s="5"/>
      <c r="CM815" s="5"/>
      <c r="CN815" s="5"/>
      <c r="CO815" s="5"/>
      <c r="CP815" s="5"/>
      <c r="CQ815" s="5"/>
      <c r="CR815" s="5"/>
      <c r="CS815" s="5"/>
      <c r="CT815" s="5"/>
      <c r="CU815" s="5"/>
      <c r="CV815" s="6"/>
      <c r="CW815" s="6"/>
      <c r="CX815" s="6"/>
      <c r="CY815" s="6"/>
      <c r="CZ815" s="6"/>
      <c r="DA815" s="6"/>
      <c r="DB815" s="5"/>
      <c r="DC815" s="5"/>
      <c r="DD815" s="5" t="s">
        <v>122</v>
      </c>
      <c r="DE815" s="5"/>
      <c r="DF815" s="5"/>
      <c r="DG815" s="5"/>
      <c r="DH815" s="5"/>
      <c r="DI815" s="5"/>
      <c r="DJ815" s="5"/>
      <c r="DK815" s="5"/>
      <c r="DL815" s="5"/>
      <c r="DM815" s="5"/>
    </row>
    <row r="816" spans="1:124" ht="90">
      <c r="A816" s="44" t="s">
        <v>1394</v>
      </c>
      <c r="B816" s="41">
        <v>6</v>
      </c>
      <c r="C816" s="41">
        <v>6</v>
      </c>
      <c r="D816" s="41" t="s">
        <v>1395</v>
      </c>
      <c r="E816" s="42" t="s">
        <v>213</v>
      </c>
      <c r="F816" s="18" t="s">
        <v>1396</v>
      </c>
      <c r="G816" s="41" t="s">
        <v>1397</v>
      </c>
      <c r="H816" s="18" t="s">
        <v>122</v>
      </c>
      <c r="I816" s="41"/>
      <c r="J816" s="5">
        <v>1</v>
      </c>
      <c r="K816" s="5">
        <v>1</v>
      </c>
      <c r="DE816" s="5" t="s">
        <v>122</v>
      </c>
      <c r="DO816" s="42"/>
      <c r="DP816" s="42"/>
      <c r="DQ816" s="42"/>
      <c r="DR816" s="42"/>
      <c r="DS816" s="42"/>
      <c r="DT816" s="42"/>
    </row>
    <row r="817" spans="1:124" ht="60">
      <c r="A817" s="41"/>
      <c r="B817" s="41"/>
      <c r="C817" s="41"/>
      <c r="D817" s="41" t="s">
        <v>1398</v>
      </c>
      <c r="E817" s="42" t="s">
        <v>255</v>
      </c>
      <c r="F817" s="18" t="s">
        <v>1399</v>
      </c>
      <c r="G817" s="41" t="s">
        <v>1397</v>
      </c>
      <c r="H817" s="18" t="s">
        <v>122</v>
      </c>
      <c r="I817" s="41"/>
      <c r="J817" s="5">
        <v>1</v>
      </c>
      <c r="K817" s="5">
        <v>1</v>
      </c>
      <c r="DE817" s="5" t="s">
        <v>122</v>
      </c>
      <c r="DO817" s="42"/>
      <c r="DP817" s="42"/>
      <c r="DQ817" s="42"/>
      <c r="DR817" s="42"/>
      <c r="DS817" s="42"/>
      <c r="DT817" s="42"/>
    </row>
    <row r="818" spans="1:124" ht="60">
      <c r="A818" s="41"/>
      <c r="B818" s="41"/>
      <c r="C818" s="41"/>
      <c r="D818" s="41" t="s">
        <v>1400</v>
      </c>
      <c r="E818" s="42" t="s">
        <v>213</v>
      </c>
      <c r="F818" s="18" t="s">
        <v>1401</v>
      </c>
      <c r="G818" s="41" t="s">
        <v>1397</v>
      </c>
      <c r="H818" s="18" t="s">
        <v>122</v>
      </c>
      <c r="I818" s="41"/>
      <c r="J818" s="5">
        <v>1</v>
      </c>
      <c r="K818" s="5">
        <v>1</v>
      </c>
      <c r="DE818" s="5" t="s">
        <v>122</v>
      </c>
      <c r="DO818" s="42"/>
      <c r="DP818" s="42"/>
      <c r="DQ818" s="42"/>
      <c r="DR818" s="42"/>
      <c r="DS818" s="42"/>
      <c r="DT818" s="42"/>
    </row>
    <row r="819" spans="1:124" s="42" customFormat="1" ht="45">
      <c r="A819" s="41"/>
      <c r="B819" s="41"/>
      <c r="C819" s="41"/>
      <c r="D819" s="41" t="s">
        <v>1402</v>
      </c>
      <c r="E819" s="42" t="s">
        <v>761</v>
      </c>
      <c r="F819" s="18" t="s">
        <v>1403</v>
      </c>
      <c r="G819" s="41"/>
      <c r="H819" s="18" t="s">
        <v>122</v>
      </c>
      <c r="I819" s="41"/>
      <c r="J819" s="5"/>
      <c r="K819" s="5"/>
      <c r="L819" s="5"/>
      <c r="M819" s="5">
        <v>1</v>
      </c>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6"/>
      <c r="DB819" s="6"/>
      <c r="DC819" s="5"/>
      <c r="DD819" s="5"/>
      <c r="DE819" s="5"/>
      <c r="DF819" s="5"/>
      <c r="DG819" s="5"/>
      <c r="DH819" s="5"/>
      <c r="DI819" s="5"/>
      <c r="DJ819" s="5"/>
      <c r="DK819" s="5"/>
      <c r="DL819" s="5"/>
      <c r="DM819" s="5"/>
      <c r="DN819" s="5"/>
    </row>
    <row r="820" spans="1:124" ht="30">
      <c r="A820" s="41"/>
      <c r="B820" s="41"/>
      <c r="C820" s="41"/>
      <c r="D820" s="41" t="s">
        <v>1404</v>
      </c>
      <c r="E820" s="42" t="s">
        <v>1405</v>
      </c>
      <c r="F820" s="41" t="s">
        <v>1406</v>
      </c>
      <c r="G820" s="41" t="s">
        <v>122</v>
      </c>
      <c r="H820" s="41"/>
      <c r="I820" s="41"/>
      <c r="M820" s="5">
        <v>1</v>
      </c>
      <c r="DE820" s="5" t="s">
        <v>122</v>
      </c>
      <c r="DO820" s="42"/>
      <c r="DP820" s="42"/>
      <c r="DQ820" s="42"/>
      <c r="DR820" s="42"/>
      <c r="DS820" s="42"/>
      <c r="DT820" s="42"/>
    </row>
    <row r="821" spans="1:124" ht="60">
      <c r="A821" s="41"/>
      <c r="B821" s="41"/>
      <c r="C821" s="41"/>
      <c r="D821" s="41" t="s">
        <v>509</v>
      </c>
      <c r="E821" s="42" t="s">
        <v>1111</v>
      </c>
      <c r="F821" s="41" t="s">
        <v>1407</v>
      </c>
      <c r="G821" s="41" t="s">
        <v>122</v>
      </c>
      <c r="H821" s="41"/>
      <c r="I821" s="41"/>
      <c r="J821" s="5">
        <v>1</v>
      </c>
      <c r="K821" s="5">
        <v>1</v>
      </c>
      <c r="DE821" s="5" t="s">
        <v>122</v>
      </c>
      <c r="DO821" s="42"/>
      <c r="DP821" s="42"/>
      <c r="DQ821" s="42"/>
      <c r="DR821" s="42"/>
      <c r="DS821" s="42"/>
      <c r="DT821" s="42"/>
    </row>
    <row r="822" spans="1:124" ht="60">
      <c r="A822" s="41"/>
      <c r="B822" s="41"/>
      <c r="C822" s="41"/>
      <c r="D822" s="41" t="s">
        <v>1408</v>
      </c>
      <c r="E822" s="42" t="s">
        <v>1409</v>
      </c>
      <c r="F822" s="41" t="s">
        <v>1410</v>
      </c>
      <c r="G822" s="41" t="s">
        <v>122</v>
      </c>
      <c r="H822" s="41"/>
      <c r="I822" s="41"/>
      <c r="J822" s="5">
        <v>1</v>
      </c>
      <c r="K822" s="5">
        <v>1</v>
      </c>
      <c r="DE822" s="5" t="s">
        <v>122</v>
      </c>
      <c r="DO822" s="42"/>
      <c r="DP822" s="42"/>
      <c r="DQ822" s="42"/>
      <c r="DR822" s="42"/>
      <c r="DS822" s="42"/>
      <c r="DT822" s="42"/>
    </row>
    <row r="823" spans="1:124" ht="150">
      <c r="A823" s="41" t="s">
        <v>1411</v>
      </c>
      <c r="B823" s="41">
        <v>1</v>
      </c>
      <c r="C823" s="41">
        <v>1</v>
      </c>
      <c r="D823" s="41" t="s">
        <v>1412</v>
      </c>
      <c r="E823" s="42" t="s">
        <v>1413</v>
      </c>
      <c r="F823" s="41" t="s">
        <v>1414</v>
      </c>
      <c r="G823" s="41"/>
      <c r="H823" s="41" t="s">
        <v>1415</v>
      </c>
      <c r="I823" s="41"/>
      <c r="P823" s="5">
        <v>1</v>
      </c>
      <c r="Q823" s="39" t="s">
        <v>1416</v>
      </c>
      <c r="R823" s="5">
        <v>1</v>
      </c>
      <c r="AI823" s="5">
        <v>1</v>
      </c>
      <c r="CG823" s="5">
        <v>1</v>
      </c>
      <c r="DE823" s="5" t="s">
        <v>122</v>
      </c>
      <c r="DO823" s="42"/>
      <c r="DP823" s="42"/>
      <c r="DQ823" s="42"/>
      <c r="DR823" s="42"/>
      <c r="DS823" s="42"/>
      <c r="DT823" s="42"/>
    </row>
    <row r="824" spans="1:124" ht="105">
      <c r="A824" s="41"/>
      <c r="B824" s="41"/>
      <c r="C824" s="41"/>
      <c r="D824" s="41" t="s">
        <v>1417</v>
      </c>
      <c r="E824" s="42" t="s">
        <v>1418</v>
      </c>
      <c r="F824" s="41" t="s">
        <v>1414</v>
      </c>
      <c r="G824" s="41"/>
      <c r="H824" s="41" t="s">
        <v>1415</v>
      </c>
      <c r="I824" s="41"/>
      <c r="P824" s="5">
        <v>1</v>
      </c>
      <c r="Q824" s="39" t="s">
        <v>1416</v>
      </c>
      <c r="R824" s="5">
        <v>1</v>
      </c>
      <c r="AI824" s="5">
        <v>1</v>
      </c>
      <c r="CG824" s="5">
        <v>1</v>
      </c>
      <c r="DE824" s="5" t="s">
        <v>122</v>
      </c>
      <c r="DO824" s="42"/>
      <c r="DP824" s="42"/>
      <c r="DQ824" s="42"/>
      <c r="DR824" s="42"/>
      <c r="DS824" s="42"/>
      <c r="DT824" s="42"/>
    </row>
    <row r="825" spans="1:124" ht="105">
      <c r="A825" s="46" t="s">
        <v>1419</v>
      </c>
      <c r="B825" s="41">
        <v>161</v>
      </c>
      <c r="C825" s="18">
        <v>51</v>
      </c>
      <c r="D825" s="41" t="s">
        <v>1420</v>
      </c>
      <c r="E825" s="42" t="s">
        <v>1421</v>
      </c>
      <c r="F825" s="41" t="s">
        <v>1422</v>
      </c>
      <c r="G825" s="41"/>
      <c r="H825" s="41" t="s">
        <v>122</v>
      </c>
      <c r="I825" s="41"/>
      <c r="J825" s="5">
        <v>46</v>
      </c>
      <c r="K825" s="130">
        <v>4</v>
      </c>
      <c r="L825" s="5">
        <f>23+18</f>
        <v>41</v>
      </c>
      <c r="M825" s="5">
        <v>1</v>
      </c>
      <c r="P825" s="130">
        <v>46</v>
      </c>
      <c r="Q825" s="39" t="s">
        <v>1423</v>
      </c>
      <c r="R825" s="130">
        <f>25+21</f>
        <v>46</v>
      </c>
      <c r="DE825" s="5" t="s">
        <v>122</v>
      </c>
      <c r="DO825" s="42"/>
      <c r="DP825" s="42"/>
      <c r="DQ825" s="42"/>
      <c r="DR825" s="42"/>
      <c r="DS825" s="42"/>
      <c r="DT825" s="42"/>
    </row>
    <row r="826" spans="1:124" ht="105">
      <c r="A826" s="41"/>
      <c r="B826" s="41"/>
      <c r="C826" s="41"/>
      <c r="D826" s="41" t="s">
        <v>1420</v>
      </c>
      <c r="E826" s="42" t="s">
        <v>1421</v>
      </c>
      <c r="F826" s="41" t="s">
        <v>1422</v>
      </c>
      <c r="G826" s="41"/>
      <c r="H826" s="41" t="s">
        <v>122</v>
      </c>
      <c r="I826" s="41"/>
      <c r="J826" s="5">
        <v>0</v>
      </c>
      <c r="P826" s="130">
        <v>5</v>
      </c>
      <c r="Q826" s="39" t="s">
        <v>1424</v>
      </c>
      <c r="AL826" s="130">
        <v>5</v>
      </c>
      <c r="AM826" s="130"/>
      <c r="DE826" s="5" t="s">
        <v>122</v>
      </c>
      <c r="DO826" s="42"/>
      <c r="DP826" s="42"/>
      <c r="DQ826" s="42"/>
      <c r="DR826" s="42"/>
      <c r="DS826" s="42"/>
      <c r="DT826" s="42"/>
    </row>
    <row r="827" spans="1:124" ht="75">
      <c r="A827" s="44" t="s">
        <v>1425</v>
      </c>
      <c r="B827" s="41">
        <v>6</v>
      </c>
      <c r="C827" s="41">
        <v>1</v>
      </c>
      <c r="D827" s="41" t="s">
        <v>1426</v>
      </c>
      <c r="E827" s="42" t="s">
        <v>126</v>
      </c>
      <c r="F827" s="41" t="s">
        <v>1427</v>
      </c>
      <c r="G827" s="41" t="s">
        <v>122</v>
      </c>
      <c r="H827" s="41"/>
      <c r="I827" s="41"/>
      <c r="J827" s="5">
        <v>1</v>
      </c>
      <c r="K827" s="5">
        <v>1</v>
      </c>
      <c r="P827" s="5">
        <v>1</v>
      </c>
      <c r="Q827" s="39" t="s">
        <v>1428</v>
      </c>
      <c r="R827" s="5">
        <v>1</v>
      </c>
      <c r="T827" s="5">
        <v>1</v>
      </c>
      <c r="BX827" s="5">
        <v>1</v>
      </c>
      <c r="CG827" s="5">
        <v>1</v>
      </c>
      <c r="DF827" s="5" t="s">
        <v>122</v>
      </c>
      <c r="DO827" s="42"/>
      <c r="DP827" s="42"/>
      <c r="DQ827" s="42"/>
      <c r="DR827" s="42"/>
      <c r="DS827" s="42"/>
      <c r="DT827" s="42"/>
    </row>
    <row r="828" spans="1:124" s="42" customFormat="1" ht="30">
      <c r="A828" s="44"/>
      <c r="B828" s="41"/>
      <c r="C828" s="41"/>
      <c r="D828" s="18" t="s">
        <v>1429</v>
      </c>
      <c r="E828" s="42" t="s">
        <v>1243</v>
      </c>
      <c r="F828" s="41" t="s">
        <v>1427</v>
      </c>
      <c r="G828" s="41" t="s">
        <v>122</v>
      </c>
      <c r="H828" s="41"/>
      <c r="I828" s="41"/>
      <c r="J828" s="5"/>
      <c r="K828" s="5"/>
      <c r="L828" s="5"/>
      <c r="M828" s="5">
        <v>1</v>
      </c>
      <c r="N828" s="5"/>
      <c r="O828" s="5"/>
      <c r="P828" s="5">
        <v>1</v>
      </c>
      <c r="Q828" s="39" t="s">
        <v>1428</v>
      </c>
      <c r="R828" s="5">
        <v>1</v>
      </c>
      <c r="S828" s="5"/>
      <c r="T828" s="5">
        <v>1</v>
      </c>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v>1</v>
      </c>
      <c r="BY828" s="5"/>
      <c r="BZ828" s="5"/>
      <c r="CA828" s="5"/>
      <c r="CB828" s="5"/>
      <c r="CC828" s="5"/>
      <c r="CD828" s="5"/>
      <c r="CE828" s="5"/>
      <c r="CF828" s="5"/>
      <c r="CG828" s="5">
        <v>1</v>
      </c>
      <c r="CH828" s="5"/>
      <c r="CI828" s="5"/>
      <c r="CJ828" s="5"/>
      <c r="CK828" s="5"/>
      <c r="CL828" s="5"/>
      <c r="CM828" s="5"/>
      <c r="CN828" s="5"/>
      <c r="CO828" s="5"/>
      <c r="CP828" s="5"/>
      <c r="CQ828" s="5"/>
      <c r="CR828" s="5"/>
      <c r="CS828" s="5"/>
      <c r="CT828" s="5"/>
      <c r="CU828" s="5"/>
      <c r="CV828" s="5"/>
      <c r="CW828" s="5"/>
      <c r="CX828" s="5"/>
      <c r="CY828" s="5"/>
      <c r="CZ828" s="5"/>
      <c r="DA828" s="6"/>
      <c r="DB828" s="6"/>
      <c r="DC828" s="5"/>
      <c r="DD828" s="5"/>
      <c r="DE828" s="5"/>
      <c r="DF828" s="5" t="s">
        <v>122</v>
      </c>
      <c r="DG828" s="5"/>
      <c r="DH828" s="5"/>
      <c r="DI828" s="5"/>
      <c r="DJ828" s="5"/>
      <c r="DK828" s="5"/>
      <c r="DL828" s="5"/>
      <c r="DM828" s="5"/>
      <c r="DN828" s="5"/>
    </row>
    <row r="829" spans="1:124" ht="30">
      <c r="A829" s="41"/>
      <c r="B829" s="41"/>
      <c r="C829" s="41"/>
      <c r="D829" s="18" t="s">
        <v>1430</v>
      </c>
      <c r="E829" s="42" t="s">
        <v>184</v>
      </c>
      <c r="F829" s="41" t="s">
        <v>1427</v>
      </c>
      <c r="G829" s="41" t="s">
        <v>122</v>
      </c>
      <c r="H829" s="41"/>
      <c r="I829" s="41"/>
      <c r="P829" s="5">
        <v>1</v>
      </c>
      <c r="Q829" s="39" t="s">
        <v>1428</v>
      </c>
      <c r="R829" s="5">
        <v>1</v>
      </c>
      <c r="T829" s="5">
        <v>1</v>
      </c>
      <c r="BX829" s="5">
        <v>1</v>
      </c>
      <c r="CG829" s="5">
        <v>1</v>
      </c>
      <c r="DF829" s="5" t="s">
        <v>122</v>
      </c>
      <c r="DO829" s="42"/>
      <c r="DP829" s="42"/>
      <c r="DQ829" s="42"/>
      <c r="DR829" s="42"/>
      <c r="DS829" s="42"/>
      <c r="DT829" s="42"/>
    </row>
    <row r="830" spans="1:124" ht="120">
      <c r="A830" s="46" t="s">
        <v>1431</v>
      </c>
      <c r="B830" s="41">
        <v>10</v>
      </c>
      <c r="C830" s="41">
        <v>2</v>
      </c>
      <c r="D830" s="41" t="s">
        <v>1432</v>
      </c>
      <c r="E830" s="42" t="s">
        <v>126</v>
      </c>
      <c r="F830" s="41" t="s">
        <v>1433</v>
      </c>
      <c r="G830" s="41"/>
      <c r="H830" s="41" t="s">
        <v>122</v>
      </c>
      <c r="I830" s="41"/>
      <c r="P830" s="5">
        <v>1</v>
      </c>
      <c r="Q830" s="39" t="s">
        <v>1434</v>
      </c>
      <c r="R830" s="5">
        <v>1</v>
      </c>
      <c r="AA830" s="5">
        <v>1</v>
      </c>
      <c r="DG830" s="5" t="s">
        <v>1435</v>
      </c>
      <c r="DO830" s="42"/>
      <c r="DP830" s="42"/>
      <c r="DQ830" s="42"/>
      <c r="DR830" s="42"/>
      <c r="DS830" s="42"/>
      <c r="DT830" s="42"/>
    </row>
    <row r="831" spans="1:124" ht="120">
      <c r="A831" s="41"/>
      <c r="B831" s="41"/>
      <c r="C831" s="41"/>
      <c r="D831" s="41" t="s">
        <v>1436</v>
      </c>
      <c r="E831" s="42" t="s">
        <v>550</v>
      </c>
      <c r="F831" s="41" t="s">
        <v>1433</v>
      </c>
      <c r="G831" s="41"/>
      <c r="H831" s="41" t="s">
        <v>122</v>
      </c>
      <c r="I831" s="41"/>
      <c r="P831" s="5">
        <v>1</v>
      </c>
      <c r="Q831" s="39" t="s">
        <v>1434</v>
      </c>
      <c r="R831" s="5">
        <v>1</v>
      </c>
      <c r="AA831" s="5">
        <v>1</v>
      </c>
      <c r="DG831" s="5" t="s">
        <v>1435</v>
      </c>
      <c r="DO831" s="42"/>
      <c r="DP831" s="42"/>
      <c r="DQ831" s="42"/>
      <c r="DR831" s="42"/>
      <c r="DS831" s="42"/>
      <c r="DT831" s="42"/>
    </row>
    <row r="832" spans="1:124" ht="120">
      <c r="A832" s="41"/>
      <c r="B832" s="41"/>
      <c r="C832" s="41"/>
      <c r="D832" s="41" t="s">
        <v>1437</v>
      </c>
      <c r="E832" s="42" t="s">
        <v>140</v>
      </c>
      <c r="F832" s="41" t="s">
        <v>1433</v>
      </c>
      <c r="G832" s="41"/>
      <c r="H832" s="41" t="s">
        <v>122</v>
      </c>
      <c r="I832" s="41"/>
      <c r="P832" s="5">
        <v>1</v>
      </c>
      <c r="Q832" s="39" t="s">
        <v>1434</v>
      </c>
      <c r="R832" s="5">
        <v>1</v>
      </c>
      <c r="AA832" s="5">
        <v>1</v>
      </c>
      <c r="DG832" s="5" t="s">
        <v>1435</v>
      </c>
      <c r="DO832" s="42"/>
      <c r="DP832" s="42"/>
      <c r="DQ832" s="42"/>
      <c r="DR832" s="42"/>
      <c r="DS832" s="42"/>
      <c r="DT832" s="42"/>
    </row>
    <row r="833" spans="1:124" ht="120">
      <c r="A833" s="41"/>
      <c r="B833" s="41"/>
      <c r="C833" s="41"/>
      <c r="D833" s="41" t="s">
        <v>1438</v>
      </c>
      <c r="E833" s="42" t="s">
        <v>1439</v>
      </c>
      <c r="F833" s="41" t="s">
        <v>1433</v>
      </c>
      <c r="G833" s="41"/>
      <c r="H833" s="41" t="s">
        <v>122</v>
      </c>
      <c r="I833" s="41"/>
      <c r="P833" s="5">
        <v>1</v>
      </c>
      <c r="Q833" s="39" t="s">
        <v>1434</v>
      </c>
      <c r="R833" s="5">
        <v>1</v>
      </c>
      <c r="AA833" s="5">
        <v>1</v>
      </c>
      <c r="DG833" s="5" t="s">
        <v>1435</v>
      </c>
      <c r="DO833" s="42"/>
      <c r="DP833" s="42"/>
      <c r="DQ833" s="42"/>
      <c r="DR833" s="42"/>
      <c r="DS833" s="42"/>
      <c r="DT833" s="42"/>
    </row>
    <row r="834" spans="1:124" ht="120">
      <c r="A834" s="41"/>
      <c r="B834" s="41"/>
      <c r="C834" s="41"/>
      <c r="D834" s="41" t="s">
        <v>1440</v>
      </c>
      <c r="E834" s="42" t="s">
        <v>1441</v>
      </c>
      <c r="F834" s="41" t="s">
        <v>1433</v>
      </c>
      <c r="G834" s="41"/>
      <c r="H834" s="41" t="s">
        <v>122</v>
      </c>
      <c r="I834" s="41"/>
      <c r="P834" s="5">
        <v>1</v>
      </c>
      <c r="Q834" s="39" t="s">
        <v>1434</v>
      </c>
      <c r="R834" s="5">
        <v>1</v>
      </c>
      <c r="AA834" s="5">
        <v>1</v>
      </c>
      <c r="DG834" s="5" t="s">
        <v>1435</v>
      </c>
      <c r="DO834" s="42"/>
      <c r="DP834" s="42"/>
      <c r="DQ834" s="42"/>
      <c r="DR834" s="42"/>
      <c r="DS834" s="42"/>
      <c r="DT834" s="42"/>
    </row>
    <row r="835" spans="1:124" ht="30">
      <c r="A835" s="41"/>
      <c r="B835" s="41"/>
      <c r="C835" s="41"/>
      <c r="D835" s="41" t="s">
        <v>1442</v>
      </c>
      <c r="E835" s="42" t="s">
        <v>1031</v>
      </c>
      <c r="F835" s="41" t="s">
        <v>1443</v>
      </c>
      <c r="G835" s="41"/>
      <c r="H835" s="41" t="s">
        <v>122</v>
      </c>
      <c r="I835" s="41"/>
      <c r="P835" s="5">
        <v>1</v>
      </c>
      <c r="Q835" s="39" t="s">
        <v>1444</v>
      </c>
      <c r="R835" s="5">
        <v>1</v>
      </c>
      <c r="AA835" s="5">
        <v>1</v>
      </c>
      <c r="DG835" s="5" t="s">
        <v>1445</v>
      </c>
      <c r="DO835" s="42"/>
      <c r="DP835" s="42"/>
      <c r="DQ835" s="42"/>
      <c r="DR835" s="42"/>
      <c r="DS835" s="42"/>
      <c r="DT835" s="42"/>
    </row>
    <row r="836" spans="1:124" ht="30">
      <c r="A836" s="41"/>
      <c r="B836" s="41"/>
      <c r="C836" s="41"/>
      <c r="D836" s="41" t="s">
        <v>1446</v>
      </c>
      <c r="E836" s="42" t="s">
        <v>1447</v>
      </c>
      <c r="F836" s="41" t="s">
        <v>1443</v>
      </c>
      <c r="G836" s="41"/>
      <c r="H836" s="41" t="s">
        <v>122</v>
      </c>
      <c r="I836" s="41"/>
      <c r="P836" s="5">
        <v>1</v>
      </c>
      <c r="Q836" s="39" t="s">
        <v>1444</v>
      </c>
      <c r="R836" s="5">
        <v>1</v>
      </c>
      <c r="AA836" s="5">
        <v>1</v>
      </c>
      <c r="DG836" s="5" t="s">
        <v>1445</v>
      </c>
      <c r="DO836" s="42"/>
      <c r="DP836" s="42"/>
      <c r="DQ836" s="42"/>
      <c r="DR836" s="42"/>
      <c r="DS836" s="42"/>
      <c r="DT836" s="42"/>
    </row>
    <row r="837" spans="1:124" ht="75">
      <c r="A837" s="46" t="s">
        <v>1448</v>
      </c>
      <c r="B837" s="41">
        <v>6</v>
      </c>
      <c r="C837" s="41">
        <v>5</v>
      </c>
      <c r="D837" s="41" t="s">
        <v>1449</v>
      </c>
      <c r="E837" s="42" t="s">
        <v>532</v>
      </c>
      <c r="F837" s="41" t="s">
        <v>1450</v>
      </c>
      <c r="G837" s="41"/>
      <c r="H837" s="41" t="s">
        <v>122</v>
      </c>
      <c r="I837" s="41"/>
      <c r="J837" s="5">
        <v>1</v>
      </c>
      <c r="K837" s="5">
        <v>1</v>
      </c>
      <c r="P837" s="5">
        <v>1</v>
      </c>
      <c r="Q837" s="39" t="s">
        <v>1451</v>
      </c>
      <c r="BX837" s="5">
        <v>1</v>
      </c>
      <c r="DF837" s="5" t="s">
        <v>122</v>
      </c>
      <c r="DO837" s="42"/>
      <c r="DP837" s="42"/>
      <c r="DQ837" s="42"/>
      <c r="DR837" s="42"/>
      <c r="DS837" s="42"/>
      <c r="DT837" s="42"/>
    </row>
    <row r="838" spans="1:124" ht="45">
      <c r="A838" s="41"/>
      <c r="B838" s="41"/>
      <c r="C838" s="41"/>
      <c r="D838" s="41" t="s">
        <v>1449</v>
      </c>
      <c r="E838" s="42" t="s">
        <v>532</v>
      </c>
      <c r="F838" s="41" t="s">
        <v>1450</v>
      </c>
      <c r="G838" s="41"/>
      <c r="H838" s="41" t="s">
        <v>122</v>
      </c>
      <c r="I838" s="41"/>
      <c r="J838" s="5">
        <v>1</v>
      </c>
      <c r="K838" s="5">
        <v>1</v>
      </c>
      <c r="P838" s="5">
        <v>1</v>
      </c>
      <c r="Q838" s="39" t="s">
        <v>1452</v>
      </c>
      <c r="AL838" s="5">
        <v>1</v>
      </c>
      <c r="DF838" s="5" t="s">
        <v>122</v>
      </c>
      <c r="DO838" s="42"/>
      <c r="DP838" s="42"/>
      <c r="DQ838" s="42"/>
      <c r="DR838" s="42"/>
      <c r="DS838" s="42"/>
      <c r="DT838" s="42"/>
    </row>
    <row r="839" spans="1:124" ht="45">
      <c r="A839" s="41"/>
      <c r="B839" s="41"/>
      <c r="C839" s="41"/>
      <c r="D839" s="41" t="s">
        <v>1453</v>
      </c>
      <c r="E839" s="42" t="s">
        <v>1454</v>
      </c>
      <c r="F839" s="41" t="s">
        <v>1450</v>
      </c>
      <c r="G839" s="41"/>
      <c r="H839" s="41" t="s">
        <v>122</v>
      </c>
      <c r="I839" s="41"/>
      <c r="J839" s="5">
        <v>1</v>
      </c>
      <c r="K839" s="5">
        <v>1</v>
      </c>
      <c r="P839" s="5">
        <v>1</v>
      </c>
      <c r="Q839" s="39" t="s">
        <v>1455</v>
      </c>
      <c r="R839" s="5">
        <v>1</v>
      </c>
      <c r="AI839" s="5">
        <v>1</v>
      </c>
      <c r="CG839" s="5">
        <v>1</v>
      </c>
      <c r="CI839" s="5">
        <v>1</v>
      </c>
      <c r="DF839" s="5" t="s">
        <v>122</v>
      </c>
      <c r="DO839" s="42"/>
      <c r="DP839" s="42"/>
      <c r="DQ839" s="42"/>
      <c r="DR839" s="42"/>
      <c r="DS839" s="42"/>
      <c r="DT839" s="42"/>
    </row>
    <row r="840" spans="1:124" ht="45">
      <c r="A840" s="41"/>
      <c r="B840" s="41"/>
      <c r="C840" s="41"/>
      <c r="D840" s="41" t="s">
        <v>1449</v>
      </c>
      <c r="E840" s="42" t="s">
        <v>532</v>
      </c>
      <c r="F840" s="41" t="s">
        <v>1450</v>
      </c>
      <c r="G840" s="41"/>
      <c r="H840" s="41" t="s">
        <v>122</v>
      </c>
      <c r="I840" s="41"/>
      <c r="J840" s="5">
        <v>1</v>
      </c>
      <c r="K840" s="5">
        <v>1</v>
      </c>
      <c r="P840" s="5">
        <v>1</v>
      </c>
      <c r="Q840" s="39" t="s">
        <v>1456</v>
      </c>
      <c r="AL840" s="5">
        <v>1</v>
      </c>
      <c r="AW840" s="5">
        <v>1</v>
      </c>
      <c r="DF840" s="5" t="s">
        <v>122</v>
      </c>
      <c r="DO840" s="42"/>
      <c r="DP840" s="42"/>
      <c r="DQ840" s="42"/>
      <c r="DR840" s="42"/>
      <c r="DS840" s="42"/>
      <c r="DT840" s="42"/>
    </row>
    <row r="841" spans="1:124" ht="45">
      <c r="A841" s="41"/>
      <c r="B841" s="41"/>
      <c r="C841" s="41"/>
      <c r="D841" s="41" t="s">
        <v>1453</v>
      </c>
      <c r="E841" s="42" t="s">
        <v>1454</v>
      </c>
      <c r="F841" s="41" t="s">
        <v>1450</v>
      </c>
      <c r="G841" s="41"/>
      <c r="H841" s="41" t="s">
        <v>122</v>
      </c>
      <c r="I841" s="41"/>
      <c r="J841" s="5">
        <v>1</v>
      </c>
      <c r="K841" s="5">
        <v>1</v>
      </c>
      <c r="P841" s="5">
        <v>1</v>
      </c>
      <c r="Q841" s="39" t="s">
        <v>1457</v>
      </c>
      <c r="AL841" s="5">
        <v>1</v>
      </c>
      <c r="BX841" s="5">
        <v>1</v>
      </c>
      <c r="DF841" s="5" t="s">
        <v>122</v>
      </c>
      <c r="DO841" s="42"/>
      <c r="DP841" s="42"/>
      <c r="DQ841" s="42"/>
      <c r="DR841" s="42"/>
      <c r="DS841" s="42"/>
      <c r="DT841" s="42"/>
    </row>
    <row r="842" spans="1:124" ht="225">
      <c r="A842" s="46" t="s">
        <v>1458</v>
      </c>
      <c r="B842" s="41">
        <v>1</v>
      </c>
      <c r="C842" s="41">
        <v>1</v>
      </c>
      <c r="D842" s="41" t="s">
        <v>1459</v>
      </c>
      <c r="E842" s="42" t="s">
        <v>1460</v>
      </c>
      <c r="F842" s="41" t="s">
        <v>1461</v>
      </c>
      <c r="G842" s="41"/>
      <c r="H842" s="41" t="s">
        <v>296</v>
      </c>
      <c r="I842" s="41"/>
      <c r="P842" s="5">
        <v>1</v>
      </c>
      <c r="Q842" s="39" t="s">
        <v>1462</v>
      </c>
      <c r="R842" s="5">
        <v>1</v>
      </c>
      <c r="U842" s="5">
        <v>1</v>
      </c>
      <c r="Y842" s="5">
        <v>1</v>
      </c>
      <c r="AL842" s="5">
        <v>1</v>
      </c>
      <c r="BD842" s="5">
        <v>1</v>
      </c>
      <c r="BG842" s="5">
        <v>1</v>
      </c>
      <c r="DE842" s="5" t="s">
        <v>122</v>
      </c>
      <c r="DO842" s="42"/>
      <c r="DP842" s="42"/>
      <c r="DQ842" s="42"/>
      <c r="DR842" s="42"/>
      <c r="DS842" s="42"/>
      <c r="DT842" s="42"/>
    </row>
    <row r="843" spans="1:124" ht="225">
      <c r="A843" s="41"/>
      <c r="B843" s="41"/>
      <c r="C843" s="41"/>
      <c r="D843" s="41" t="s">
        <v>1463</v>
      </c>
      <c r="E843" s="42" t="s">
        <v>1464</v>
      </c>
      <c r="F843" s="41" t="s">
        <v>1461</v>
      </c>
      <c r="G843" s="41"/>
      <c r="H843" s="41" t="s">
        <v>296</v>
      </c>
      <c r="I843" s="41"/>
      <c r="J843" s="5">
        <v>1</v>
      </c>
      <c r="N843" s="5">
        <v>1</v>
      </c>
      <c r="P843" s="106">
        <v>1</v>
      </c>
      <c r="Q843" s="39" t="s">
        <v>1462</v>
      </c>
      <c r="R843" s="5">
        <v>1</v>
      </c>
      <c r="U843" s="5">
        <v>1</v>
      </c>
      <c r="Y843" s="5">
        <v>1</v>
      </c>
      <c r="AL843" s="5">
        <v>1</v>
      </c>
      <c r="BD843" s="5">
        <v>1</v>
      </c>
      <c r="BG843" s="5">
        <v>1</v>
      </c>
      <c r="DE843" s="5" t="s">
        <v>122</v>
      </c>
      <c r="DO843" s="42"/>
      <c r="DP843" s="42"/>
      <c r="DQ843" s="42"/>
      <c r="DR843" s="42"/>
      <c r="DS843" s="42"/>
      <c r="DT843" s="42"/>
    </row>
    <row r="844" spans="1:124" ht="90">
      <c r="A844" s="46" t="s">
        <v>1465</v>
      </c>
      <c r="B844" s="41">
        <v>6</v>
      </c>
      <c r="C844" s="41">
        <v>5</v>
      </c>
      <c r="D844" s="41" t="s">
        <v>1466</v>
      </c>
      <c r="E844" s="42" t="s">
        <v>1467</v>
      </c>
      <c r="F844" s="41" t="s">
        <v>1468</v>
      </c>
      <c r="G844" s="41"/>
      <c r="H844" s="41" t="s">
        <v>122</v>
      </c>
      <c r="I844" s="41"/>
      <c r="J844" s="5">
        <v>1</v>
      </c>
      <c r="K844" s="5">
        <v>1</v>
      </c>
      <c r="P844" s="5">
        <v>1</v>
      </c>
      <c r="Q844" s="39" t="s">
        <v>1469</v>
      </c>
      <c r="R844" s="5">
        <v>1</v>
      </c>
      <c r="AI844" s="5">
        <v>1</v>
      </c>
      <c r="AL844" s="5">
        <v>1</v>
      </c>
      <c r="AW844" s="5">
        <v>1</v>
      </c>
      <c r="BX844" s="5">
        <v>1</v>
      </c>
      <c r="BY844" s="5">
        <v>1</v>
      </c>
      <c r="DF844" s="5" t="s">
        <v>122</v>
      </c>
      <c r="DO844" s="42"/>
      <c r="DP844" s="42"/>
      <c r="DQ844" s="42"/>
      <c r="DR844" s="42"/>
      <c r="DS844" s="42"/>
      <c r="DT844" s="42"/>
    </row>
    <row r="845" spans="1:124">
      <c r="A845" s="41"/>
      <c r="B845" s="41"/>
      <c r="C845" s="41"/>
      <c r="D845" s="41" t="s">
        <v>1470</v>
      </c>
      <c r="E845" s="42" t="s">
        <v>330</v>
      </c>
      <c r="F845" s="41" t="s">
        <v>1468</v>
      </c>
      <c r="G845" s="41"/>
      <c r="H845" s="41" t="s">
        <v>122</v>
      </c>
      <c r="I845" s="41"/>
      <c r="J845" s="5">
        <v>1</v>
      </c>
      <c r="L845" s="5">
        <v>1</v>
      </c>
      <c r="P845" s="5">
        <v>1</v>
      </c>
      <c r="Q845" s="39" t="s">
        <v>1471</v>
      </c>
      <c r="AL845" s="5">
        <v>1</v>
      </c>
      <c r="AW845" s="5">
        <v>1</v>
      </c>
      <c r="BG845" s="5">
        <v>1</v>
      </c>
      <c r="BX845" s="5">
        <v>1</v>
      </c>
      <c r="BY845" s="5">
        <v>1</v>
      </c>
      <c r="DF845" s="5" t="s">
        <v>122</v>
      </c>
      <c r="DO845" s="42"/>
      <c r="DP845" s="42"/>
      <c r="DQ845" s="42"/>
      <c r="DR845" s="42"/>
      <c r="DS845" s="42"/>
      <c r="DT845" s="42"/>
    </row>
    <row r="846" spans="1:124">
      <c r="A846" s="41"/>
      <c r="B846" s="41"/>
      <c r="C846" s="41"/>
      <c r="D846" s="41" t="s">
        <v>1472</v>
      </c>
      <c r="E846" s="42" t="s">
        <v>1473</v>
      </c>
      <c r="F846" s="41" t="s">
        <v>1468</v>
      </c>
      <c r="G846" s="41"/>
      <c r="H846" s="41" t="s">
        <v>122</v>
      </c>
      <c r="I846" s="41"/>
      <c r="P846" s="5">
        <v>1</v>
      </c>
      <c r="Q846" s="39" t="s">
        <v>1474</v>
      </c>
      <c r="AL846" s="5">
        <v>1</v>
      </c>
      <c r="AQ846" s="5">
        <v>1</v>
      </c>
      <c r="AU846" s="5">
        <v>1</v>
      </c>
      <c r="DF846" s="5" t="s">
        <v>122</v>
      </c>
      <c r="DO846" s="42"/>
      <c r="DP846" s="42"/>
      <c r="DQ846" s="42"/>
      <c r="DR846" s="42"/>
      <c r="DS846" s="42"/>
      <c r="DT846" s="42"/>
    </row>
    <row r="847" spans="1:124">
      <c r="A847" s="41"/>
      <c r="B847" s="41"/>
      <c r="C847" s="41"/>
      <c r="D847" s="41" t="s">
        <v>1475</v>
      </c>
      <c r="E847" s="42" t="s">
        <v>1467</v>
      </c>
      <c r="F847" s="41" t="s">
        <v>1468</v>
      </c>
      <c r="G847" s="41"/>
      <c r="H847" s="41" t="s">
        <v>122</v>
      </c>
      <c r="I847" s="41"/>
      <c r="J847" s="5">
        <v>1</v>
      </c>
      <c r="K847" s="5">
        <v>1</v>
      </c>
      <c r="P847" s="5">
        <v>1</v>
      </c>
      <c r="Q847" s="39" t="s">
        <v>1476</v>
      </c>
      <c r="R847" s="5">
        <v>1</v>
      </c>
      <c r="BX847" s="5">
        <v>1</v>
      </c>
      <c r="DF847" s="5" t="s">
        <v>122</v>
      </c>
      <c r="DO847" s="42"/>
      <c r="DP847" s="42"/>
      <c r="DQ847" s="42"/>
      <c r="DR847" s="42"/>
      <c r="DS847" s="42"/>
      <c r="DT847" s="42"/>
    </row>
    <row r="848" spans="1:124">
      <c r="A848" s="41"/>
      <c r="B848" s="41"/>
      <c r="C848" s="41"/>
      <c r="D848" s="41" t="s">
        <v>1477</v>
      </c>
      <c r="E848" s="42" t="s">
        <v>1478</v>
      </c>
      <c r="F848" s="41" t="s">
        <v>1468</v>
      </c>
      <c r="G848" s="41"/>
      <c r="H848" s="41" t="s">
        <v>122</v>
      </c>
      <c r="I848" s="41"/>
      <c r="J848" s="5">
        <v>1</v>
      </c>
      <c r="K848" s="5">
        <v>1</v>
      </c>
      <c r="P848" s="5">
        <v>1</v>
      </c>
      <c r="Q848" s="39" t="s">
        <v>1479</v>
      </c>
      <c r="R848" s="5">
        <v>1</v>
      </c>
      <c r="BX848" s="5">
        <v>1</v>
      </c>
      <c r="CG848" s="5">
        <v>1</v>
      </c>
      <c r="DF848" s="5" t="s">
        <v>122</v>
      </c>
      <c r="DO848" s="42"/>
      <c r="DP848" s="42"/>
      <c r="DQ848" s="42"/>
      <c r="DR848" s="42"/>
      <c r="DS848" s="42"/>
      <c r="DT848" s="42"/>
    </row>
    <row r="849" spans="1:124" ht="60">
      <c r="A849" s="46" t="s">
        <v>1480</v>
      </c>
      <c r="B849" s="41">
        <v>1</v>
      </c>
      <c r="C849" s="41">
        <v>1</v>
      </c>
      <c r="D849" s="41" t="s">
        <v>1481</v>
      </c>
      <c r="E849" s="42" t="s">
        <v>1482</v>
      </c>
      <c r="F849" s="41" t="s">
        <v>1468</v>
      </c>
      <c r="G849" s="41"/>
      <c r="H849" s="41" t="s">
        <v>122</v>
      </c>
      <c r="I849" s="41"/>
      <c r="P849" s="5">
        <v>1</v>
      </c>
      <c r="Q849" s="39" t="s">
        <v>1483</v>
      </c>
      <c r="R849" s="5">
        <v>1</v>
      </c>
      <c r="AA849" s="5">
        <v>1</v>
      </c>
      <c r="DF849" s="5" t="s">
        <v>122</v>
      </c>
      <c r="DO849" s="42"/>
      <c r="DP849" s="42"/>
      <c r="DQ849" s="42"/>
      <c r="DR849" s="42"/>
      <c r="DS849" s="42"/>
      <c r="DT849" s="42"/>
    </row>
    <row r="850" spans="1:124" ht="45">
      <c r="A850" s="41"/>
      <c r="B850" s="41"/>
      <c r="C850" s="41"/>
      <c r="D850" s="41" t="s">
        <v>1484</v>
      </c>
      <c r="E850" s="42" t="s">
        <v>184</v>
      </c>
      <c r="F850" s="41" t="s">
        <v>1468</v>
      </c>
      <c r="G850" s="41"/>
      <c r="H850" s="41" t="s">
        <v>122</v>
      </c>
      <c r="I850" s="41"/>
      <c r="P850" s="5">
        <v>1</v>
      </c>
      <c r="Q850" s="39" t="s">
        <v>1483</v>
      </c>
      <c r="R850" s="5">
        <v>1</v>
      </c>
      <c r="AA850" s="5">
        <v>1</v>
      </c>
      <c r="DF850" s="5" t="s">
        <v>122</v>
      </c>
      <c r="DO850" s="42"/>
      <c r="DP850" s="42"/>
      <c r="DQ850" s="42"/>
      <c r="DR850" s="42"/>
      <c r="DS850" s="42"/>
      <c r="DT850" s="42"/>
    </row>
    <row r="851" spans="1:124" ht="90">
      <c r="A851" s="46" t="s">
        <v>1485</v>
      </c>
      <c r="B851" s="41">
        <v>5</v>
      </c>
      <c r="C851" s="41">
        <v>5</v>
      </c>
      <c r="D851" s="41" t="s">
        <v>1486</v>
      </c>
      <c r="E851" s="42" t="s">
        <v>1487</v>
      </c>
      <c r="F851" s="41" t="s">
        <v>1488</v>
      </c>
      <c r="G851" s="41"/>
      <c r="H851" s="41" t="s">
        <v>768</v>
      </c>
      <c r="I851" s="41" t="s">
        <v>122</v>
      </c>
      <c r="P851" s="5">
        <v>1</v>
      </c>
      <c r="Q851" s="39" t="s">
        <v>1489</v>
      </c>
      <c r="CM851" s="5">
        <v>1</v>
      </c>
      <c r="CN851" s="5">
        <v>1</v>
      </c>
      <c r="CP851" s="5">
        <v>1</v>
      </c>
      <c r="CQ851" s="5">
        <v>1</v>
      </c>
      <c r="DF851" s="5" t="s">
        <v>122</v>
      </c>
      <c r="DO851" s="42"/>
      <c r="DP851" s="42"/>
      <c r="DQ851" s="42"/>
      <c r="DR851" s="42"/>
      <c r="DS851" s="42"/>
      <c r="DT851" s="42"/>
    </row>
    <row r="852" spans="1:124" ht="75">
      <c r="A852" s="41"/>
      <c r="B852" s="41"/>
      <c r="C852" s="41"/>
      <c r="D852" s="41" t="s">
        <v>1490</v>
      </c>
      <c r="E852" s="42" t="s">
        <v>1031</v>
      </c>
      <c r="F852" s="41" t="s">
        <v>1491</v>
      </c>
      <c r="G852" s="41"/>
      <c r="H852" s="41" t="s">
        <v>296</v>
      </c>
      <c r="I852" s="41" t="s">
        <v>122</v>
      </c>
      <c r="P852" s="5">
        <v>1</v>
      </c>
      <c r="Q852" s="39" t="s">
        <v>1492</v>
      </c>
      <c r="CM852" s="5">
        <v>1</v>
      </c>
      <c r="CN852" s="5">
        <v>1</v>
      </c>
      <c r="CT852" s="5">
        <v>1</v>
      </c>
      <c r="DF852" s="5" t="s">
        <v>122</v>
      </c>
      <c r="DO852" s="42"/>
      <c r="DP852" s="42"/>
      <c r="DQ852" s="42"/>
      <c r="DR852" s="42"/>
      <c r="DS852" s="42"/>
      <c r="DT852" s="42"/>
    </row>
    <row r="853" spans="1:124" ht="60">
      <c r="A853" s="41"/>
      <c r="B853" s="41"/>
      <c r="C853" s="41"/>
      <c r="D853" s="41" t="s">
        <v>464</v>
      </c>
      <c r="E853" s="42" t="s">
        <v>1325</v>
      </c>
      <c r="F853" s="41" t="s">
        <v>1493</v>
      </c>
      <c r="G853" s="41"/>
      <c r="H853" s="41" t="s">
        <v>768</v>
      </c>
      <c r="I853" s="41" t="s">
        <v>122</v>
      </c>
      <c r="P853" s="5">
        <v>1</v>
      </c>
      <c r="Q853" s="39" t="s">
        <v>1494</v>
      </c>
      <c r="CM853" s="5">
        <v>1</v>
      </c>
      <c r="CN853" s="5">
        <v>1</v>
      </c>
      <c r="CO853" s="5">
        <v>1</v>
      </c>
      <c r="DF853" s="5" t="s">
        <v>122</v>
      </c>
      <c r="DO853" s="42"/>
      <c r="DP853" s="42"/>
      <c r="DQ853" s="42"/>
      <c r="DR853" s="42"/>
      <c r="DS853" s="42"/>
      <c r="DT853" s="42"/>
    </row>
    <row r="854" spans="1:124" ht="90">
      <c r="A854" s="41"/>
      <c r="B854" s="41"/>
      <c r="C854" s="41"/>
      <c r="D854" s="33" t="s">
        <v>1495</v>
      </c>
      <c r="E854" s="42" t="s">
        <v>1496</v>
      </c>
      <c r="F854" s="41" t="s">
        <v>1497</v>
      </c>
      <c r="G854" s="41" t="s">
        <v>1498</v>
      </c>
      <c r="H854" s="41"/>
      <c r="I854" s="41" t="s">
        <v>122</v>
      </c>
      <c r="P854" s="5">
        <v>1</v>
      </c>
      <c r="Q854" s="39" t="s">
        <v>1499</v>
      </c>
      <c r="CR854" s="5">
        <v>1</v>
      </c>
      <c r="CS854" s="5">
        <v>1</v>
      </c>
      <c r="CT854" s="5">
        <v>1</v>
      </c>
      <c r="DF854" s="5" t="s">
        <v>122</v>
      </c>
      <c r="DO854" s="42"/>
      <c r="DP854" s="42"/>
      <c r="DQ854" s="42"/>
      <c r="DR854" s="42"/>
      <c r="DS854" s="42"/>
      <c r="DT854" s="42"/>
    </row>
    <row r="855" spans="1:124" ht="90">
      <c r="A855" s="41"/>
      <c r="B855" s="41"/>
      <c r="C855" s="41"/>
      <c r="D855" s="33" t="s">
        <v>1500</v>
      </c>
      <c r="E855" s="42" t="s">
        <v>175</v>
      </c>
      <c r="F855" s="41" t="s">
        <v>1497</v>
      </c>
      <c r="G855" s="41"/>
      <c r="H855" s="41"/>
      <c r="I855" s="41" t="s">
        <v>122</v>
      </c>
      <c r="P855" s="5">
        <v>1</v>
      </c>
      <c r="Q855" s="39" t="s">
        <v>1499</v>
      </c>
      <c r="CR855" s="5">
        <v>1</v>
      </c>
      <c r="CS855" s="5">
        <v>1</v>
      </c>
      <c r="CT855" s="5">
        <v>1</v>
      </c>
      <c r="DF855" s="5" t="s">
        <v>122</v>
      </c>
      <c r="DO855" s="42"/>
      <c r="DP855" s="42"/>
      <c r="DQ855" s="42"/>
      <c r="DR855" s="42"/>
      <c r="DS855" s="42"/>
      <c r="DT855" s="42"/>
    </row>
    <row r="856" spans="1:124" ht="90">
      <c r="A856" s="41"/>
      <c r="B856" s="41"/>
      <c r="C856" s="41"/>
      <c r="D856" s="33" t="s">
        <v>1501</v>
      </c>
      <c r="E856" s="42" t="s">
        <v>126</v>
      </c>
      <c r="F856" s="41" t="s">
        <v>1497</v>
      </c>
      <c r="G856" s="41"/>
      <c r="H856" s="41"/>
      <c r="I856" s="41" t="s">
        <v>122</v>
      </c>
      <c r="P856" s="5">
        <v>1</v>
      </c>
      <c r="Q856" s="39" t="s">
        <v>1499</v>
      </c>
      <c r="CR856" s="5">
        <v>1</v>
      </c>
      <c r="CS856" s="5">
        <v>1</v>
      </c>
      <c r="CT856" s="5">
        <v>1</v>
      </c>
      <c r="DF856" s="5" t="s">
        <v>122</v>
      </c>
      <c r="DO856" s="42"/>
      <c r="DP856" s="42"/>
      <c r="DQ856" s="42"/>
      <c r="DR856" s="42"/>
      <c r="DS856" s="42"/>
      <c r="DT856" s="42"/>
    </row>
    <row r="857" spans="1:124" ht="30">
      <c r="A857" s="41"/>
      <c r="B857" s="41"/>
      <c r="C857" s="41"/>
      <c r="D857" s="41" t="s">
        <v>1502</v>
      </c>
      <c r="E857" s="42" t="s">
        <v>1503</v>
      </c>
      <c r="G857" s="41"/>
      <c r="H857" s="41"/>
      <c r="I857" s="41"/>
      <c r="P857" s="5">
        <v>1</v>
      </c>
      <c r="Q857" s="39" t="s">
        <v>1504</v>
      </c>
      <c r="CM857" s="5">
        <v>1</v>
      </c>
      <c r="CN857" s="5">
        <v>1</v>
      </c>
      <c r="DF857" s="5" t="s">
        <v>122</v>
      </c>
      <c r="DO857" s="42"/>
      <c r="DP857" s="42"/>
      <c r="DQ857" s="42"/>
      <c r="DR857" s="42"/>
      <c r="DS857" s="42"/>
      <c r="DT857" s="42"/>
    </row>
    <row r="858" spans="1:124" ht="90">
      <c r="A858" s="46" t="s">
        <v>1505</v>
      </c>
      <c r="B858" s="41">
        <v>1</v>
      </c>
      <c r="C858" s="18">
        <v>2</v>
      </c>
      <c r="D858" s="41" t="s">
        <v>1506</v>
      </c>
      <c r="E858" s="42" t="s">
        <v>330</v>
      </c>
      <c r="F858" s="41" t="s">
        <v>1507</v>
      </c>
      <c r="G858" s="41" t="s">
        <v>122</v>
      </c>
      <c r="H858" s="41"/>
      <c r="I858" s="41"/>
      <c r="J858" s="5">
        <v>1</v>
      </c>
      <c r="K858" s="5">
        <v>1</v>
      </c>
      <c r="DE858" s="5" t="s">
        <v>122</v>
      </c>
      <c r="DO858" s="42"/>
      <c r="DP858" s="42"/>
      <c r="DQ858" s="42"/>
      <c r="DR858" s="42"/>
      <c r="DS858" s="42"/>
      <c r="DT858" s="42"/>
    </row>
    <row r="859" spans="1:124" s="42" customFormat="1" ht="60">
      <c r="A859" s="46"/>
      <c r="B859" s="41"/>
      <c r="C859" s="41"/>
      <c r="D859" s="41" t="s">
        <v>896</v>
      </c>
      <c r="E859" s="42" t="s">
        <v>356</v>
      </c>
      <c r="F859" s="41" t="s">
        <v>1507</v>
      </c>
      <c r="G859" s="41" t="s">
        <v>122</v>
      </c>
      <c r="H859" s="41"/>
      <c r="I859" s="41"/>
      <c r="J859" s="5"/>
      <c r="K859" s="5"/>
      <c r="L859" s="5"/>
      <c r="M859" s="5">
        <v>1</v>
      </c>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6"/>
      <c r="DB859" s="6"/>
      <c r="DC859" s="5"/>
      <c r="DD859" s="5"/>
      <c r="DE859" s="5" t="s">
        <v>122</v>
      </c>
      <c r="DF859" s="5"/>
      <c r="DG859" s="5"/>
      <c r="DH859" s="5"/>
      <c r="DI859" s="5"/>
      <c r="DJ859" s="5"/>
      <c r="DK859" s="5"/>
      <c r="DL859" s="5"/>
      <c r="DM859" s="5"/>
      <c r="DN859" s="5"/>
    </row>
    <row r="860" spans="1:124" ht="75">
      <c r="A860" s="46" t="s">
        <v>1508</v>
      </c>
      <c r="B860" s="41">
        <v>277</v>
      </c>
      <c r="C860" s="41">
        <v>102</v>
      </c>
      <c r="D860" s="41"/>
      <c r="G860" s="41"/>
      <c r="H860" s="41"/>
      <c r="I860" s="41"/>
      <c r="DA860" s="6">
        <v>277</v>
      </c>
      <c r="DB860" s="6">
        <f>277-102</f>
        <v>175</v>
      </c>
      <c r="DC860" s="5">
        <v>0</v>
      </c>
      <c r="DE860" s="5" t="s">
        <v>122</v>
      </c>
      <c r="DO860" s="42"/>
      <c r="DP860" s="42"/>
      <c r="DQ860" s="42"/>
      <c r="DR860" s="42"/>
      <c r="DS860" s="42"/>
      <c r="DT860" s="42"/>
    </row>
    <row r="861" spans="1:124">
      <c r="A861" s="41"/>
      <c r="B861" s="18">
        <v>185</v>
      </c>
      <c r="C861" s="41"/>
      <c r="D861" s="41" t="s">
        <v>157</v>
      </c>
      <c r="E861" s="42" t="s">
        <v>158</v>
      </c>
      <c r="F861" s="41" t="s">
        <v>960</v>
      </c>
      <c r="G861" s="41"/>
      <c r="H861" s="41" t="s">
        <v>122</v>
      </c>
      <c r="I861" s="41"/>
      <c r="P861" s="5">
        <v>64</v>
      </c>
      <c r="Q861" s="39" t="s">
        <v>1203</v>
      </c>
      <c r="R861" s="5">
        <v>64</v>
      </c>
      <c r="DE861" s="5" t="s">
        <v>122</v>
      </c>
      <c r="DO861" s="42"/>
      <c r="DP861" s="42"/>
      <c r="DQ861" s="42"/>
      <c r="DR861" s="42"/>
      <c r="DS861" s="42"/>
      <c r="DT861" s="42"/>
    </row>
    <row r="862" spans="1:124">
      <c r="A862" s="41"/>
      <c r="B862" s="18">
        <v>62</v>
      </c>
      <c r="C862" s="41"/>
      <c r="D862" s="41" t="s">
        <v>157</v>
      </c>
      <c r="E862" s="42" t="s">
        <v>158</v>
      </c>
      <c r="F862" s="41" t="s">
        <v>960</v>
      </c>
      <c r="G862" s="41"/>
      <c r="H862" s="41" t="s">
        <v>122</v>
      </c>
      <c r="I862" s="41"/>
      <c r="P862" s="5">
        <v>27</v>
      </c>
      <c r="Q862" s="39" t="s">
        <v>1424</v>
      </c>
      <c r="AL862" s="5">
        <v>27</v>
      </c>
      <c r="DE862" s="5" t="s">
        <v>122</v>
      </c>
      <c r="DO862" s="42"/>
      <c r="DP862" s="42"/>
      <c r="DQ862" s="42"/>
      <c r="DR862" s="42"/>
      <c r="DS862" s="42"/>
      <c r="DT862" s="42"/>
    </row>
    <row r="863" spans="1:124">
      <c r="A863" s="41"/>
      <c r="B863" s="18">
        <v>11</v>
      </c>
      <c r="C863" s="41"/>
      <c r="D863" s="41" t="s">
        <v>157</v>
      </c>
      <c r="E863" s="42" t="s">
        <v>158</v>
      </c>
      <c r="F863" s="41" t="s">
        <v>960</v>
      </c>
      <c r="G863" s="41"/>
      <c r="H863" s="41" t="s">
        <v>122</v>
      </c>
      <c r="I863" s="41"/>
      <c r="P863" s="5">
        <v>5</v>
      </c>
      <c r="Q863" s="39" t="s">
        <v>1509</v>
      </c>
      <c r="AL863" s="5">
        <v>5</v>
      </c>
      <c r="AW863" s="5">
        <v>5</v>
      </c>
      <c r="BX863" s="5">
        <v>5</v>
      </c>
      <c r="BY863" s="5">
        <v>5</v>
      </c>
      <c r="DE863" s="5" t="s">
        <v>122</v>
      </c>
      <c r="DO863" s="42"/>
      <c r="DP863" s="42"/>
      <c r="DQ863" s="42"/>
      <c r="DR863" s="42"/>
      <c r="DS863" s="42"/>
      <c r="DT863" s="42"/>
    </row>
    <row r="864" spans="1:124">
      <c r="A864" s="41"/>
      <c r="B864" s="18">
        <v>19</v>
      </c>
      <c r="C864" s="41"/>
      <c r="D864" s="41" t="s">
        <v>157</v>
      </c>
      <c r="E864" s="42" t="s">
        <v>158</v>
      </c>
      <c r="F864" s="41" t="s">
        <v>960</v>
      </c>
      <c r="G864" s="41"/>
      <c r="H864" s="41" t="s">
        <v>122</v>
      </c>
      <c r="I864" s="41"/>
      <c r="P864" s="5">
        <v>6</v>
      </c>
      <c r="Q864" s="39" t="s">
        <v>1510</v>
      </c>
      <c r="BX864" s="5">
        <v>6</v>
      </c>
      <c r="CG864" s="5">
        <v>6</v>
      </c>
      <c r="DE864" s="5" t="s">
        <v>122</v>
      </c>
      <c r="DO864" s="42"/>
      <c r="DP864" s="42"/>
      <c r="DQ864" s="42"/>
      <c r="DR864" s="42"/>
      <c r="DS864" s="42"/>
      <c r="DT864" s="42"/>
    </row>
    <row r="865" spans="1:124" ht="90">
      <c r="A865" s="140" t="s">
        <v>1511</v>
      </c>
      <c r="B865" s="41">
        <v>17</v>
      </c>
      <c r="C865" s="41">
        <v>17</v>
      </c>
      <c r="D865" s="41" t="s">
        <v>250</v>
      </c>
      <c r="E865" s="42" t="s">
        <v>251</v>
      </c>
      <c r="F865" s="41" t="s">
        <v>960</v>
      </c>
      <c r="G865" s="41"/>
      <c r="H865" s="41" t="s">
        <v>122</v>
      </c>
      <c r="I865" s="41"/>
      <c r="P865" s="5">
        <v>1</v>
      </c>
      <c r="Q865" s="39" t="s">
        <v>1512</v>
      </c>
      <c r="R865" s="5">
        <v>1</v>
      </c>
      <c r="AA865" s="5">
        <v>1</v>
      </c>
      <c r="AH865" s="5">
        <v>1</v>
      </c>
      <c r="DF865" s="5" t="s">
        <v>122</v>
      </c>
      <c r="DO865" s="42"/>
      <c r="DP865" s="42"/>
      <c r="DQ865" s="42"/>
      <c r="DR865" s="42"/>
      <c r="DS865" s="42"/>
      <c r="DT865" s="42"/>
    </row>
    <row r="866" spans="1:124" s="42" customFormat="1">
      <c r="A866" s="140"/>
      <c r="B866" s="41"/>
      <c r="C866" s="41"/>
      <c r="D866" s="41" t="s">
        <v>849</v>
      </c>
      <c r="E866" s="42" t="s">
        <v>289</v>
      </c>
      <c r="F866" s="41" t="s">
        <v>960</v>
      </c>
      <c r="G866" s="41"/>
      <c r="H866" s="41" t="s">
        <v>122</v>
      </c>
      <c r="I866" s="41"/>
      <c r="J866" s="5"/>
      <c r="K866" s="5"/>
      <c r="L866" s="5"/>
      <c r="M866" s="5"/>
      <c r="N866" s="5"/>
      <c r="O866" s="5"/>
      <c r="P866" s="5">
        <v>1</v>
      </c>
      <c r="Q866" s="39" t="s">
        <v>1512</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6"/>
      <c r="DB866" s="6"/>
      <c r="DC866" s="5"/>
      <c r="DD866" s="5"/>
      <c r="DE866" s="5"/>
      <c r="DF866" s="5" t="s">
        <v>122</v>
      </c>
      <c r="DG866" s="5"/>
      <c r="DH866" s="5"/>
      <c r="DI866" s="5"/>
      <c r="DJ866" s="5"/>
      <c r="DK866" s="5"/>
      <c r="DL866" s="5"/>
      <c r="DM866" s="5"/>
      <c r="DN866" s="5"/>
    </row>
    <row r="867" spans="1:124" s="42" customFormat="1">
      <c r="A867" s="140"/>
      <c r="B867" s="41"/>
      <c r="C867" s="41"/>
      <c r="D867" s="41" t="s">
        <v>1513</v>
      </c>
      <c r="E867" s="42" t="s">
        <v>184</v>
      </c>
      <c r="F867" s="41" t="s">
        <v>960</v>
      </c>
      <c r="G867" s="41"/>
      <c r="H867" s="41" t="s">
        <v>122</v>
      </c>
      <c r="I867" s="41"/>
      <c r="J867" s="5"/>
      <c r="K867" s="5"/>
      <c r="L867" s="5"/>
      <c r="M867" s="5"/>
      <c r="N867" s="5"/>
      <c r="O867" s="5"/>
      <c r="P867" s="5">
        <v>1</v>
      </c>
      <c r="Q867" s="39" t="s">
        <v>1512</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6"/>
      <c r="DB867" s="6"/>
      <c r="DC867" s="5"/>
      <c r="DD867" s="5"/>
      <c r="DE867" s="5"/>
      <c r="DF867" s="5" t="s">
        <v>122</v>
      </c>
      <c r="DG867" s="5"/>
      <c r="DH867" s="5"/>
      <c r="DI867" s="5"/>
      <c r="DJ867" s="5"/>
      <c r="DK867" s="5"/>
      <c r="DL867" s="5"/>
      <c r="DM867" s="5"/>
      <c r="DN867" s="5"/>
    </row>
    <row r="868" spans="1:124" s="42" customFormat="1">
      <c r="A868" s="140"/>
      <c r="B868" s="41"/>
      <c r="C868" s="41"/>
      <c r="D868" s="41" t="s">
        <v>1514</v>
      </c>
      <c r="E868" s="42" t="s">
        <v>705</v>
      </c>
      <c r="F868" s="41" t="s">
        <v>960</v>
      </c>
      <c r="G868" s="41"/>
      <c r="H868" s="41" t="s">
        <v>122</v>
      </c>
      <c r="I868" s="41"/>
      <c r="J868" s="5"/>
      <c r="K868" s="5"/>
      <c r="L868" s="5"/>
      <c r="M868" s="5"/>
      <c r="N868" s="5"/>
      <c r="O868" s="5"/>
      <c r="P868" s="5">
        <v>1</v>
      </c>
      <c r="Q868" s="39" t="s">
        <v>1512</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6"/>
      <c r="DB868" s="6"/>
      <c r="DC868" s="5"/>
      <c r="DD868" s="5"/>
      <c r="DE868" s="5"/>
      <c r="DF868" s="5" t="s">
        <v>122</v>
      </c>
      <c r="DG868" s="5"/>
      <c r="DH868" s="5"/>
      <c r="DI868" s="5"/>
      <c r="DJ868" s="5"/>
      <c r="DK868" s="5"/>
      <c r="DL868" s="5"/>
      <c r="DM868" s="5"/>
      <c r="DN868" s="5"/>
    </row>
    <row r="869" spans="1:124" s="42" customFormat="1">
      <c r="A869" s="140"/>
      <c r="B869" s="41"/>
      <c r="C869" s="41"/>
      <c r="D869" s="41" t="s">
        <v>1515</v>
      </c>
      <c r="E869" s="42" t="s">
        <v>853</v>
      </c>
      <c r="F869" s="41" t="s">
        <v>960</v>
      </c>
      <c r="G869" s="41"/>
      <c r="H869" s="41" t="s">
        <v>122</v>
      </c>
      <c r="I869" s="41"/>
      <c r="J869" s="5"/>
      <c r="K869" s="5"/>
      <c r="L869" s="5"/>
      <c r="M869" s="5"/>
      <c r="N869" s="5"/>
      <c r="O869" s="5"/>
      <c r="P869" s="5">
        <v>1</v>
      </c>
      <c r="Q869" s="39" t="s">
        <v>1516</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6"/>
      <c r="DB869" s="6"/>
      <c r="DC869" s="5"/>
      <c r="DD869" s="5"/>
      <c r="DE869" s="5"/>
      <c r="DF869" s="5" t="s">
        <v>122</v>
      </c>
      <c r="DG869" s="5"/>
      <c r="DH869" s="5"/>
      <c r="DI869" s="5"/>
      <c r="DJ869" s="5"/>
      <c r="DK869" s="5"/>
      <c r="DL869" s="5"/>
      <c r="DM869" s="5"/>
      <c r="DN869" s="5"/>
    </row>
    <row r="870" spans="1:124" s="42" customFormat="1">
      <c r="A870" s="140"/>
      <c r="B870" s="41"/>
      <c r="C870" s="41"/>
      <c r="D870" s="41" t="s">
        <v>1513</v>
      </c>
      <c r="E870" s="42" t="s">
        <v>184</v>
      </c>
      <c r="F870" s="41" t="s">
        <v>960</v>
      </c>
      <c r="G870" s="41"/>
      <c r="H870" s="41" t="s">
        <v>122</v>
      </c>
      <c r="I870" s="41"/>
      <c r="J870" s="5"/>
      <c r="K870" s="5"/>
      <c r="L870" s="5"/>
      <c r="M870" s="5"/>
      <c r="N870" s="5"/>
      <c r="O870" s="5"/>
      <c r="P870" s="5">
        <v>1</v>
      </c>
      <c r="Q870" s="39" t="s">
        <v>1517</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6"/>
      <c r="DB870" s="6"/>
      <c r="DC870" s="5"/>
      <c r="DD870" s="5"/>
      <c r="DE870" s="5"/>
      <c r="DF870" s="5" t="s">
        <v>122</v>
      </c>
      <c r="DG870" s="5"/>
      <c r="DH870" s="5"/>
      <c r="DI870" s="5"/>
      <c r="DJ870" s="5"/>
      <c r="DK870" s="5"/>
      <c r="DL870" s="5"/>
      <c r="DM870" s="5"/>
      <c r="DN870" s="5"/>
    </row>
    <row r="871" spans="1:124" s="42" customFormat="1" ht="30">
      <c r="A871" s="140"/>
      <c r="B871" s="41"/>
      <c r="C871" s="41"/>
      <c r="D871" s="41" t="s">
        <v>250</v>
      </c>
      <c r="E871" s="42" t="s">
        <v>251</v>
      </c>
      <c r="F871" s="41" t="s">
        <v>960</v>
      </c>
      <c r="G871" s="41"/>
      <c r="H871" s="41" t="s">
        <v>122</v>
      </c>
      <c r="I871" s="41"/>
      <c r="J871" s="5"/>
      <c r="K871" s="5"/>
      <c r="L871" s="5"/>
      <c r="M871" s="5"/>
      <c r="N871" s="5"/>
      <c r="O871" s="5"/>
      <c r="P871" s="5">
        <v>1</v>
      </c>
      <c r="Q871" s="39" t="s">
        <v>1518</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v>1</v>
      </c>
      <c r="CN871" s="5"/>
      <c r="CO871" s="5"/>
      <c r="CP871" s="5"/>
      <c r="CQ871" s="5"/>
      <c r="CR871" s="5"/>
      <c r="CS871" s="5"/>
      <c r="CT871" s="5"/>
      <c r="CU871" s="5"/>
      <c r="CV871" s="5"/>
      <c r="CW871" s="5"/>
      <c r="CX871" s="5"/>
      <c r="CY871" s="5"/>
      <c r="CZ871" s="5"/>
      <c r="DA871" s="6"/>
      <c r="DB871" s="6"/>
      <c r="DC871" s="5"/>
      <c r="DD871" s="5"/>
      <c r="DE871" s="5"/>
      <c r="DF871" s="5" t="s">
        <v>122</v>
      </c>
      <c r="DG871" s="5"/>
      <c r="DH871" s="5"/>
      <c r="DI871" s="5"/>
      <c r="DJ871" s="5"/>
      <c r="DK871" s="5"/>
      <c r="DL871" s="5"/>
      <c r="DM871" s="5"/>
      <c r="DN871" s="5"/>
    </row>
    <row r="872" spans="1:124" s="42" customFormat="1">
      <c r="A872" s="140"/>
      <c r="B872" s="41"/>
      <c r="C872" s="41"/>
      <c r="D872" s="41" t="s">
        <v>172</v>
      </c>
      <c r="E872" s="42" t="s">
        <v>140</v>
      </c>
      <c r="F872" s="41" t="s">
        <v>960</v>
      </c>
      <c r="G872" s="41"/>
      <c r="H872" s="41" t="s">
        <v>122</v>
      </c>
      <c r="I872" s="41"/>
      <c r="J872" s="5"/>
      <c r="K872" s="5"/>
      <c r="L872" s="5"/>
      <c r="M872" s="5"/>
      <c r="N872" s="5"/>
      <c r="O872" s="5"/>
      <c r="P872" s="5">
        <v>1</v>
      </c>
      <c r="Q872" s="39" t="s">
        <v>1519</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6"/>
      <c r="DB872" s="6"/>
      <c r="DC872" s="5"/>
      <c r="DD872" s="5"/>
      <c r="DE872" s="5"/>
      <c r="DF872" s="5" t="s">
        <v>122</v>
      </c>
      <c r="DG872" s="5"/>
      <c r="DH872" s="5"/>
      <c r="DI872" s="5"/>
      <c r="DJ872" s="5"/>
      <c r="DK872" s="5"/>
      <c r="DL872" s="5"/>
      <c r="DM872" s="5"/>
      <c r="DN872" s="5"/>
    </row>
    <row r="873" spans="1:124" s="42" customFormat="1">
      <c r="A873" s="140"/>
      <c r="B873" s="41"/>
      <c r="C873" s="41"/>
      <c r="D873" s="41" t="s">
        <v>1513</v>
      </c>
      <c r="E873" s="42" t="s">
        <v>184</v>
      </c>
      <c r="F873" s="41" t="s">
        <v>960</v>
      </c>
      <c r="G873" s="41"/>
      <c r="H873" s="41" t="s">
        <v>122</v>
      </c>
      <c r="I873" s="41"/>
      <c r="J873" s="5"/>
      <c r="K873" s="5"/>
      <c r="L873" s="5"/>
      <c r="M873" s="5"/>
      <c r="N873" s="5"/>
      <c r="O873" s="5"/>
      <c r="P873" s="5">
        <v>1</v>
      </c>
      <c r="Q873" s="39" t="s">
        <v>1520</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6"/>
      <c r="DB873" s="6"/>
      <c r="DC873" s="5"/>
      <c r="DD873" s="5"/>
      <c r="DE873" s="5"/>
      <c r="DF873" s="5" t="s">
        <v>122</v>
      </c>
      <c r="DG873" s="5"/>
      <c r="DH873" s="5"/>
      <c r="DI873" s="5"/>
      <c r="DJ873" s="5"/>
      <c r="DK873" s="5"/>
      <c r="DL873" s="5"/>
      <c r="DM873" s="5"/>
      <c r="DN873" s="5"/>
    </row>
    <row r="874" spans="1:124" s="42" customFormat="1" ht="45">
      <c r="A874" s="140"/>
      <c r="B874" s="41"/>
      <c r="C874" s="41"/>
      <c r="D874" s="41" t="s">
        <v>172</v>
      </c>
      <c r="E874" s="42" t="s">
        <v>140</v>
      </c>
      <c r="F874" s="41" t="s">
        <v>960</v>
      </c>
      <c r="G874" s="41"/>
      <c r="H874" s="41" t="s">
        <v>122</v>
      </c>
      <c r="I874" s="41"/>
      <c r="J874" s="5"/>
      <c r="K874" s="5"/>
      <c r="L874" s="5"/>
      <c r="M874" s="5"/>
      <c r="N874" s="5"/>
      <c r="O874" s="5"/>
      <c r="P874" s="5">
        <v>1</v>
      </c>
      <c r="Q874" s="39" t="s">
        <v>1521</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6"/>
      <c r="DB874" s="6"/>
      <c r="DC874" s="5"/>
      <c r="DD874" s="5"/>
      <c r="DE874" s="5"/>
      <c r="DF874" s="5" t="s">
        <v>122</v>
      </c>
      <c r="DG874" s="5"/>
      <c r="DH874" s="5"/>
      <c r="DI874" s="5"/>
      <c r="DJ874" s="5"/>
      <c r="DK874" s="5"/>
      <c r="DL874" s="5"/>
      <c r="DM874" s="5"/>
      <c r="DN874" s="5"/>
    </row>
    <row r="875" spans="1:124" s="42" customFormat="1">
      <c r="A875" s="140"/>
      <c r="B875" s="41"/>
      <c r="C875" s="41"/>
      <c r="D875" s="41" t="s">
        <v>1513</v>
      </c>
      <c r="E875" s="42" t="s">
        <v>184</v>
      </c>
      <c r="F875" s="41" t="s">
        <v>960</v>
      </c>
      <c r="G875" s="41"/>
      <c r="H875" s="41" t="s">
        <v>122</v>
      </c>
      <c r="I875" s="41"/>
      <c r="J875" s="5"/>
      <c r="K875" s="5"/>
      <c r="L875" s="5"/>
      <c r="M875" s="5"/>
      <c r="N875" s="5"/>
      <c r="O875" s="5"/>
      <c r="P875" s="5">
        <v>1</v>
      </c>
      <c r="Q875" s="39" t="s">
        <v>1522</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6"/>
      <c r="DB875" s="6"/>
      <c r="DC875" s="5"/>
      <c r="DD875" s="5"/>
      <c r="DE875" s="5"/>
      <c r="DF875" s="5" t="s">
        <v>122</v>
      </c>
      <c r="DG875" s="5"/>
      <c r="DH875" s="5"/>
      <c r="DI875" s="5"/>
      <c r="DJ875" s="5"/>
      <c r="DK875" s="5"/>
      <c r="DL875" s="5"/>
      <c r="DM875" s="5"/>
      <c r="DN875" s="5"/>
    </row>
    <row r="876" spans="1:124" s="42" customFormat="1" ht="30">
      <c r="A876" s="140"/>
      <c r="B876" s="41"/>
      <c r="C876" s="41"/>
      <c r="D876" s="41" t="s">
        <v>1523</v>
      </c>
      <c r="E876" s="42" t="s">
        <v>1524</v>
      </c>
      <c r="F876" s="41" t="s">
        <v>960</v>
      </c>
      <c r="G876" s="41"/>
      <c r="H876" s="41" t="s">
        <v>122</v>
      </c>
      <c r="I876" s="41"/>
      <c r="J876" s="5"/>
      <c r="K876" s="5"/>
      <c r="L876" s="5"/>
      <c r="M876" s="5"/>
      <c r="N876" s="5"/>
      <c r="O876" s="5"/>
      <c r="P876" s="5">
        <v>1</v>
      </c>
      <c r="Q876" s="39" t="s">
        <v>1525</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6"/>
      <c r="DB876" s="6"/>
      <c r="DC876" s="5"/>
      <c r="DD876" s="5"/>
      <c r="DE876" s="5"/>
      <c r="DF876" s="5" t="s">
        <v>122</v>
      </c>
      <c r="DG876" s="5"/>
      <c r="DH876" s="5"/>
      <c r="DI876" s="5"/>
      <c r="DJ876" s="5"/>
      <c r="DK876" s="5"/>
      <c r="DL876" s="5"/>
      <c r="DM876" s="5"/>
      <c r="DN876" s="5"/>
    </row>
    <row r="877" spans="1:124" s="42" customFormat="1" ht="30">
      <c r="A877" s="140"/>
      <c r="B877" s="41"/>
      <c r="C877" s="41"/>
      <c r="D877" s="41" t="s">
        <v>849</v>
      </c>
      <c r="E877" s="42" t="s">
        <v>289</v>
      </c>
      <c r="F877" s="41" t="s">
        <v>960</v>
      </c>
      <c r="G877" s="41"/>
      <c r="H877" s="41" t="s">
        <v>122</v>
      </c>
      <c r="I877" s="41"/>
      <c r="J877" s="5"/>
      <c r="K877" s="5"/>
      <c r="L877" s="5"/>
      <c r="M877" s="5"/>
      <c r="N877" s="5"/>
      <c r="O877" s="5"/>
      <c r="P877" s="5">
        <v>1</v>
      </c>
      <c r="Q877" s="39" t="s">
        <v>1526</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v>1</v>
      </c>
      <c r="BY877" s="5"/>
      <c r="BZ877" s="5"/>
      <c r="CA877" s="5"/>
      <c r="CB877" s="5"/>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6"/>
      <c r="DB877" s="6"/>
      <c r="DC877" s="5"/>
      <c r="DD877" s="5"/>
      <c r="DE877" s="5"/>
      <c r="DF877" s="5" t="s">
        <v>122</v>
      </c>
      <c r="DG877" s="5"/>
      <c r="DH877" s="5"/>
      <c r="DI877" s="5"/>
      <c r="DJ877" s="5"/>
      <c r="DK877" s="5"/>
      <c r="DL877" s="5"/>
      <c r="DM877" s="5"/>
      <c r="DN877" s="5"/>
    </row>
    <row r="878" spans="1:124" s="42" customFormat="1">
      <c r="A878" s="140"/>
      <c r="B878" s="41"/>
      <c r="C878" s="41"/>
      <c r="D878" s="41" t="s">
        <v>1527</v>
      </c>
      <c r="E878" s="42" t="s">
        <v>128</v>
      </c>
      <c r="F878" s="41" t="s">
        <v>960</v>
      </c>
      <c r="G878" s="41"/>
      <c r="H878" s="41" t="s">
        <v>122</v>
      </c>
      <c r="I878" s="41"/>
      <c r="J878" s="5"/>
      <c r="K878" s="5"/>
      <c r="L878" s="5"/>
      <c r="M878" s="5"/>
      <c r="N878" s="5"/>
      <c r="O878" s="5"/>
      <c r="P878" s="5">
        <v>1</v>
      </c>
      <c r="Q878" s="39" t="s">
        <v>1528</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v>1</v>
      </c>
      <c r="BY878" s="5"/>
      <c r="BZ878" s="5"/>
      <c r="CA878" s="5"/>
      <c r="CB878" s="5">
        <v>1</v>
      </c>
      <c r="CC878" s="5"/>
      <c r="CD878" s="5"/>
      <c r="CE878" s="5"/>
      <c r="CF878" s="5"/>
      <c r="CG878" s="5"/>
      <c r="CH878" s="5"/>
      <c r="CI878" s="5"/>
      <c r="CJ878" s="5"/>
      <c r="CK878" s="5"/>
      <c r="CL878" s="5"/>
      <c r="CM878" s="5"/>
      <c r="CN878" s="5"/>
      <c r="CO878" s="5"/>
      <c r="CP878" s="5"/>
      <c r="CQ878" s="5"/>
      <c r="CR878" s="5"/>
      <c r="CS878" s="5"/>
      <c r="CT878" s="5"/>
      <c r="CU878" s="5"/>
      <c r="CV878" s="5"/>
      <c r="CW878" s="5"/>
      <c r="CX878" s="5"/>
      <c r="CY878" s="5"/>
      <c r="CZ878" s="5"/>
      <c r="DA878" s="6"/>
      <c r="DB878" s="6"/>
      <c r="DC878" s="5"/>
      <c r="DD878" s="5"/>
      <c r="DE878" s="5"/>
      <c r="DF878" s="5" t="s">
        <v>122</v>
      </c>
      <c r="DG878" s="5"/>
      <c r="DH878" s="5"/>
      <c r="DI878" s="5"/>
      <c r="DJ878" s="5"/>
      <c r="DK878" s="5"/>
      <c r="DL878" s="5"/>
      <c r="DM878" s="5"/>
      <c r="DN878" s="5"/>
    </row>
    <row r="879" spans="1:124" s="42" customFormat="1">
      <c r="A879" s="140"/>
      <c r="B879" s="41"/>
      <c r="C879" s="41"/>
      <c r="D879" s="41" t="s">
        <v>250</v>
      </c>
      <c r="E879" s="42" t="s">
        <v>251</v>
      </c>
      <c r="F879" s="41" t="s">
        <v>960</v>
      </c>
      <c r="G879" s="41"/>
      <c r="H879" s="41" t="s">
        <v>122</v>
      </c>
      <c r="I879" s="41"/>
      <c r="J879" s="5"/>
      <c r="K879" s="5"/>
      <c r="L879" s="5"/>
      <c r="M879" s="5"/>
      <c r="N879" s="5"/>
      <c r="O879" s="5"/>
      <c r="P879" s="5">
        <v>1</v>
      </c>
      <c r="Q879" s="39" t="s">
        <v>1529</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6"/>
      <c r="DB879" s="6"/>
      <c r="DC879" s="5"/>
      <c r="DD879" s="5"/>
      <c r="DE879" s="5"/>
      <c r="DF879" s="5" t="s">
        <v>122</v>
      </c>
      <c r="DG879" s="5"/>
      <c r="DH879" s="5"/>
      <c r="DI879" s="5"/>
      <c r="DJ879" s="5"/>
      <c r="DK879" s="5"/>
      <c r="DL879" s="5"/>
      <c r="DM879" s="5"/>
      <c r="DN879" s="5"/>
    </row>
    <row r="880" spans="1:124" s="42" customFormat="1">
      <c r="A880" s="140"/>
      <c r="B880" s="41"/>
      <c r="C880" s="41"/>
      <c r="D880" s="41" t="s">
        <v>567</v>
      </c>
      <c r="E880" s="42" t="s">
        <v>850</v>
      </c>
      <c r="F880" s="41" t="s">
        <v>1530</v>
      </c>
      <c r="G880" s="41"/>
      <c r="H880" s="41"/>
      <c r="I880" s="41" t="s">
        <v>122</v>
      </c>
      <c r="J880" s="5"/>
      <c r="K880" s="5"/>
      <c r="L880" s="5"/>
      <c r="M880" s="5"/>
      <c r="N880" s="5"/>
      <c r="O880" s="5"/>
      <c r="P880" s="5">
        <v>1</v>
      </c>
      <c r="Q880" s="39" t="s">
        <v>1531</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6"/>
      <c r="DB880" s="6"/>
      <c r="DC880" s="5"/>
      <c r="DD880" s="5"/>
      <c r="DE880" s="5"/>
      <c r="DF880" s="5" t="s">
        <v>122</v>
      </c>
      <c r="DG880" s="5"/>
      <c r="DH880" s="5"/>
      <c r="DI880" s="5"/>
      <c r="DJ880" s="5"/>
      <c r="DK880" s="5"/>
      <c r="DL880" s="5"/>
      <c r="DM880" s="5"/>
      <c r="DN880" s="5"/>
    </row>
    <row r="881" spans="1:124" s="42" customFormat="1">
      <c r="A881" s="140"/>
      <c r="B881" s="41"/>
      <c r="C881" s="41"/>
      <c r="D881" s="41" t="s">
        <v>250</v>
      </c>
      <c r="E881" s="42" t="s">
        <v>251</v>
      </c>
      <c r="F881" s="41" t="s">
        <v>1530</v>
      </c>
      <c r="G881" s="41"/>
      <c r="H881" s="41"/>
      <c r="I881" s="41" t="s">
        <v>122</v>
      </c>
      <c r="J881" s="5"/>
      <c r="K881" s="5"/>
      <c r="L881" s="5"/>
      <c r="M881" s="5"/>
      <c r="N881" s="5"/>
      <c r="O881" s="5"/>
      <c r="P881" s="5">
        <v>1</v>
      </c>
      <c r="Q881" s="39" t="s">
        <v>1532</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6"/>
      <c r="DB881" s="6"/>
      <c r="DC881" s="5"/>
      <c r="DD881" s="5"/>
      <c r="DE881" s="5"/>
      <c r="DF881" s="5" t="s">
        <v>122</v>
      </c>
      <c r="DG881" s="5"/>
      <c r="DH881" s="5"/>
      <c r="DI881" s="5"/>
      <c r="DJ881" s="5"/>
      <c r="DK881" s="5"/>
      <c r="DL881" s="5"/>
      <c r="DM881" s="5"/>
      <c r="DN881" s="5"/>
    </row>
    <row r="882" spans="1:124" ht="114.75" customHeight="1">
      <c r="A882" s="140" t="s">
        <v>1533</v>
      </c>
      <c r="B882" s="41">
        <v>1</v>
      </c>
      <c r="C882" s="41">
        <v>1</v>
      </c>
      <c r="D882" s="40" t="s">
        <v>1534</v>
      </c>
      <c r="E882" s="42" t="s">
        <v>1325</v>
      </c>
      <c r="F882" s="41" t="s">
        <v>1535</v>
      </c>
      <c r="G882" s="41" t="s">
        <v>122</v>
      </c>
      <c r="H882" s="41" t="s">
        <v>122</v>
      </c>
      <c r="I882" s="41" t="s">
        <v>122</v>
      </c>
      <c r="P882" s="5">
        <v>1</v>
      </c>
      <c r="Q882" s="141" t="s">
        <v>1536</v>
      </c>
      <c r="AL882" s="5">
        <v>1</v>
      </c>
      <c r="BH882" s="5">
        <v>1</v>
      </c>
      <c r="BN882" s="5">
        <v>1</v>
      </c>
      <c r="DF882" s="5" t="s">
        <v>122</v>
      </c>
      <c r="DO882" s="42"/>
      <c r="DP882" s="42"/>
      <c r="DQ882" s="42"/>
      <c r="DR882" s="42"/>
      <c r="DS882" s="42"/>
      <c r="DT882" s="42"/>
    </row>
    <row r="883" spans="1:124" ht="108.75" customHeight="1">
      <c r="A883" s="41"/>
      <c r="B883" s="41"/>
      <c r="C883" s="41"/>
      <c r="D883" s="142" t="s">
        <v>1537</v>
      </c>
      <c r="E883" s="42" t="s">
        <v>1538</v>
      </c>
      <c r="F883" s="41" t="s">
        <v>1535</v>
      </c>
      <c r="G883" s="41" t="s">
        <v>122</v>
      </c>
      <c r="H883" s="41" t="s">
        <v>122</v>
      </c>
      <c r="I883" s="41" t="s">
        <v>122</v>
      </c>
      <c r="P883" s="5">
        <v>1</v>
      </c>
      <c r="Q883" s="141" t="s">
        <v>1536</v>
      </c>
      <c r="AL883" s="5">
        <v>1</v>
      </c>
      <c r="BH883" s="5">
        <v>1</v>
      </c>
      <c r="BN883" s="5">
        <v>1</v>
      </c>
      <c r="DF883" s="5" t="s">
        <v>122</v>
      </c>
      <c r="DO883" s="42"/>
      <c r="DP883" s="42"/>
      <c r="DQ883" s="42"/>
      <c r="DR883" s="42"/>
      <c r="DS883" s="42"/>
      <c r="DT883" s="42"/>
    </row>
    <row r="884" spans="1:124" ht="135">
      <c r="A884" s="41"/>
      <c r="B884" s="41"/>
      <c r="C884" s="41"/>
      <c r="D884" s="142" t="s">
        <v>1539</v>
      </c>
      <c r="E884" s="42" t="s">
        <v>1540</v>
      </c>
      <c r="F884" s="41" t="s">
        <v>1535</v>
      </c>
      <c r="G884" s="41" t="s">
        <v>122</v>
      </c>
      <c r="H884" s="41" t="s">
        <v>122</v>
      </c>
      <c r="I884" s="41" t="s">
        <v>122</v>
      </c>
      <c r="P884" s="5">
        <v>1</v>
      </c>
      <c r="Q884" s="141" t="s">
        <v>1536</v>
      </c>
      <c r="AL884" s="5">
        <v>1</v>
      </c>
      <c r="BH884" s="5">
        <v>1</v>
      </c>
      <c r="BN884" s="5">
        <v>1</v>
      </c>
      <c r="DF884" s="5" t="s">
        <v>122</v>
      </c>
      <c r="DO884" s="42"/>
      <c r="DP884" s="42"/>
      <c r="DQ884" s="42"/>
      <c r="DR884" s="42"/>
      <c r="DS884" s="42"/>
      <c r="DT884" s="42"/>
    </row>
    <row r="885" spans="1:124" ht="135">
      <c r="A885" s="41"/>
      <c r="B885" s="41"/>
      <c r="C885" s="41"/>
      <c r="D885" s="142" t="s">
        <v>1541</v>
      </c>
      <c r="E885" s="42" t="s">
        <v>877</v>
      </c>
      <c r="F885" s="41" t="s">
        <v>1535</v>
      </c>
      <c r="G885" s="41" t="s">
        <v>122</v>
      </c>
      <c r="H885" s="41" t="s">
        <v>122</v>
      </c>
      <c r="I885" s="41" t="s">
        <v>122</v>
      </c>
      <c r="P885" s="5">
        <v>1</v>
      </c>
      <c r="Q885" s="141" t="s">
        <v>1536</v>
      </c>
      <c r="AL885" s="5">
        <v>1</v>
      </c>
      <c r="BH885" s="5">
        <v>1</v>
      </c>
      <c r="BN885" s="5">
        <v>1</v>
      </c>
      <c r="DF885" s="5" t="s">
        <v>122</v>
      </c>
      <c r="DO885" s="42"/>
      <c r="DP885" s="42"/>
      <c r="DQ885" s="42"/>
      <c r="DR885" s="42"/>
      <c r="DS885" s="42"/>
      <c r="DT885" s="42"/>
    </row>
    <row r="886" spans="1:124" ht="120">
      <c r="A886" s="46" t="s">
        <v>1542</v>
      </c>
      <c r="B886" s="41">
        <v>7</v>
      </c>
      <c r="C886" s="41">
        <v>2</v>
      </c>
      <c r="D886" s="41" t="s">
        <v>1543</v>
      </c>
      <c r="E886" s="42" t="s">
        <v>184</v>
      </c>
      <c r="F886" s="41" t="s">
        <v>1544</v>
      </c>
      <c r="G886" s="41" t="s">
        <v>122</v>
      </c>
      <c r="H886" s="41" t="s">
        <v>122</v>
      </c>
      <c r="I886" s="41" t="s">
        <v>122</v>
      </c>
      <c r="P886" s="5">
        <v>1</v>
      </c>
      <c r="Q886" s="151" t="s">
        <v>1545</v>
      </c>
      <c r="CW886" s="5">
        <v>1</v>
      </c>
      <c r="CX886" s="5">
        <v>1</v>
      </c>
      <c r="CZ886" s="5" t="s">
        <v>122</v>
      </c>
      <c r="DA886" s="6">
        <v>7</v>
      </c>
      <c r="DB886" s="6">
        <v>5</v>
      </c>
      <c r="DC886" s="5">
        <v>2</v>
      </c>
      <c r="DE886" s="5" t="s">
        <v>122</v>
      </c>
      <c r="DO886" s="42"/>
      <c r="DP886" s="42"/>
      <c r="DQ886" s="42"/>
      <c r="DR886" s="42"/>
      <c r="DS886" s="42"/>
      <c r="DT886" s="42"/>
    </row>
    <row r="887" spans="1:124" ht="120">
      <c r="A887" s="41"/>
      <c r="B887" s="41"/>
      <c r="C887" s="41"/>
      <c r="D887" s="152" t="s">
        <v>1546</v>
      </c>
      <c r="E887" s="42" t="s">
        <v>778</v>
      </c>
      <c r="F887" s="41" t="s">
        <v>1544</v>
      </c>
      <c r="G887" s="41" t="s">
        <v>122</v>
      </c>
      <c r="H887" s="41" t="s">
        <v>122</v>
      </c>
      <c r="I887" s="41" t="s">
        <v>122</v>
      </c>
      <c r="J887" s="5">
        <v>1</v>
      </c>
      <c r="L887" s="5">
        <v>1</v>
      </c>
      <c r="P887" s="5">
        <v>1</v>
      </c>
      <c r="Q887" s="151" t="s">
        <v>1545</v>
      </c>
      <c r="CW887" s="5">
        <v>1</v>
      </c>
      <c r="CX887" s="5">
        <v>1</v>
      </c>
      <c r="CZ887" s="5" t="s">
        <v>122</v>
      </c>
      <c r="DE887" s="5" t="s">
        <v>122</v>
      </c>
      <c r="DO887" s="42"/>
      <c r="DP887" s="42"/>
      <c r="DQ887" s="42"/>
      <c r="DR887" s="42"/>
      <c r="DS887" s="42"/>
      <c r="DT887" s="42"/>
    </row>
    <row r="888" spans="1:124" ht="45">
      <c r="A888" s="41"/>
      <c r="B888" s="41"/>
      <c r="C888" s="41"/>
      <c r="D888" s="41" t="s">
        <v>1547</v>
      </c>
      <c r="E888" s="42" t="s">
        <v>1548</v>
      </c>
      <c r="F888" s="41" t="s">
        <v>1549</v>
      </c>
      <c r="G888" s="41" t="s">
        <v>122</v>
      </c>
      <c r="H888" s="41"/>
      <c r="I888" s="41"/>
      <c r="J888" s="5">
        <v>1</v>
      </c>
      <c r="L888" s="5">
        <v>1</v>
      </c>
      <c r="P888" s="5">
        <v>1</v>
      </c>
      <c r="Q888" s="153" t="s">
        <v>1550</v>
      </c>
      <c r="CW888" s="5">
        <v>1</v>
      </c>
      <c r="CX888" s="5">
        <v>1</v>
      </c>
      <c r="CZ888" s="5" t="s">
        <v>122</v>
      </c>
      <c r="DE888" s="5" t="s">
        <v>122</v>
      </c>
      <c r="DO888" s="42"/>
      <c r="DP888" s="42"/>
      <c r="DQ888" s="42"/>
      <c r="DR888" s="42"/>
      <c r="DS888" s="42"/>
      <c r="DT888" s="42"/>
    </row>
    <row r="891" spans="1:124" ht="120">
      <c r="A891" s="46" t="s">
        <v>1551</v>
      </c>
      <c r="B891" s="41">
        <v>4</v>
      </c>
      <c r="C891" s="41">
        <v>1</v>
      </c>
      <c r="D891" s="41" t="s">
        <v>1552</v>
      </c>
      <c r="E891" s="42" t="s">
        <v>1553</v>
      </c>
      <c r="F891" s="41" t="s">
        <v>1554</v>
      </c>
      <c r="G891" s="41"/>
      <c r="H891" s="41" t="s">
        <v>1415</v>
      </c>
      <c r="I891" s="41"/>
      <c r="J891" s="5">
        <v>1</v>
      </c>
      <c r="K891" s="5">
        <v>1</v>
      </c>
      <c r="P891" s="5">
        <v>1</v>
      </c>
      <c r="Q891" s="39" t="s">
        <v>1555</v>
      </c>
      <c r="AL891" s="5">
        <v>1</v>
      </c>
      <c r="AO891" s="5">
        <v>1</v>
      </c>
      <c r="DA891" s="6">
        <v>4</v>
      </c>
      <c r="DB891" s="6">
        <v>3</v>
      </c>
      <c r="DC891" s="5">
        <v>0</v>
      </c>
      <c r="DF891" s="5" t="s">
        <v>122</v>
      </c>
      <c r="DG891" s="5" t="s">
        <v>1556</v>
      </c>
      <c r="DO891" s="42"/>
      <c r="DP891" s="42"/>
      <c r="DQ891" s="42"/>
      <c r="DR891" s="42"/>
      <c r="DS891" s="42"/>
      <c r="DT891" s="42"/>
    </row>
    <row r="892" spans="1:124" s="42" customFormat="1" ht="120">
      <c r="A892" s="46"/>
      <c r="B892" s="41"/>
      <c r="C892" s="41"/>
      <c r="D892" s="41" t="s">
        <v>1552</v>
      </c>
      <c r="E892" s="149" t="s">
        <v>1557</v>
      </c>
      <c r="F892" s="41" t="s">
        <v>1554</v>
      </c>
      <c r="G892" s="41"/>
      <c r="H892" s="41" t="s">
        <v>1415</v>
      </c>
      <c r="I892" s="41"/>
      <c r="J892" s="5"/>
      <c r="K892" s="5"/>
      <c r="L892" s="5"/>
      <c r="M892" s="5"/>
      <c r="N892" s="5"/>
      <c r="O892" s="5"/>
      <c r="P892" s="5">
        <v>1</v>
      </c>
      <c r="Q892" s="39" t="s">
        <v>1555</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6"/>
      <c r="DB892" s="6"/>
      <c r="DC892" s="5"/>
      <c r="DD892" s="5"/>
      <c r="DE892" s="5"/>
      <c r="DF892" s="5" t="s">
        <v>122</v>
      </c>
      <c r="DG892" s="5" t="s">
        <v>1556</v>
      </c>
      <c r="DH892" s="5"/>
      <c r="DI892" s="5"/>
      <c r="DJ892" s="5"/>
      <c r="DK892" s="5"/>
      <c r="DL892" s="5"/>
      <c r="DM892" s="5"/>
      <c r="DN892" s="5"/>
    </row>
    <row r="893" spans="1:124" ht="120">
      <c r="A893" s="41"/>
      <c r="B893" s="41"/>
      <c r="C893" s="41"/>
      <c r="D893" s="147" t="s">
        <v>1558</v>
      </c>
      <c r="E893" s="42" t="s">
        <v>1329</v>
      </c>
      <c r="F893" s="41" t="s">
        <v>1554</v>
      </c>
      <c r="G893" s="41"/>
      <c r="H893" s="41" t="s">
        <v>1415</v>
      </c>
      <c r="I893" s="41"/>
      <c r="M893" s="5">
        <v>1</v>
      </c>
      <c r="P893" s="5">
        <v>1</v>
      </c>
      <c r="Q893" s="39" t="s">
        <v>1555</v>
      </c>
      <c r="AL893" s="5">
        <v>1</v>
      </c>
      <c r="AO893" s="5">
        <v>1</v>
      </c>
      <c r="DF893" s="5" t="s">
        <v>122</v>
      </c>
      <c r="DG893" s="5" t="s">
        <v>1556</v>
      </c>
      <c r="DO893" s="42"/>
      <c r="DP893" s="42"/>
      <c r="DQ893" s="42"/>
      <c r="DR893" s="42"/>
      <c r="DS893" s="42"/>
      <c r="DT893" s="42"/>
    </row>
    <row r="894" spans="1:124" ht="120">
      <c r="A894" s="41"/>
      <c r="B894" s="41"/>
      <c r="C894" s="41"/>
      <c r="D894" s="147" t="s">
        <v>1558</v>
      </c>
      <c r="E894" s="148" t="s">
        <v>315</v>
      </c>
      <c r="F894" s="41" t="s">
        <v>1554</v>
      </c>
      <c r="G894" s="41"/>
      <c r="H894" s="41" t="s">
        <v>1415</v>
      </c>
      <c r="I894" s="41"/>
      <c r="J894" s="5">
        <v>1</v>
      </c>
      <c r="K894" s="5">
        <v>1</v>
      </c>
      <c r="P894" s="5">
        <v>1</v>
      </c>
      <c r="Q894" s="39" t="s">
        <v>1555</v>
      </c>
      <c r="AL894" s="5">
        <v>1</v>
      </c>
      <c r="AO894" s="5">
        <v>1</v>
      </c>
      <c r="DF894" s="5" t="s">
        <v>122</v>
      </c>
      <c r="DG894" s="5" t="s">
        <v>1556</v>
      </c>
      <c r="DO894" s="42"/>
      <c r="DP894" s="42"/>
      <c r="DQ894" s="42"/>
      <c r="DR894" s="42"/>
      <c r="DS894" s="42"/>
      <c r="DT894" s="42"/>
    </row>
    <row r="897" spans="1:124" ht="75">
      <c r="A897" s="46" t="s">
        <v>1559</v>
      </c>
      <c r="B897" s="41">
        <v>130</v>
      </c>
      <c r="C897" s="41">
        <v>117</v>
      </c>
      <c r="D897" s="41" t="s">
        <v>1560</v>
      </c>
      <c r="E897" s="42" t="s">
        <v>140</v>
      </c>
      <c r="F897" s="41" t="s">
        <v>1561</v>
      </c>
      <c r="G897" s="41"/>
      <c r="H897" s="41" t="s">
        <v>122</v>
      </c>
      <c r="I897" s="41"/>
      <c r="P897" s="5">
        <v>117</v>
      </c>
      <c r="Q897" s="39" t="s">
        <v>1562</v>
      </c>
      <c r="R897" s="5">
        <v>117</v>
      </c>
      <c r="T897" s="5">
        <v>16</v>
      </c>
      <c r="AA897" s="5">
        <v>70</v>
      </c>
      <c r="DA897" s="6">
        <v>491</v>
      </c>
      <c r="DB897" s="6">
        <f>491-130</f>
        <v>361</v>
      </c>
      <c r="DC897" s="5">
        <v>0</v>
      </c>
      <c r="DE897" s="5" t="s">
        <v>122</v>
      </c>
      <c r="DO897" s="42"/>
      <c r="DP897" s="42"/>
      <c r="DQ897" s="42"/>
      <c r="DR897" s="42"/>
      <c r="DS897" s="42"/>
      <c r="DT897" s="42"/>
    </row>
    <row r="898" spans="1:124" ht="255">
      <c r="A898" s="41"/>
      <c r="B898" s="41">
        <v>130</v>
      </c>
      <c r="C898" s="41">
        <v>10</v>
      </c>
      <c r="D898" s="41" t="s">
        <v>1560</v>
      </c>
      <c r="E898" s="42" t="s">
        <v>140</v>
      </c>
      <c r="F898" s="41" t="s">
        <v>1563</v>
      </c>
      <c r="G898" s="41"/>
      <c r="H898" s="41" t="s">
        <v>768</v>
      </c>
      <c r="I898" s="41"/>
      <c r="P898" s="5">
        <v>4</v>
      </c>
      <c r="Q898" s="79" t="s">
        <v>1564</v>
      </c>
      <c r="R898" s="5">
        <v>1</v>
      </c>
      <c r="AL898" s="5">
        <v>3</v>
      </c>
      <c r="AN898" s="5">
        <v>1</v>
      </c>
      <c r="AQ898" s="5">
        <v>1</v>
      </c>
      <c r="AV898" s="5">
        <v>2</v>
      </c>
      <c r="BX898" s="5">
        <v>1</v>
      </c>
      <c r="DE898" s="5" t="s">
        <v>122</v>
      </c>
      <c r="DO898" s="42"/>
      <c r="DP898" s="42"/>
      <c r="DQ898" s="42"/>
      <c r="DR898" s="42"/>
      <c r="DS898" s="42"/>
      <c r="DT898" s="42"/>
    </row>
    <row r="899" spans="1:124" ht="45">
      <c r="A899" s="41"/>
      <c r="B899" s="41">
        <v>130</v>
      </c>
      <c r="C899" s="41"/>
      <c r="D899" s="41" t="s">
        <v>1560</v>
      </c>
      <c r="E899" s="42" t="s">
        <v>140</v>
      </c>
      <c r="F899" s="41" t="s">
        <v>1565</v>
      </c>
      <c r="G899" s="41"/>
      <c r="H899" s="41" t="s">
        <v>122</v>
      </c>
      <c r="I899" s="41"/>
      <c r="P899" s="5">
        <v>2</v>
      </c>
      <c r="Q899" s="39" t="s">
        <v>1566</v>
      </c>
      <c r="AL899" s="5">
        <v>2</v>
      </c>
      <c r="AV899" s="5">
        <v>1</v>
      </c>
      <c r="DE899" s="5" t="s">
        <v>122</v>
      </c>
      <c r="DO899" s="42"/>
      <c r="DP899" s="42"/>
      <c r="DQ899" s="42"/>
      <c r="DR899" s="42"/>
      <c r="DS899" s="42"/>
      <c r="DT899" s="42"/>
    </row>
    <row r="900" spans="1:124" ht="90">
      <c r="A900" s="41"/>
      <c r="B900" s="41">
        <v>130</v>
      </c>
      <c r="C900" s="41"/>
      <c r="D900" s="41" t="s">
        <v>1560</v>
      </c>
      <c r="E900" s="42" t="s">
        <v>140</v>
      </c>
      <c r="F900" s="41" t="s">
        <v>1567</v>
      </c>
      <c r="G900" s="41"/>
      <c r="H900" s="41" t="s">
        <v>122</v>
      </c>
      <c r="I900" s="41"/>
      <c r="P900" s="5">
        <v>5</v>
      </c>
      <c r="Q900" s="39" t="s">
        <v>1568</v>
      </c>
      <c r="AL900" s="5">
        <v>3</v>
      </c>
      <c r="BX900" s="5">
        <v>1</v>
      </c>
      <c r="DE900" s="5" t="s">
        <v>122</v>
      </c>
      <c r="DO900" s="42"/>
      <c r="DP900" s="42"/>
      <c r="DQ900" s="42"/>
      <c r="DR900" s="42"/>
      <c r="DS900" s="42"/>
      <c r="DT900" s="42"/>
    </row>
    <row r="901" spans="1:124">
      <c r="A901" s="41"/>
      <c r="B901" s="41"/>
      <c r="C901" s="41"/>
      <c r="D901" s="41"/>
      <c r="G901" s="41"/>
      <c r="H901" s="41"/>
      <c r="I901" s="41"/>
      <c r="DO901" s="42"/>
      <c r="DP901" s="42"/>
      <c r="DQ901" s="42"/>
      <c r="DR901" s="42"/>
      <c r="DS901" s="42"/>
      <c r="DT901" s="42"/>
    </row>
    <row r="902" spans="1:124">
      <c r="A902" s="41"/>
      <c r="B902" s="41"/>
      <c r="C902" s="41"/>
      <c r="D902" s="41"/>
      <c r="G902" s="41"/>
      <c r="H902" s="41"/>
      <c r="I902" s="41"/>
      <c r="DO902" s="42"/>
      <c r="DP902" s="42"/>
      <c r="DQ902" s="42"/>
      <c r="DR902" s="42"/>
      <c r="DS902" s="42"/>
      <c r="DT902" s="42"/>
    </row>
    <row r="903" spans="1:124">
      <c r="A903" s="41"/>
      <c r="B903" s="41"/>
      <c r="C903" s="41"/>
      <c r="D903" s="41"/>
      <c r="G903" s="41"/>
      <c r="H903" s="41"/>
      <c r="I903" s="41"/>
      <c r="DO903" s="42"/>
      <c r="DP903" s="42"/>
      <c r="DQ903" s="42"/>
      <c r="DR903" s="42"/>
      <c r="DS903" s="42"/>
      <c r="DT903" s="42"/>
    </row>
    <row r="904" spans="1:124" ht="30">
      <c r="A904" s="41"/>
      <c r="B904" s="154" t="s">
        <v>1569</v>
      </c>
      <c r="C904" s="154" t="s">
        <v>1570</v>
      </c>
      <c r="D904" s="154" t="s">
        <v>1571</v>
      </c>
      <c r="G904" s="41"/>
      <c r="H904" s="41"/>
      <c r="I904" s="41"/>
      <c r="DO904" s="42"/>
      <c r="DP904" s="42"/>
      <c r="DQ904" s="42"/>
      <c r="DR904" s="42"/>
      <c r="DS904" s="42"/>
      <c r="DT904" s="42"/>
    </row>
    <row r="905" spans="1:124">
      <c r="A905" s="41"/>
      <c r="B905" s="154" t="s">
        <v>1572</v>
      </c>
      <c r="C905" s="155">
        <v>70</v>
      </c>
      <c r="D905" s="155">
        <v>110</v>
      </c>
      <c r="G905" s="41"/>
      <c r="H905" s="41"/>
      <c r="I905" s="41"/>
      <c r="DO905" s="42"/>
      <c r="DP905" s="42"/>
      <c r="DQ905" s="42"/>
      <c r="DR905" s="42"/>
      <c r="DS905" s="42"/>
      <c r="DT905" s="42"/>
    </row>
    <row r="906" spans="1:124">
      <c r="A906" s="41"/>
      <c r="B906" s="154" t="s">
        <v>1573</v>
      </c>
      <c r="C906" s="155">
        <v>16</v>
      </c>
      <c r="D906" s="155">
        <v>41</v>
      </c>
      <c r="G906" s="41"/>
      <c r="H906" s="41"/>
      <c r="I906" s="41"/>
      <c r="DO906" s="42"/>
      <c r="DP906" s="42"/>
      <c r="DQ906" s="42"/>
      <c r="DR906" s="42"/>
      <c r="DS906" s="42"/>
      <c r="DT906" s="42"/>
    </row>
    <row r="907" spans="1:124">
      <c r="A907" s="41"/>
      <c r="B907" s="154" t="s">
        <v>1574</v>
      </c>
      <c r="C907" s="155">
        <f>117-86</f>
        <v>31</v>
      </c>
      <c r="D907" s="155">
        <v>72</v>
      </c>
      <c r="G907" s="41"/>
      <c r="H907" s="41"/>
      <c r="I907" s="41"/>
      <c r="DO907" s="42"/>
      <c r="DP907" s="42"/>
      <c r="DQ907" s="42"/>
      <c r="DR907" s="42"/>
      <c r="DS907" s="42"/>
      <c r="DT907" s="42"/>
    </row>
    <row r="908" spans="1:124">
      <c r="A908" s="41"/>
      <c r="B908" s="154" t="s">
        <v>1575</v>
      </c>
      <c r="C908" s="155">
        <f>SUM(C905:C907)</f>
        <v>117</v>
      </c>
      <c r="D908" s="155">
        <f>SUM(D905:D907)</f>
        <v>223</v>
      </c>
      <c r="G908" s="41"/>
      <c r="H908" s="41"/>
      <c r="I908" s="41"/>
      <c r="DO908" s="42"/>
      <c r="DP908" s="42"/>
      <c r="DQ908" s="42"/>
      <c r="DR908" s="42"/>
      <c r="DS908" s="42"/>
      <c r="DT908" s="42"/>
    </row>
    <row r="910" spans="1:124" ht="60">
      <c r="A910" s="46" t="s">
        <v>1576</v>
      </c>
      <c r="B910" s="41">
        <v>4</v>
      </c>
      <c r="C910" s="41">
        <v>5</v>
      </c>
      <c r="D910" s="43" t="s">
        <v>1577</v>
      </c>
      <c r="E910" s="42" t="s">
        <v>126</v>
      </c>
      <c r="F910" s="41" t="s">
        <v>1578</v>
      </c>
      <c r="G910" s="41"/>
      <c r="H910" s="41" t="s">
        <v>122</v>
      </c>
      <c r="I910" s="41"/>
      <c r="J910" s="5">
        <v>1</v>
      </c>
      <c r="K910" s="5">
        <v>1</v>
      </c>
      <c r="P910" s="5">
        <v>1</v>
      </c>
      <c r="Q910" s="39" t="s">
        <v>1579</v>
      </c>
      <c r="BX910" s="5">
        <v>1</v>
      </c>
      <c r="CG910" s="5">
        <v>1</v>
      </c>
      <c r="CI910" s="5">
        <v>1</v>
      </c>
      <c r="DA910" s="6">
        <v>6</v>
      </c>
      <c r="DB910" s="6">
        <v>2</v>
      </c>
      <c r="DC910" s="5">
        <v>0</v>
      </c>
      <c r="DF910" s="5" t="s">
        <v>122</v>
      </c>
      <c r="DO910" s="42"/>
      <c r="DP910" s="42"/>
      <c r="DQ910" s="42"/>
      <c r="DR910" s="42"/>
      <c r="DS910" s="42"/>
      <c r="DT910" s="42"/>
    </row>
    <row r="911" spans="1:124" ht="60">
      <c r="A911" s="41"/>
      <c r="B911" s="41">
        <v>4</v>
      </c>
      <c r="C911" s="41"/>
      <c r="D911" s="41" t="s">
        <v>1580</v>
      </c>
      <c r="E911" s="42" t="s">
        <v>1581</v>
      </c>
      <c r="F911" s="41" t="s">
        <v>1582</v>
      </c>
      <c r="G911" s="41"/>
      <c r="H911" s="41" t="s">
        <v>122</v>
      </c>
      <c r="I911" s="41"/>
      <c r="P911" s="5">
        <v>1</v>
      </c>
      <c r="Q911" s="39" t="s">
        <v>1583</v>
      </c>
      <c r="R911" s="5">
        <v>1</v>
      </c>
      <c r="AA911" s="5">
        <v>1</v>
      </c>
      <c r="AH911" s="5">
        <v>1</v>
      </c>
      <c r="AI911" s="5">
        <v>1</v>
      </c>
      <c r="CG911" s="5">
        <v>1</v>
      </c>
      <c r="CI911" s="150" t="s">
        <v>437</v>
      </c>
      <c r="CJ911" s="150" t="s">
        <v>437</v>
      </c>
      <c r="DF911" s="5" t="s">
        <v>122</v>
      </c>
      <c r="DO911" s="42"/>
      <c r="DP911" s="42"/>
      <c r="DQ911" s="42"/>
      <c r="DR911" s="42"/>
      <c r="DS911" s="42"/>
      <c r="DT911" s="42"/>
    </row>
    <row r="912" spans="1:124" ht="30">
      <c r="A912" s="41"/>
      <c r="B912" s="41">
        <v>4</v>
      </c>
      <c r="C912" s="41"/>
      <c r="D912" s="41" t="s">
        <v>1584</v>
      </c>
      <c r="E912" s="42" t="s">
        <v>1585</v>
      </c>
      <c r="F912" s="41" t="s">
        <v>1586</v>
      </c>
      <c r="G912" s="41"/>
      <c r="H912" s="41" t="s">
        <v>122</v>
      </c>
      <c r="I912" s="41"/>
      <c r="P912" s="5">
        <v>1</v>
      </c>
      <c r="Q912" t="s">
        <v>1587</v>
      </c>
      <c r="R912" s="5">
        <v>1</v>
      </c>
      <c r="AA912" s="5">
        <v>1</v>
      </c>
      <c r="AH912" s="5">
        <v>1</v>
      </c>
      <c r="DF912" s="5" t="s">
        <v>122</v>
      </c>
      <c r="DO912" s="42"/>
      <c r="DP912" s="42"/>
      <c r="DQ912" s="42"/>
      <c r="DR912" s="42"/>
      <c r="DS912" s="42"/>
      <c r="DT912" s="42"/>
    </row>
    <row r="913" spans="1:124">
      <c r="A913" s="41"/>
      <c r="B913" s="41">
        <v>4</v>
      </c>
      <c r="C913" s="41"/>
      <c r="D913" t="s">
        <v>1588</v>
      </c>
      <c r="E913" s="42" t="s">
        <v>1589</v>
      </c>
      <c r="F913" s="41" t="s">
        <v>1586</v>
      </c>
      <c r="G913" s="41"/>
      <c r="H913" s="41" t="s">
        <v>122</v>
      </c>
      <c r="I913" s="41"/>
      <c r="J913" s="5">
        <v>1</v>
      </c>
      <c r="K913" s="5">
        <v>1</v>
      </c>
      <c r="P913" s="5">
        <v>1</v>
      </c>
      <c r="Q913" t="s">
        <v>1590</v>
      </c>
      <c r="R913" s="5">
        <v>1</v>
      </c>
      <c r="AI913" s="5">
        <v>1</v>
      </c>
      <c r="CG913" s="5">
        <v>1</v>
      </c>
      <c r="CI913" s="150" t="s">
        <v>437</v>
      </c>
      <c r="CJ913" s="150" t="s">
        <v>437</v>
      </c>
      <c r="CM913" s="5">
        <v>1</v>
      </c>
      <c r="DF913" s="5" t="s">
        <v>122</v>
      </c>
      <c r="DO913" s="42"/>
      <c r="DP913" s="42"/>
      <c r="DQ913" s="42"/>
      <c r="DR913" s="42"/>
      <c r="DS913" s="42"/>
      <c r="DT913" s="42"/>
    </row>
    <row r="914" spans="1:124">
      <c r="A914" s="41"/>
      <c r="B914" s="41">
        <v>4</v>
      </c>
      <c r="C914" s="41"/>
      <c r="D914" s="149" t="s">
        <v>1591</v>
      </c>
      <c r="E914" s="42" t="s">
        <v>214</v>
      </c>
      <c r="F914" s="41" t="s">
        <v>1586</v>
      </c>
      <c r="G914" s="41"/>
      <c r="H914" s="41" t="s">
        <v>122</v>
      </c>
      <c r="I914" s="41"/>
      <c r="P914" s="5">
        <v>1</v>
      </c>
      <c r="Q914" t="s">
        <v>1590</v>
      </c>
      <c r="R914" s="5">
        <v>1</v>
      </c>
      <c r="AI914" s="5">
        <v>1</v>
      </c>
      <c r="CG914" s="5">
        <v>1</v>
      </c>
      <c r="CI914" s="150" t="s">
        <v>437</v>
      </c>
      <c r="CJ914" s="150" t="s">
        <v>437</v>
      </c>
      <c r="CM914" s="5">
        <v>1</v>
      </c>
      <c r="DF914" s="5" t="s">
        <v>122</v>
      </c>
      <c r="DO914" s="42"/>
      <c r="DP914" s="42"/>
      <c r="DQ914" s="42"/>
      <c r="DR914" s="42"/>
      <c r="DS914" s="42"/>
      <c r="DT914" s="42"/>
    </row>
    <row r="917" spans="1:124" ht="90">
      <c r="A917" s="46" t="s">
        <v>1592</v>
      </c>
      <c r="B917" s="41">
        <v>5</v>
      </c>
      <c r="C917" s="41"/>
      <c r="D917" t="s">
        <v>1593</v>
      </c>
      <c r="E917" s="42" t="s">
        <v>1594</v>
      </c>
      <c r="F917" s="41" t="s">
        <v>931</v>
      </c>
      <c r="G917" s="41"/>
      <c r="H917" s="41" t="s">
        <v>122</v>
      </c>
      <c r="I917" s="41"/>
      <c r="Q917" s="39" t="s">
        <v>1595</v>
      </c>
      <c r="R917" s="5">
        <v>1</v>
      </c>
      <c r="AI917" s="5">
        <v>1</v>
      </c>
      <c r="AL917" s="5">
        <v>1</v>
      </c>
      <c r="AW917" s="5">
        <v>1</v>
      </c>
      <c r="BX917" s="5">
        <v>1</v>
      </c>
      <c r="BY917" s="5">
        <v>1</v>
      </c>
      <c r="CM917" s="5">
        <v>1</v>
      </c>
      <c r="CT917" s="5">
        <v>1</v>
      </c>
      <c r="DE917" s="5" t="s">
        <v>122</v>
      </c>
      <c r="DO917" s="42"/>
      <c r="DP917" s="42"/>
      <c r="DQ917" s="42"/>
      <c r="DR917" s="42"/>
      <c r="DS917" s="42"/>
      <c r="DT917" s="42"/>
    </row>
    <row r="922" spans="1:124" ht="60">
      <c r="A922" s="46" t="s">
        <v>1596</v>
      </c>
      <c r="B922" s="41">
        <v>43</v>
      </c>
      <c r="C922" s="41">
        <v>18</v>
      </c>
      <c r="D922" s="41" t="s">
        <v>1597</v>
      </c>
      <c r="E922" s="42" t="s">
        <v>1229</v>
      </c>
      <c r="F922" s="41" t="s">
        <v>1598</v>
      </c>
      <c r="G922" s="41" t="s">
        <v>122</v>
      </c>
      <c r="H922" s="41"/>
      <c r="I922" s="41"/>
      <c r="P922" s="5">
        <v>8</v>
      </c>
      <c r="Q922" s="39" t="s">
        <v>1599</v>
      </c>
      <c r="R922" s="5">
        <v>8</v>
      </c>
      <c r="S922" s="5">
        <v>8</v>
      </c>
      <c r="T922" s="5">
        <v>8</v>
      </c>
      <c r="AI922" s="5">
        <v>8</v>
      </c>
      <c r="AJ922" s="5">
        <v>8</v>
      </c>
      <c r="DA922" s="6">
        <v>107</v>
      </c>
      <c r="DB922" s="6">
        <v>0</v>
      </c>
      <c r="DC922" s="5">
        <v>107</v>
      </c>
      <c r="DF922" s="5" t="s">
        <v>122</v>
      </c>
      <c r="DO922" s="42"/>
      <c r="DP922" s="42"/>
      <c r="DQ922" s="42"/>
      <c r="DR922" s="42"/>
      <c r="DS922" s="42"/>
      <c r="DT922" s="42"/>
    </row>
    <row r="923" spans="1:124" ht="45">
      <c r="A923" s="41"/>
      <c r="B923" s="41">
        <v>64</v>
      </c>
      <c r="C923" s="41"/>
      <c r="D923" s="41" t="s">
        <v>1597</v>
      </c>
      <c r="E923" s="42" t="s">
        <v>1229</v>
      </c>
      <c r="F923" s="41" t="s">
        <v>1598</v>
      </c>
      <c r="G923" s="41" t="s">
        <v>122</v>
      </c>
      <c r="H923" s="41"/>
      <c r="I923" s="41"/>
      <c r="P923" s="5">
        <v>10</v>
      </c>
      <c r="Q923" s="39" t="s">
        <v>1600</v>
      </c>
      <c r="R923" s="5">
        <v>10</v>
      </c>
      <c r="AA923" s="5">
        <v>10</v>
      </c>
      <c r="DF923" s="5" t="s">
        <v>122</v>
      </c>
      <c r="DO923" s="42"/>
      <c r="DP923" s="42"/>
      <c r="DQ923" s="42"/>
      <c r="DR923" s="42"/>
      <c r="DS923" s="42"/>
      <c r="DT923" s="42"/>
    </row>
    <row r="924" spans="1:124" ht="75">
      <c r="A924" s="46" t="s">
        <v>1601</v>
      </c>
      <c r="B924" s="41">
        <v>43</v>
      </c>
      <c r="C924" s="41">
        <f>SUM(P924:P927)</f>
        <v>10</v>
      </c>
      <c r="D924" s="41" t="s">
        <v>1190</v>
      </c>
      <c r="E924" s="42" t="s">
        <v>552</v>
      </c>
      <c r="F924" s="41" t="s">
        <v>1598</v>
      </c>
      <c r="G924" s="41" t="s">
        <v>122</v>
      </c>
      <c r="H924" s="41"/>
      <c r="I924" s="41"/>
      <c r="P924" s="5">
        <v>0</v>
      </c>
      <c r="Q924" s="39" t="s">
        <v>1599</v>
      </c>
      <c r="S924" s="5">
        <v>0</v>
      </c>
      <c r="T924" s="5">
        <v>0</v>
      </c>
      <c r="AI924" s="5">
        <v>0</v>
      </c>
      <c r="AJ924" s="5">
        <v>0</v>
      </c>
      <c r="DA924" s="6">
        <v>107</v>
      </c>
      <c r="DB924" s="6">
        <v>0</v>
      </c>
      <c r="DC924" s="5">
        <v>107</v>
      </c>
      <c r="DF924" s="5" t="s">
        <v>122</v>
      </c>
      <c r="DO924" s="42"/>
      <c r="DP924" s="42"/>
      <c r="DQ924" s="42"/>
      <c r="DR924" s="42"/>
      <c r="DS924" s="42"/>
      <c r="DT924" s="42"/>
    </row>
    <row r="925" spans="1:124" ht="45">
      <c r="A925" s="41"/>
      <c r="B925" s="41">
        <v>64</v>
      </c>
      <c r="C925" s="41"/>
      <c r="D925" s="41" t="s">
        <v>1190</v>
      </c>
      <c r="E925" s="42" t="s">
        <v>552</v>
      </c>
      <c r="F925" s="41" t="s">
        <v>1598</v>
      </c>
      <c r="G925" s="41" t="s">
        <v>122</v>
      </c>
      <c r="H925" s="41"/>
      <c r="I925" s="41"/>
      <c r="P925" s="5">
        <v>6</v>
      </c>
      <c r="Q925" s="39" t="s">
        <v>1600</v>
      </c>
      <c r="R925" s="5">
        <v>6</v>
      </c>
      <c r="AA925" s="5">
        <v>6</v>
      </c>
      <c r="DF925" s="5" t="s">
        <v>122</v>
      </c>
      <c r="DO925" s="42"/>
      <c r="DP925" s="42"/>
      <c r="DQ925" s="42"/>
      <c r="DR925" s="42"/>
      <c r="DS925" s="42"/>
      <c r="DT925" s="42"/>
    </row>
    <row r="926" spans="1:124" ht="45">
      <c r="A926" s="41"/>
      <c r="B926" s="41">
        <v>43</v>
      </c>
      <c r="C926" s="41"/>
      <c r="D926" s="41" t="s">
        <v>1602</v>
      </c>
      <c r="E926" s="42" t="s">
        <v>1603</v>
      </c>
      <c r="F926" s="41" t="s">
        <v>1598</v>
      </c>
      <c r="G926" s="41" t="s">
        <v>122</v>
      </c>
      <c r="H926" s="41"/>
      <c r="I926" s="41"/>
      <c r="P926" s="5">
        <v>0</v>
      </c>
      <c r="Q926" s="39" t="s">
        <v>1599</v>
      </c>
      <c r="S926" s="5">
        <v>0</v>
      </c>
      <c r="T926" s="5">
        <v>0</v>
      </c>
      <c r="AA926" s="5">
        <v>0</v>
      </c>
      <c r="AI926" s="5">
        <v>0</v>
      </c>
      <c r="AJ926" s="5">
        <v>0</v>
      </c>
      <c r="DF926" s="5" t="s">
        <v>122</v>
      </c>
      <c r="DO926" s="42"/>
      <c r="DP926" s="42"/>
      <c r="DQ926" s="42"/>
      <c r="DR926" s="42"/>
      <c r="DS926" s="42"/>
      <c r="DT926" s="42"/>
    </row>
    <row r="927" spans="1:124" ht="45">
      <c r="A927" s="41"/>
      <c r="B927" s="41">
        <v>64</v>
      </c>
      <c r="C927" s="41"/>
      <c r="D927" s="41" t="s">
        <v>1602</v>
      </c>
      <c r="E927" s="42" t="s">
        <v>1603</v>
      </c>
      <c r="F927" s="41" t="s">
        <v>1598</v>
      </c>
      <c r="G927" s="41" t="s">
        <v>122</v>
      </c>
      <c r="H927" s="41"/>
      <c r="I927" s="41"/>
      <c r="P927" s="5">
        <v>4</v>
      </c>
      <c r="Q927" s="39" t="s">
        <v>1600</v>
      </c>
      <c r="R927" s="5">
        <v>4</v>
      </c>
      <c r="AA927" s="5">
        <v>4</v>
      </c>
      <c r="DF927" s="5" t="s">
        <v>122</v>
      </c>
      <c r="DO927" s="42"/>
      <c r="DP927" s="42"/>
      <c r="DQ927" s="42"/>
      <c r="DR927" s="42"/>
      <c r="DS927" s="42"/>
      <c r="DT927" s="42"/>
    </row>
    <row r="928" spans="1:124" ht="60">
      <c r="A928" s="46" t="s">
        <v>1604</v>
      </c>
      <c r="B928" s="41">
        <v>35</v>
      </c>
      <c r="C928" s="41">
        <f>SUM(P928:P933)</f>
        <v>97</v>
      </c>
      <c r="D928" s="41" t="s">
        <v>251</v>
      </c>
      <c r="E928" s="42" t="s">
        <v>1353</v>
      </c>
      <c r="F928" s="41" t="s">
        <v>1598</v>
      </c>
      <c r="G928" s="41" t="s">
        <v>122</v>
      </c>
      <c r="H928" s="41"/>
      <c r="I928" s="41"/>
      <c r="P928" s="5">
        <f>11+9</f>
        <v>20</v>
      </c>
      <c r="Q928" s="39" t="s">
        <v>1605</v>
      </c>
      <c r="R928" s="5">
        <v>20</v>
      </c>
      <c r="S928" s="5">
        <v>20</v>
      </c>
      <c r="T928" s="5">
        <v>20</v>
      </c>
      <c r="AI928" s="5">
        <v>20</v>
      </c>
      <c r="AJ928" s="5">
        <v>20</v>
      </c>
      <c r="DO928" s="42"/>
      <c r="DP928" s="42"/>
      <c r="DQ928" s="42"/>
      <c r="DR928" s="42"/>
      <c r="DS928" s="42"/>
      <c r="DT928" s="42"/>
    </row>
    <row r="929" spans="1:124" ht="45">
      <c r="A929" s="41"/>
      <c r="B929" s="41">
        <v>62</v>
      </c>
      <c r="C929" s="41"/>
      <c r="D929" s="41" t="s">
        <v>251</v>
      </c>
      <c r="E929" s="42" t="s">
        <v>1353</v>
      </c>
      <c r="F929" s="41" t="s">
        <v>1598</v>
      </c>
      <c r="G929" s="41" t="s">
        <v>122</v>
      </c>
      <c r="H929" s="41"/>
      <c r="I929" s="41"/>
      <c r="P929" s="5">
        <f>32+22</f>
        <v>54</v>
      </c>
      <c r="Q929" s="39" t="s">
        <v>1572</v>
      </c>
      <c r="R929" s="5">
        <v>54</v>
      </c>
      <c r="AA929" s="5">
        <v>54</v>
      </c>
      <c r="DO929" s="42"/>
      <c r="DP929" s="42"/>
      <c r="DQ929" s="42"/>
      <c r="DR929" s="42"/>
      <c r="DS929" s="42"/>
      <c r="DT929" s="42"/>
    </row>
    <row r="930" spans="1:124" ht="45">
      <c r="A930" s="41"/>
      <c r="B930" s="41">
        <v>35</v>
      </c>
      <c r="C930" s="41"/>
      <c r="D930" s="41" t="s">
        <v>158</v>
      </c>
      <c r="E930" s="42" t="s">
        <v>1460</v>
      </c>
      <c r="F930" s="41" t="s">
        <v>1598</v>
      </c>
      <c r="G930" s="41" t="s">
        <v>122</v>
      </c>
      <c r="H930" s="41"/>
      <c r="I930" s="41"/>
      <c r="P930" s="5">
        <v>1</v>
      </c>
      <c r="Q930" s="39" t="s">
        <v>1605</v>
      </c>
      <c r="R930" s="5">
        <v>1</v>
      </c>
      <c r="S930" s="5">
        <v>1</v>
      </c>
      <c r="T930" s="5">
        <v>1</v>
      </c>
      <c r="AI930" s="5">
        <v>1</v>
      </c>
      <c r="AJ930" s="5">
        <v>1</v>
      </c>
      <c r="DO930" s="42"/>
      <c r="DP930" s="42"/>
      <c r="DQ930" s="42"/>
      <c r="DR930" s="42"/>
      <c r="DS930" s="42"/>
      <c r="DT930" s="42"/>
    </row>
    <row r="931" spans="1:124" ht="45">
      <c r="A931" s="41"/>
      <c r="B931" s="41">
        <v>62</v>
      </c>
      <c r="C931" s="41"/>
      <c r="D931" s="41" t="s">
        <v>158</v>
      </c>
      <c r="E931" s="42" t="s">
        <v>1460</v>
      </c>
      <c r="F931" s="41" t="s">
        <v>1598</v>
      </c>
      <c r="G931" s="41" t="s">
        <v>122</v>
      </c>
      <c r="H931" s="41"/>
      <c r="I931" s="41"/>
      <c r="P931" s="5">
        <f>5+2</f>
        <v>7</v>
      </c>
      <c r="Q931" s="39" t="s">
        <v>1572</v>
      </c>
      <c r="R931" s="5">
        <v>7</v>
      </c>
      <c r="AA931" s="5">
        <v>7</v>
      </c>
      <c r="DO931" s="42"/>
      <c r="DP931" s="42"/>
      <c r="DQ931" s="42"/>
      <c r="DR931" s="42"/>
      <c r="DS931" s="42"/>
      <c r="DT931" s="42"/>
    </row>
    <row r="932" spans="1:124" ht="45">
      <c r="A932" s="41"/>
      <c r="B932" s="41">
        <v>35</v>
      </c>
      <c r="C932" s="41"/>
      <c r="D932" s="41" t="s">
        <v>958</v>
      </c>
      <c r="E932" s="42" t="s">
        <v>278</v>
      </c>
      <c r="F932" s="41" t="s">
        <v>1598</v>
      </c>
      <c r="G932" s="41" t="s">
        <v>122</v>
      </c>
      <c r="H932" s="41"/>
      <c r="I932" s="41"/>
      <c r="P932" s="5">
        <f>5+1</f>
        <v>6</v>
      </c>
      <c r="Q932" s="39" t="s">
        <v>1605</v>
      </c>
      <c r="R932" s="5">
        <v>6</v>
      </c>
      <c r="S932" s="5">
        <v>6</v>
      </c>
      <c r="T932" s="5">
        <v>6</v>
      </c>
      <c r="AI932" s="5">
        <v>6</v>
      </c>
      <c r="AJ932" s="5">
        <v>6</v>
      </c>
      <c r="DO932" s="42"/>
      <c r="DP932" s="42"/>
      <c r="DQ932" s="42"/>
      <c r="DR932" s="42"/>
      <c r="DS932" s="42"/>
      <c r="DT932" s="42"/>
    </row>
    <row r="933" spans="1:124" ht="45">
      <c r="A933" s="41"/>
      <c r="B933" s="41">
        <v>62</v>
      </c>
      <c r="C933" s="41"/>
      <c r="D933" s="41" t="s">
        <v>958</v>
      </c>
      <c r="E933" s="42" t="s">
        <v>278</v>
      </c>
      <c r="F933" s="41" t="s">
        <v>1598</v>
      </c>
      <c r="G933" s="41" t="s">
        <v>122</v>
      </c>
      <c r="H933" s="41"/>
      <c r="I933" s="41"/>
      <c r="P933" s="5">
        <f>4+5</f>
        <v>9</v>
      </c>
      <c r="Q933" s="39" t="s">
        <v>1572</v>
      </c>
      <c r="R933" s="5">
        <v>9</v>
      </c>
      <c r="AA933" s="5">
        <v>9</v>
      </c>
      <c r="DO933" s="42"/>
      <c r="DP933" s="42"/>
      <c r="DQ933" s="42"/>
      <c r="DR933" s="42"/>
      <c r="DS933" s="42"/>
      <c r="DT933" s="42"/>
    </row>
    <row r="934" spans="1:124" ht="255">
      <c r="A934" s="46" t="s">
        <v>1606</v>
      </c>
      <c r="B934" s="41">
        <v>1</v>
      </c>
      <c r="C934" s="41">
        <v>1</v>
      </c>
      <c r="D934" s="41" t="s">
        <v>1607</v>
      </c>
      <c r="E934" s="42" t="s">
        <v>1341</v>
      </c>
      <c r="F934" s="41" t="s">
        <v>1608</v>
      </c>
      <c r="G934" s="41" t="s">
        <v>122</v>
      </c>
      <c r="H934" s="41" t="s">
        <v>122</v>
      </c>
      <c r="I934" s="41" t="s">
        <v>122</v>
      </c>
      <c r="J934" s="5">
        <v>1</v>
      </c>
      <c r="K934" s="5">
        <v>1</v>
      </c>
      <c r="P934" s="5">
        <v>1</v>
      </c>
      <c r="Q934" s="39" t="s">
        <v>1609</v>
      </c>
      <c r="R934" s="5">
        <v>1</v>
      </c>
      <c r="S934" s="5">
        <v>1</v>
      </c>
      <c r="AA934" s="5">
        <v>1</v>
      </c>
      <c r="DA934" s="6">
        <v>1</v>
      </c>
      <c r="DB934" s="6">
        <v>0</v>
      </c>
      <c r="DC934" s="5">
        <v>1</v>
      </c>
      <c r="DE934" s="5" t="s">
        <v>122</v>
      </c>
      <c r="DO934" s="42"/>
      <c r="DP934" s="42"/>
      <c r="DQ934" s="42"/>
      <c r="DR934" s="42"/>
      <c r="DS934" s="42"/>
      <c r="DT934" s="42"/>
    </row>
    <row r="935" spans="1:124" ht="255">
      <c r="A935" s="41"/>
      <c r="B935" s="41">
        <v>1</v>
      </c>
      <c r="C935" s="41"/>
      <c r="D935" s="41" t="s">
        <v>1610</v>
      </c>
      <c r="E935" s="42" t="s">
        <v>513</v>
      </c>
      <c r="F935" s="41" t="s">
        <v>1608</v>
      </c>
      <c r="G935" s="41" t="s">
        <v>122</v>
      </c>
      <c r="H935" s="41" t="s">
        <v>122</v>
      </c>
      <c r="I935" s="41" t="s">
        <v>122</v>
      </c>
      <c r="P935" s="5">
        <v>1</v>
      </c>
      <c r="Q935" s="39" t="s">
        <v>1609</v>
      </c>
      <c r="R935" s="5">
        <v>1</v>
      </c>
      <c r="S935" s="5">
        <v>1</v>
      </c>
      <c r="AA935" s="5">
        <v>1</v>
      </c>
      <c r="DE935" s="5" t="s">
        <v>122</v>
      </c>
      <c r="DO935" s="42"/>
      <c r="DP935" s="42"/>
      <c r="DQ935" s="42"/>
      <c r="DR935" s="42"/>
      <c r="DS935" s="42"/>
      <c r="DT935" s="42"/>
    </row>
    <row r="936" spans="1:124" ht="255">
      <c r="A936" s="41"/>
      <c r="B936" s="41">
        <v>1</v>
      </c>
      <c r="C936" s="41"/>
      <c r="D936" s="41" t="s">
        <v>1611</v>
      </c>
      <c r="E936" s="42" t="s">
        <v>1612</v>
      </c>
      <c r="F936" s="41" t="s">
        <v>1608</v>
      </c>
      <c r="G936" s="41" t="s">
        <v>122</v>
      </c>
      <c r="H936" s="41" t="s">
        <v>122</v>
      </c>
      <c r="I936" s="41" t="s">
        <v>122</v>
      </c>
      <c r="P936" s="5">
        <v>1</v>
      </c>
      <c r="Q936" s="39" t="s">
        <v>1609</v>
      </c>
      <c r="R936" s="5">
        <v>1</v>
      </c>
      <c r="S936" s="5">
        <v>1</v>
      </c>
      <c r="AA936" s="5">
        <v>1</v>
      </c>
      <c r="DE936" s="5" t="s">
        <v>122</v>
      </c>
      <c r="DO936" s="42"/>
      <c r="DP936" s="42"/>
      <c r="DQ936" s="42"/>
      <c r="DR936" s="42"/>
      <c r="DS936" s="42"/>
      <c r="DT936" s="42"/>
    </row>
    <row r="938" spans="1:124">
      <c r="A938" s="41"/>
      <c r="B938" s="41"/>
      <c r="C938" s="41"/>
      <c r="D938" s="41"/>
      <c r="G938" s="41"/>
      <c r="H938" s="41"/>
      <c r="I938" s="41"/>
      <c r="DO938" s="42"/>
      <c r="DP938" s="42"/>
      <c r="DQ938" s="42"/>
      <c r="DR938" s="42"/>
      <c r="DS938" s="42"/>
      <c r="DT938" s="42"/>
    </row>
    <row r="939" spans="1:124" ht="90">
      <c r="A939" s="46" t="s">
        <v>1613</v>
      </c>
      <c r="B939" s="41">
        <v>2</v>
      </c>
      <c r="C939" s="41">
        <v>4</v>
      </c>
      <c r="D939" s="41" t="s">
        <v>1614</v>
      </c>
      <c r="F939" s="41" t="s">
        <v>1615</v>
      </c>
      <c r="G939" s="41" t="s">
        <v>122</v>
      </c>
      <c r="H939" s="41"/>
      <c r="I939" s="41"/>
      <c r="J939" s="5">
        <v>1</v>
      </c>
      <c r="K939" s="5">
        <v>1</v>
      </c>
      <c r="P939" s="5">
        <v>1</v>
      </c>
      <c r="Q939" s="39" t="s">
        <v>1616</v>
      </c>
      <c r="AL939" s="5">
        <v>1</v>
      </c>
      <c r="AN939" s="5">
        <v>1</v>
      </c>
      <c r="AO939" s="5">
        <v>1</v>
      </c>
      <c r="AV939" s="5">
        <v>1</v>
      </c>
      <c r="AW939" s="5">
        <v>1</v>
      </c>
      <c r="AZ939" s="5">
        <v>1</v>
      </c>
      <c r="BB939" s="5">
        <v>1</v>
      </c>
      <c r="BH939" s="5">
        <v>1</v>
      </c>
      <c r="DA939" s="6">
        <v>8</v>
      </c>
      <c r="DB939" s="6">
        <v>4</v>
      </c>
      <c r="DC939" s="5">
        <v>4</v>
      </c>
      <c r="DE939" s="5" t="s">
        <v>122</v>
      </c>
      <c r="DO939" s="42"/>
      <c r="DP939" s="42"/>
      <c r="DQ939" s="42"/>
      <c r="DR939" s="42"/>
      <c r="DS939" s="42"/>
      <c r="DT939" s="42"/>
    </row>
    <row r="940" spans="1:124" ht="45">
      <c r="A940" s="41"/>
      <c r="B940" s="41">
        <v>1</v>
      </c>
      <c r="C940" s="41"/>
      <c r="D940" s="41" t="s">
        <v>1617</v>
      </c>
      <c r="E940" s="42" t="s">
        <v>1618</v>
      </c>
      <c r="F940" s="41" t="s">
        <v>1615</v>
      </c>
      <c r="G940" s="41" t="s">
        <v>122</v>
      </c>
      <c r="H940" s="41"/>
      <c r="I940" s="41"/>
      <c r="J940" s="5">
        <v>1</v>
      </c>
      <c r="K940" s="5">
        <v>1</v>
      </c>
      <c r="P940" s="5">
        <v>1</v>
      </c>
      <c r="Q940" s="39" t="s">
        <v>1619</v>
      </c>
      <c r="AL940" s="5">
        <v>1</v>
      </c>
      <c r="BH940" s="5">
        <v>1</v>
      </c>
      <c r="BN940" s="5">
        <v>1</v>
      </c>
      <c r="DE940" s="5" t="s">
        <v>122</v>
      </c>
      <c r="DO940" s="42"/>
      <c r="DP940" s="42"/>
      <c r="DQ940" s="42"/>
      <c r="DR940" s="42"/>
      <c r="DS940" s="42"/>
      <c r="DT940" s="42"/>
    </row>
    <row r="941" spans="1:124" ht="30">
      <c r="A941" s="41"/>
      <c r="B941" s="41">
        <v>1</v>
      </c>
      <c r="C941" s="41"/>
      <c r="D941" s="41" t="s">
        <v>1620</v>
      </c>
      <c r="E941" s="42" t="s">
        <v>1621</v>
      </c>
      <c r="F941" s="41" t="s">
        <v>1615</v>
      </c>
      <c r="G941" s="41" t="s">
        <v>122</v>
      </c>
      <c r="H941" s="41"/>
      <c r="I941" s="41"/>
      <c r="J941" s="5">
        <v>1</v>
      </c>
      <c r="L941" s="5">
        <v>1</v>
      </c>
      <c r="P941" s="5">
        <v>1</v>
      </c>
      <c r="Q941" s="39" t="s">
        <v>1622</v>
      </c>
      <c r="AL941" s="5">
        <v>1</v>
      </c>
      <c r="AW941" s="5">
        <v>1</v>
      </c>
      <c r="AY941" s="5">
        <v>1</v>
      </c>
      <c r="BX941" s="5">
        <v>1</v>
      </c>
      <c r="BY941" s="5">
        <v>1</v>
      </c>
      <c r="DE941" s="5" t="s">
        <v>122</v>
      </c>
      <c r="DO941" s="42"/>
      <c r="DP941" s="42"/>
      <c r="DQ941" s="42"/>
      <c r="DR941" s="42"/>
      <c r="DS941" s="42"/>
      <c r="DT941" s="42"/>
    </row>
    <row r="942" spans="1:124" ht="30">
      <c r="A942" s="41"/>
      <c r="B942" s="41">
        <v>1</v>
      </c>
      <c r="C942" s="41"/>
      <c r="D942" s="41" t="s">
        <v>1623</v>
      </c>
      <c r="E942" s="42" t="s">
        <v>508</v>
      </c>
      <c r="F942" s="41" t="s">
        <v>1615</v>
      </c>
      <c r="G942" s="41" t="s">
        <v>122</v>
      </c>
      <c r="H942" s="41"/>
      <c r="I942" s="41"/>
      <c r="J942" s="5">
        <v>1</v>
      </c>
      <c r="K942" s="5">
        <v>1</v>
      </c>
      <c r="P942" s="5">
        <v>1</v>
      </c>
      <c r="Q942" s="39" t="s">
        <v>1622</v>
      </c>
      <c r="AL942" s="5">
        <v>1</v>
      </c>
      <c r="AW942" s="5">
        <v>1</v>
      </c>
      <c r="AY942" s="5">
        <v>1</v>
      </c>
      <c r="BX942" s="5">
        <v>1</v>
      </c>
      <c r="BY942" s="5">
        <v>1</v>
      </c>
      <c r="DE942" s="5" t="s">
        <v>122</v>
      </c>
      <c r="DO942" s="42"/>
      <c r="DP942" s="42"/>
      <c r="DQ942" s="42"/>
      <c r="DR942" s="42"/>
      <c r="DS942" s="42"/>
      <c r="DT942" s="42"/>
    </row>
    <row r="943" spans="1:124" ht="30">
      <c r="A943" s="41"/>
      <c r="B943" s="41">
        <v>1</v>
      </c>
      <c r="C943" s="41"/>
      <c r="D943" s="41" t="s">
        <v>1624</v>
      </c>
      <c r="E943" s="42" t="s">
        <v>1473</v>
      </c>
      <c r="F943" s="41" t="s">
        <v>1615</v>
      </c>
      <c r="G943" s="41" t="s">
        <v>122</v>
      </c>
      <c r="H943" s="41"/>
      <c r="I943" s="41"/>
      <c r="P943" s="5">
        <v>1</v>
      </c>
      <c r="Q943" s="39" t="s">
        <v>1622</v>
      </c>
      <c r="AL943" s="5">
        <v>1</v>
      </c>
      <c r="AW943" s="5">
        <v>1</v>
      </c>
      <c r="AY943" s="5">
        <v>1</v>
      </c>
      <c r="BX943" s="5">
        <v>1</v>
      </c>
      <c r="BY943" s="5">
        <v>1</v>
      </c>
      <c r="DE943" s="5" t="s">
        <v>122</v>
      </c>
      <c r="DO943" s="42"/>
      <c r="DP943" s="42"/>
      <c r="DQ943" s="42"/>
      <c r="DR943" s="42"/>
      <c r="DS943" s="42"/>
      <c r="DT943" s="42"/>
    </row>
    <row r="945" spans="1:124" ht="45">
      <c r="A945" s="41"/>
      <c r="B945" s="41">
        <v>2</v>
      </c>
      <c r="C945" s="41"/>
      <c r="D945" s="41" t="s">
        <v>1614</v>
      </c>
      <c r="E945" s="42" t="s">
        <v>202</v>
      </c>
      <c r="F945" s="41" t="s">
        <v>1615</v>
      </c>
      <c r="G945" s="41" t="s">
        <v>122</v>
      </c>
      <c r="H945" s="41"/>
      <c r="I945" s="41"/>
      <c r="J945" s="5">
        <v>1</v>
      </c>
      <c r="K945" s="5">
        <v>1</v>
      </c>
      <c r="P945" s="5">
        <v>1</v>
      </c>
      <c r="Q945" s="39" t="s">
        <v>1625</v>
      </c>
      <c r="R945" s="5">
        <v>1</v>
      </c>
      <c r="S945" s="5">
        <v>1</v>
      </c>
      <c r="AA945" s="5">
        <v>1</v>
      </c>
      <c r="AL945" s="5">
        <v>1</v>
      </c>
      <c r="AN945" s="5">
        <v>1</v>
      </c>
      <c r="AW945" s="5">
        <v>1</v>
      </c>
      <c r="DE945" s="5" t="s">
        <v>122</v>
      </c>
      <c r="DO945" s="42"/>
      <c r="DP945" s="42"/>
      <c r="DQ945" s="42"/>
      <c r="DR945" s="42"/>
      <c r="DS945" s="42"/>
      <c r="DT945" s="42"/>
    </row>
    <row r="946" spans="1:124" ht="45">
      <c r="A946" s="41"/>
      <c r="B946" s="41">
        <v>1</v>
      </c>
      <c r="C946" s="41"/>
      <c r="D946" s="41" t="s">
        <v>276</v>
      </c>
      <c r="E946" s="42" t="s">
        <v>140</v>
      </c>
      <c r="F946" s="41" t="s">
        <v>1615</v>
      </c>
      <c r="G946" s="41" t="s">
        <v>122</v>
      </c>
      <c r="H946" s="41"/>
      <c r="I946" s="41"/>
      <c r="P946" s="5">
        <v>1</v>
      </c>
      <c r="Q946" s="39" t="s">
        <v>1625</v>
      </c>
      <c r="R946" s="5">
        <v>1</v>
      </c>
      <c r="S946" s="5">
        <v>1</v>
      </c>
      <c r="AA946" s="5">
        <v>1</v>
      </c>
      <c r="AL946" s="5">
        <v>1</v>
      </c>
      <c r="AN946" s="5">
        <v>1</v>
      </c>
      <c r="AW946" s="5">
        <v>1</v>
      </c>
      <c r="DE946" s="5" t="s">
        <v>122</v>
      </c>
      <c r="DO946" s="42"/>
      <c r="DP946" s="42"/>
      <c r="DQ946" s="42"/>
      <c r="DR946" s="42"/>
      <c r="DS946" s="42"/>
      <c r="DT946" s="42"/>
    </row>
    <row r="950" spans="1:124" ht="105">
      <c r="A950" s="46" t="s">
        <v>1626</v>
      </c>
      <c r="B950" s="41"/>
      <c r="C950" s="41"/>
      <c r="D950" s="41"/>
      <c r="G950" s="41"/>
      <c r="H950" s="41"/>
      <c r="I950" s="41"/>
      <c r="DO950" s="42"/>
      <c r="DP950" s="42"/>
      <c r="DQ950" s="42"/>
      <c r="DR950" s="42"/>
      <c r="DS950" s="42"/>
      <c r="DT950" s="42"/>
    </row>
    <row r="954" spans="1:124" ht="75">
      <c r="A954" s="46" t="s">
        <v>1627</v>
      </c>
      <c r="B954" s="41">
        <v>29</v>
      </c>
      <c r="C954" s="41">
        <v>7</v>
      </c>
      <c r="D954" s="41" t="s">
        <v>1628</v>
      </c>
      <c r="E954" s="42" t="s">
        <v>1629</v>
      </c>
      <c r="F954" s="41" t="s">
        <v>1630</v>
      </c>
      <c r="G954" s="41"/>
      <c r="H954" s="41" t="s">
        <v>122</v>
      </c>
      <c r="I954" s="41"/>
      <c r="P954" s="5">
        <v>7</v>
      </c>
      <c r="Q954" s="39" t="s">
        <v>1631</v>
      </c>
      <c r="R954" s="5">
        <v>7</v>
      </c>
      <c r="AA954" s="5">
        <v>7</v>
      </c>
      <c r="AH954" s="5">
        <v>7</v>
      </c>
      <c r="DA954" s="6">
        <v>29</v>
      </c>
      <c r="DB954" s="6">
        <f>29-7</f>
        <v>22</v>
      </c>
      <c r="DC954" s="5">
        <v>0</v>
      </c>
      <c r="DE954" s="5" t="s">
        <v>122</v>
      </c>
      <c r="DG954" s="5" t="s">
        <v>1632</v>
      </c>
      <c r="DO954" s="42"/>
      <c r="DP954" s="42"/>
      <c r="DQ954" s="42"/>
      <c r="DR954" s="42"/>
      <c r="DS954" s="42"/>
      <c r="DT954" s="42"/>
    </row>
    <row r="957" spans="1:124" ht="90">
      <c r="A957" s="46" t="s">
        <v>1633</v>
      </c>
      <c r="B957" s="41">
        <v>1</v>
      </c>
      <c r="C957" s="41">
        <v>1</v>
      </c>
      <c r="D957" s="41" t="s">
        <v>119</v>
      </c>
      <c r="E957" s="42" t="s">
        <v>1634</v>
      </c>
      <c r="F957" s="41" t="s">
        <v>1635</v>
      </c>
      <c r="G957" s="41"/>
      <c r="H957" s="41"/>
      <c r="I957" s="41" t="s">
        <v>122</v>
      </c>
      <c r="J957" s="5">
        <v>1</v>
      </c>
      <c r="N957" s="5">
        <v>1</v>
      </c>
      <c r="P957" s="5">
        <v>1</v>
      </c>
      <c r="Q957" s="39" t="s">
        <v>1636</v>
      </c>
      <c r="R957" s="5">
        <v>1</v>
      </c>
      <c r="AJ957" s="5">
        <v>1</v>
      </c>
      <c r="DA957" s="6">
        <v>1</v>
      </c>
      <c r="DB957" s="6">
        <v>0</v>
      </c>
      <c r="DC957" s="5">
        <v>0</v>
      </c>
      <c r="DD957" s="5" t="s">
        <v>122</v>
      </c>
      <c r="DO957" s="42"/>
      <c r="DP957" s="42"/>
      <c r="DQ957" s="42"/>
      <c r="DR957" s="42"/>
      <c r="DS957" s="42"/>
      <c r="DT957" s="42"/>
    </row>
    <row r="960" spans="1:124" ht="105">
      <c r="A960" s="46" t="s">
        <v>1637</v>
      </c>
      <c r="B960" s="41">
        <v>6</v>
      </c>
      <c r="C960" s="41">
        <v>4</v>
      </c>
      <c r="D960" s="41" t="s">
        <v>1638</v>
      </c>
      <c r="E960" s="42" t="s">
        <v>1639</v>
      </c>
      <c r="F960" s="41" t="s">
        <v>1640</v>
      </c>
      <c r="G960" s="41"/>
      <c r="H960" s="41" t="s">
        <v>122</v>
      </c>
      <c r="I960" s="41"/>
      <c r="J960" s="5">
        <v>1</v>
      </c>
      <c r="K960" s="5">
        <v>1</v>
      </c>
      <c r="P960" s="5">
        <v>1</v>
      </c>
      <c r="Q960" s="39" t="s">
        <v>1641</v>
      </c>
      <c r="BX960" s="5">
        <v>1</v>
      </c>
      <c r="BY960" s="5">
        <v>1</v>
      </c>
      <c r="BZ960" s="5">
        <v>1</v>
      </c>
      <c r="DA960" s="6">
        <v>6</v>
      </c>
      <c r="DB960" s="6">
        <v>2</v>
      </c>
      <c r="DC960" s="5">
        <v>0</v>
      </c>
      <c r="DF960" s="5" t="s">
        <v>122</v>
      </c>
      <c r="DO960" s="42"/>
      <c r="DP960" s="42"/>
      <c r="DQ960" s="42"/>
      <c r="DR960" s="42"/>
      <c r="DS960" s="42"/>
      <c r="DT960" s="42"/>
    </row>
    <row r="961" spans="1:124" ht="45">
      <c r="A961" s="41"/>
      <c r="B961" s="41">
        <v>6</v>
      </c>
      <c r="C961" s="41"/>
      <c r="D961" s="41" t="s">
        <v>1642</v>
      </c>
      <c r="F961" s="41" t="s">
        <v>1640</v>
      </c>
      <c r="G961" s="41"/>
      <c r="H961" s="41" t="s">
        <v>122</v>
      </c>
      <c r="I961" s="41"/>
      <c r="J961" s="5">
        <v>1</v>
      </c>
      <c r="K961" s="5">
        <v>1</v>
      </c>
      <c r="P961" s="5">
        <v>1</v>
      </c>
      <c r="Q961" s="39" t="s">
        <v>1643</v>
      </c>
      <c r="AL961" s="5">
        <v>1</v>
      </c>
      <c r="AW961" s="5">
        <v>1</v>
      </c>
      <c r="AX961" s="5">
        <v>1</v>
      </c>
      <c r="DF961" s="5" t="s">
        <v>122</v>
      </c>
      <c r="DO961" s="42"/>
      <c r="DP961" s="42"/>
      <c r="DQ961" s="42"/>
      <c r="DR961" s="42"/>
      <c r="DS961" s="42"/>
      <c r="DT961" s="42"/>
    </row>
    <row r="962" spans="1:124" ht="45">
      <c r="A962" s="41"/>
      <c r="B962" s="41">
        <v>6</v>
      </c>
      <c r="C962" s="41"/>
      <c r="D962" s="41" t="s">
        <v>1644</v>
      </c>
      <c r="F962" s="41" t="s">
        <v>1640</v>
      </c>
      <c r="G962" s="41"/>
      <c r="H962" s="41" t="s">
        <v>122</v>
      </c>
      <c r="I962" s="41"/>
      <c r="J962" s="5">
        <v>1</v>
      </c>
      <c r="K962" s="5">
        <v>1</v>
      </c>
      <c r="P962" s="5">
        <v>1</v>
      </c>
      <c r="Q962" s="39" t="s">
        <v>1643</v>
      </c>
      <c r="AL962" s="5">
        <v>1</v>
      </c>
      <c r="AW962" s="5">
        <v>1</v>
      </c>
      <c r="AX962" s="5">
        <v>1</v>
      </c>
      <c r="DF962" s="5" t="s">
        <v>122</v>
      </c>
      <c r="DO962" s="42"/>
      <c r="DP962" s="42"/>
      <c r="DQ962" s="42"/>
      <c r="DR962" s="42"/>
      <c r="DS962" s="42"/>
      <c r="DT962" s="42"/>
    </row>
    <row r="963" spans="1:124" ht="45">
      <c r="A963" s="41"/>
      <c r="B963" s="41">
        <v>6</v>
      </c>
      <c r="C963" s="41"/>
      <c r="D963" s="41" t="s">
        <v>1645</v>
      </c>
      <c r="F963" s="41" t="s">
        <v>1640</v>
      </c>
      <c r="G963" s="41"/>
      <c r="H963" s="41" t="s">
        <v>122</v>
      </c>
      <c r="I963" s="41"/>
      <c r="J963" s="5">
        <v>1</v>
      </c>
      <c r="K963" s="5">
        <v>1</v>
      </c>
      <c r="P963" s="5">
        <v>1</v>
      </c>
      <c r="Q963" s="39" t="s">
        <v>1646</v>
      </c>
      <c r="AL963" s="5">
        <v>1</v>
      </c>
      <c r="BH963" s="5">
        <v>1</v>
      </c>
      <c r="BI963" s="5">
        <v>1</v>
      </c>
      <c r="DF963" s="5" t="s">
        <v>122</v>
      </c>
      <c r="DO963" s="42"/>
      <c r="DP963" s="42"/>
      <c r="DQ963" s="42"/>
      <c r="DR963" s="42"/>
      <c r="DS963" s="42"/>
      <c r="DT963" s="42"/>
    </row>
    <row r="964" spans="1:124">
      <c r="A964" s="41"/>
      <c r="B964" s="41"/>
      <c r="C964" s="41"/>
      <c r="D964" s="41"/>
      <c r="G964" s="41"/>
      <c r="H964" s="41"/>
      <c r="I964" s="41"/>
      <c r="DO964" s="42"/>
      <c r="DP964" s="42"/>
      <c r="DQ964" s="42"/>
      <c r="DR964" s="42"/>
      <c r="DS964" s="42"/>
      <c r="DT964" s="42"/>
    </row>
    <row r="968" spans="1:124" ht="90">
      <c r="A968" s="46" t="s">
        <v>1647</v>
      </c>
      <c r="B968" s="41">
        <v>3</v>
      </c>
      <c r="C968" s="41">
        <v>2</v>
      </c>
      <c r="D968" s="41" t="s">
        <v>1648</v>
      </c>
      <c r="E968" s="42" t="s">
        <v>900</v>
      </c>
      <c r="F968" s="41" t="s">
        <v>1649</v>
      </c>
      <c r="G968" s="41"/>
      <c r="H968" s="41" t="s">
        <v>122</v>
      </c>
      <c r="I968" s="41"/>
      <c r="J968" s="5">
        <v>2</v>
      </c>
      <c r="K968" s="5">
        <v>2</v>
      </c>
      <c r="P968" s="5">
        <v>0</v>
      </c>
      <c r="CZ968" s="5" t="s">
        <v>122</v>
      </c>
      <c r="DO968" s="42"/>
      <c r="DP968" s="42"/>
      <c r="DQ968" s="42"/>
      <c r="DR968" s="42"/>
      <c r="DS968" s="42"/>
      <c r="DT968" s="42"/>
    </row>
    <row r="972" spans="1:124" ht="60">
      <c r="A972" s="46" t="s">
        <v>1650</v>
      </c>
      <c r="B972" s="41">
        <v>3</v>
      </c>
      <c r="C972" s="41">
        <v>7</v>
      </c>
      <c r="D972" s="41" t="s">
        <v>1651</v>
      </c>
      <c r="E972" s="42" t="s">
        <v>1337</v>
      </c>
      <c r="F972" s="41" t="s">
        <v>1652</v>
      </c>
      <c r="G972" s="41" t="s">
        <v>122</v>
      </c>
      <c r="H972" s="41" t="s">
        <v>122</v>
      </c>
      <c r="I972" s="41"/>
      <c r="J972" s="5">
        <v>1</v>
      </c>
      <c r="K972" s="5">
        <v>1</v>
      </c>
      <c r="P972" s="5">
        <v>1</v>
      </c>
      <c r="Q972" s="39" t="s">
        <v>1653</v>
      </c>
      <c r="AL972" s="5">
        <v>1</v>
      </c>
      <c r="BH972" s="5">
        <v>1</v>
      </c>
      <c r="CZ972" s="5" t="s">
        <v>122</v>
      </c>
      <c r="DA972" s="6">
        <v>10</v>
      </c>
      <c r="DB972" s="6">
        <v>3</v>
      </c>
      <c r="DC972" s="5">
        <v>7</v>
      </c>
      <c r="DE972" s="5" t="s">
        <v>122</v>
      </c>
      <c r="DO972" s="42"/>
      <c r="DP972" s="42"/>
      <c r="DQ972" s="42"/>
      <c r="DR972" s="42"/>
      <c r="DS972" s="42"/>
      <c r="DT972" s="42"/>
    </row>
    <row r="973" spans="1:124" ht="30">
      <c r="A973" s="41"/>
      <c r="B973" s="41">
        <v>2</v>
      </c>
      <c r="C973" s="41"/>
      <c r="D973" s="41" t="s">
        <v>1654</v>
      </c>
      <c r="E973" s="42" t="s">
        <v>1337</v>
      </c>
      <c r="F973" s="41" t="s">
        <v>1652</v>
      </c>
      <c r="G973" s="41" t="s">
        <v>122</v>
      </c>
      <c r="H973" s="41" t="s">
        <v>122</v>
      </c>
      <c r="I973" s="41"/>
      <c r="P973" s="5">
        <v>1</v>
      </c>
      <c r="Q973" s="39" t="s">
        <v>1655</v>
      </c>
      <c r="CM973" s="5">
        <v>1</v>
      </c>
      <c r="CZ973" s="5" t="s">
        <v>122</v>
      </c>
      <c r="DE973" s="5" t="s">
        <v>122</v>
      </c>
      <c r="DO973" s="42"/>
      <c r="DP973" s="42"/>
      <c r="DQ973" s="42"/>
      <c r="DR973" s="42"/>
      <c r="DS973" s="42"/>
      <c r="DT973" s="42"/>
    </row>
    <row r="974" spans="1:124" ht="120">
      <c r="A974" s="41"/>
      <c r="B974" s="41">
        <v>4</v>
      </c>
      <c r="C974" s="41"/>
      <c r="D974" s="41" t="s">
        <v>1656</v>
      </c>
      <c r="E974" s="42" t="s">
        <v>184</v>
      </c>
      <c r="F974" s="41" t="s">
        <v>1652</v>
      </c>
      <c r="G974" s="41" t="s">
        <v>122</v>
      </c>
      <c r="H974" s="41" t="s">
        <v>122</v>
      </c>
      <c r="I974" s="41"/>
      <c r="P974" s="5">
        <v>3</v>
      </c>
      <c r="Q974" s="39" t="s">
        <v>1657</v>
      </c>
      <c r="R974" s="5">
        <v>2</v>
      </c>
      <c r="T974" s="5">
        <v>2</v>
      </c>
      <c r="U974" s="5">
        <v>2</v>
      </c>
      <c r="AL974" s="5">
        <v>1</v>
      </c>
      <c r="BH974" s="5">
        <v>1</v>
      </c>
      <c r="BX974" s="5">
        <v>2</v>
      </c>
      <c r="CC974" s="5">
        <v>2</v>
      </c>
      <c r="CE974" s="5">
        <v>2</v>
      </c>
      <c r="CG974" s="5">
        <v>2</v>
      </c>
      <c r="CK974" s="5">
        <v>2</v>
      </c>
      <c r="CM974" s="5">
        <v>1</v>
      </c>
      <c r="CZ974" s="5" t="s">
        <v>122</v>
      </c>
      <c r="DE974" s="5" t="s">
        <v>122</v>
      </c>
      <c r="DO974" s="42"/>
      <c r="DP974" s="42"/>
      <c r="DQ974" s="42"/>
      <c r="DR974" s="42"/>
      <c r="DS974" s="42"/>
      <c r="DT974" s="42"/>
    </row>
    <row r="975" spans="1:124" ht="30">
      <c r="A975" s="41"/>
      <c r="B975" s="41">
        <v>1</v>
      </c>
      <c r="C975" s="41"/>
      <c r="D975" s="41" t="s">
        <v>509</v>
      </c>
      <c r="E975" s="42" t="s">
        <v>1111</v>
      </c>
      <c r="F975" s="41" t="s">
        <v>1652</v>
      </c>
      <c r="G975" s="41" t="s">
        <v>122</v>
      </c>
      <c r="H975" s="41" t="s">
        <v>122</v>
      </c>
      <c r="I975" s="41"/>
      <c r="J975" s="5">
        <v>1</v>
      </c>
      <c r="K975" s="5">
        <v>1</v>
      </c>
      <c r="P975" s="5">
        <v>1</v>
      </c>
      <c r="Q975" s="39" t="s">
        <v>1658</v>
      </c>
      <c r="AL975" s="5">
        <v>1</v>
      </c>
      <c r="BH975" s="5">
        <v>1</v>
      </c>
      <c r="CZ975" s="5" t="s">
        <v>122</v>
      </c>
      <c r="DE975" s="5" t="s">
        <v>122</v>
      </c>
      <c r="DO975" s="42"/>
      <c r="DP975" s="42"/>
      <c r="DQ975" s="42"/>
      <c r="DR975" s="42"/>
      <c r="DS975" s="42"/>
      <c r="DT975" s="42"/>
    </row>
    <row r="976" spans="1:124" ht="30">
      <c r="A976" s="41"/>
      <c r="B976" s="41">
        <v>1</v>
      </c>
      <c r="C976" s="41"/>
      <c r="D976" s="41" t="s">
        <v>1659</v>
      </c>
      <c r="E976" s="42" t="s">
        <v>1660</v>
      </c>
      <c r="F976" s="41" t="s">
        <v>1652</v>
      </c>
      <c r="G976" s="41" t="s">
        <v>122</v>
      </c>
      <c r="H976" s="41" t="s">
        <v>122</v>
      </c>
      <c r="I976" s="41"/>
      <c r="J976" s="5">
        <v>1</v>
      </c>
      <c r="K976" s="5">
        <v>1</v>
      </c>
      <c r="P976" s="5">
        <v>1</v>
      </c>
      <c r="Q976" s="39" t="s">
        <v>1661</v>
      </c>
      <c r="AL976" s="5">
        <v>1</v>
      </c>
      <c r="CZ976" s="5" t="s">
        <v>122</v>
      </c>
      <c r="DE976" s="5" t="s">
        <v>122</v>
      </c>
      <c r="DO976" s="42"/>
      <c r="DP976" s="42"/>
      <c r="DQ976" s="42"/>
      <c r="DR976" s="42"/>
      <c r="DS976" s="42"/>
      <c r="DT976" s="42"/>
    </row>
    <row r="977" spans="1:124" ht="105">
      <c r="A977" s="46" t="s">
        <v>1662</v>
      </c>
      <c r="B977" s="41">
        <v>1</v>
      </c>
      <c r="C977" s="41">
        <v>1</v>
      </c>
      <c r="D977" s="41" t="s">
        <v>1663</v>
      </c>
      <c r="E977" s="42" t="s">
        <v>1353</v>
      </c>
      <c r="F977" s="41" t="s">
        <v>1664</v>
      </c>
      <c r="G977" s="41" t="s">
        <v>122</v>
      </c>
      <c r="H977" s="41"/>
      <c r="I977" s="41"/>
      <c r="P977" s="5">
        <v>1</v>
      </c>
      <c r="Q977" s="39" t="s">
        <v>1665</v>
      </c>
      <c r="AL977" s="5">
        <v>1</v>
      </c>
      <c r="AM977" s="5">
        <v>1</v>
      </c>
      <c r="AN977" s="5">
        <v>1</v>
      </c>
      <c r="AQ977" s="5">
        <v>1</v>
      </c>
      <c r="AU977" s="5">
        <v>1</v>
      </c>
      <c r="AZ977" s="5">
        <v>1</v>
      </c>
      <c r="BP977" s="5">
        <v>1</v>
      </c>
      <c r="BR977" s="5">
        <v>1</v>
      </c>
      <c r="CZ977" s="5" t="s">
        <v>122</v>
      </c>
      <c r="DA977" s="6">
        <v>1</v>
      </c>
      <c r="DB977" s="6">
        <v>0</v>
      </c>
      <c r="DC977" s="5">
        <v>1</v>
      </c>
      <c r="DE977" s="5" t="s">
        <v>122</v>
      </c>
      <c r="DO977" s="42"/>
      <c r="DP977" s="42"/>
      <c r="DQ977" s="42"/>
      <c r="DR977" s="42"/>
      <c r="DS977" s="42"/>
      <c r="DT977" s="42"/>
    </row>
    <row r="978" spans="1:124" ht="105">
      <c r="A978" s="41"/>
      <c r="B978" s="41">
        <v>1</v>
      </c>
      <c r="C978" s="41"/>
      <c r="D978" s="41" t="s">
        <v>1666</v>
      </c>
      <c r="E978" s="42" t="s">
        <v>517</v>
      </c>
      <c r="F978" s="41" t="s">
        <v>1664</v>
      </c>
      <c r="G978" s="41" t="s">
        <v>122</v>
      </c>
      <c r="H978" s="41"/>
      <c r="I978" s="41"/>
      <c r="P978" s="5">
        <v>1</v>
      </c>
      <c r="Q978" s="39" t="s">
        <v>1665</v>
      </c>
      <c r="AL978" s="5">
        <v>1</v>
      </c>
      <c r="AM978" s="5">
        <v>1</v>
      </c>
      <c r="AN978" s="5">
        <v>1</v>
      </c>
      <c r="AQ978" s="5">
        <v>1</v>
      </c>
      <c r="AU978" s="5">
        <v>1</v>
      </c>
      <c r="AZ978" s="5">
        <v>1</v>
      </c>
      <c r="BP978" s="5">
        <v>1</v>
      </c>
      <c r="BR978" s="5">
        <v>1</v>
      </c>
      <c r="CZ978" s="5" t="s">
        <v>122</v>
      </c>
      <c r="DE978" s="5" t="s">
        <v>122</v>
      </c>
      <c r="DO978" s="42"/>
      <c r="DP978" s="42"/>
      <c r="DQ978" s="42"/>
      <c r="DR978" s="42"/>
      <c r="DS978" s="42"/>
      <c r="DT978" s="42"/>
    </row>
    <row r="981" spans="1:124" ht="75">
      <c r="A981" s="46" t="s">
        <v>1667</v>
      </c>
      <c r="B981" s="41">
        <v>36</v>
      </c>
      <c r="C981" s="41">
        <v>36</v>
      </c>
      <c r="D981" s="41" t="s">
        <v>172</v>
      </c>
      <c r="E981" s="42" t="s">
        <v>140</v>
      </c>
      <c r="F981" s="41" t="s">
        <v>1668</v>
      </c>
      <c r="G981" s="41" t="s">
        <v>122</v>
      </c>
      <c r="H981" s="41"/>
      <c r="I981" s="41"/>
      <c r="P981" s="5">
        <v>25</v>
      </c>
      <c r="Q981" s="39" t="s">
        <v>1669</v>
      </c>
      <c r="R981" s="5">
        <v>25</v>
      </c>
      <c r="S981" s="5">
        <v>25</v>
      </c>
      <c r="AA981" s="5">
        <v>25</v>
      </c>
      <c r="DA981" s="6">
        <v>133</v>
      </c>
      <c r="DB981" s="6">
        <f>133-36</f>
        <v>97</v>
      </c>
      <c r="DC981" s="5">
        <f>36*0.91</f>
        <v>32.76</v>
      </c>
      <c r="DF981" s="5" t="s">
        <v>122</v>
      </c>
      <c r="DO981" s="42"/>
      <c r="DP981" s="42"/>
      <c r="DQ981" s="42"/>
      <c r="DR981" s="42"/>
      <c r="DS981" s="42"/>
      <c r="DT981" s="42"/>
    </row>
    <row r="982" spans="1:124" ht="30">
      <c r="A982" s="41"/>
      <c r="B982" s="41">
        <v>36</v>
      </c>
      <c r="C982" s="41"/>
      <c r="D982" s="41" t="s">
        <v>1670</v>
      </c>
      <c r="E982" s="42" t="s">
        <v>289</v>
      </c>
      <c r="F982" s="41" t="s">
        <v>1668</v>
      </c>
      <c r="G982" s="41" t="s">
        <v>122</v>
      </c>
      <c r="H982" s="41"/>
      <c r="I982" s="41"/>
      <c r="P982" s="5">
        <v>5</v>
      </c>
      <c r="Q982" s="39" t="s">
        <v>1669</v>
      </c>
      <c r="R982" s="5">
        <v>5</v>
      </c>
      <c r="S982" s="5">
        <v>5</v>
      </c>
      <c r="AA982" s="5">
        <v>5</v>
      </c>
      <c r="DF982" s="5" t="s">
        <v>122</v>
      </c>
      <c r="DO982" s="42"/>
      <c r="DP982" s="42"/>
      <c r="DQ982" s="42"/>
      <c r="DR982" s="42"/>
      <c r="DS982" s="42"/>
      <c r="DT982" s="42"/>
    </row>
    <row r="983" spans="1:124" ht="30">
      <c r="A983" s="41"/>
      <c r="B983" s="41">
        <v>36</v>
      </c>
      <c r="C983" s="41"/>
      <c r="D983" s="41" t="s">
        <v>1671</v>
      </c>
      <c r="E983" s="42" t="s">
        <v>289</v>
      </c>
      <c r="F983" s="41" t="s">
        <v>1668</v>
      </c>
      <c r="G983" s="41" t="s">
        <v>122</v>
      </c>
      <c r="H983" s="41"/>
      <c r="I983" s="41"/>
      <c r="P983" s="5">
        <v>13</v>
      </c>
      <c r="Q983" s="39" t="s">
        <v>1669</v>
      </c>
      <c r="R983" s="5">
        <v>13</v>
      </c>
      <c r="S983" s="5">
        <v>13</v>
      </c>
      <c r="AA983" s="5">
        <v>13</v>
      </c>
      <c r="DF983" s="5" t="s">
        <v>122</v>
      </c>
      <c r="DO983" s="42"/>
      <c r="DP983" s="42"/>
      <c r="DQ983" s="42"/>
      <c r="DR983" s="42"/>
      <c r="DS983" s="42"/>
      <c r="DT983" s="42"/>
    </row>
    <row r="984" spans="1:124" ht="30">
      <c r="A984" s="41"/>
      <c r="B984" s="41">
        <v>36</v>
      </c>
      <c r="C984" s="41"/>
      <c r="D984" s="41" t="s">
        <v>855</v>
      </c>
      <c r="E984" s="42" t="s">
        <v>1031</v>
      </c>
      <c r="F984" s="41" t="s">
        <v>1668</v>
      </c>
      <c r="G984" s="41" t="s">
        <v>122</v>
      </c>
      <c r="H984" s="41"/>
      <c r="I984" s="41"/>
      <c r="P984" s="5">
        <v>1</v>
      </c>
      <c r="Q984" s="39" t="s">
        <v>1669</v>
      </c>
      <c r="R984" s="5">
        <v>1</v>
      </c>
      <c r="S984" s="5">
        <v>1</v>
      </c>
      <c r="AA984" s="5">
        <v>1</v>
      </c>
      <c r="DF984" s="5" t="s">
        <v>122</v>
      </c>
      <c r="DO984" s="42"/>
      <c r="DP984" s="42"/>
      <c r="DQ984" s="42"/>
      <c r="DR984" s="42"/>
      <c r="DS984" s="42"/>
      <c r="DT984" s="42"/>
    </row>
    <row r="985" spans="1:124" ht="30">
      <c r="A985" s="41"/>
      <c r="B985" s="41">
        <v>36</v>
      </c>
      <c r="C985" s="41"/>
      <c r="D985" s="41" t="s">
        <v>187</v>
      </c>
      <c r="E985" s="42" t="s">
        <v>126</v>
      </c>
      <c r="F985" s="41" t="s">
        <v>1668</v>
      </c>
      <c r="G985" s="41" t="s">
        <v>122</v>
      </c>
      <c r="H985" s="41"/>
      <c r="I985" s="41"/>
      <c r="P985" s="5">
        <v>3</v>
      </c>
      <c r="Q985" s="39" t="s">
        <v>1669</v>
      </c>
      <c r="R985" s="5">
        <v>3</v>
      </c>
      <c r="S985" s="5">
        <v>3</v>
      </c>
      <c r="AA985" s="5">
        <v>3</v>
      </c>
      <c r="DF985" s="5" t="s">
        <v>122</v>
      </c>
      <c r="DO985" s="42"/>
      <c r="DP985" s="42"/>
      <c r="DQ985" s="42"/>
      <c r="DR985" s="42"/>
      <c r="DS985" s="42"/>
      <c r="DT985" s="42"/>
    </row>
    <row r="986" spans="1:124">
      <c r="A986" s="41"/>
      <c r="B986" s="41"/>
      <c r="C986" s="41"/>
      <c r="D986" s="41"/>
      <c r="G986" s="41"/>
      <c r="H986" s="41"/>
      <c r="I986" s="41"/>
      <c r="DO986" s="42"/>
      <c r="DP986" s="42"/>
      <c r="DQ986" s="42"/>
      <c r="DR986" s="42"/>
      <c r="DS986" s="42"/>
      <c r="DT986" s="42"/>
    </row>
    <row r="1000" spans="1:124" ht="180">
      <c r="A1000" s="41" t="s">
        <v>1672</v>
      </c>
      <c r="B1000" s="41">
        <v>1</v>
      </c>
      <c r="C1000" s="41">
        <v>1</v>
      </c>
      <c r="D1000" s="41" t="s">
        <v>1673</v>
      </c>
      <c r="E1000" s="42" t="s">
        <v>1674</v>
      </c>
      <c r="F1000" s="41" t="s">
        <v>1675</v>
      </c>
      <c r="G1000" s="41" t="s">
        <v>122</v>
      </c>
      <c r="H1000" s="41"/>
      <c r="I1000" s="41" t="s">
        <v>122</v>
      </c>
      <c r="P1000" s="5">
        <v>1</v>
      </c>
      <c r="Q1000" s="39" t="s">
        <v>1676</v>
      </c>
      <c r="AL1000" s="5">
        <v>1</v>
      </c>
      <c r="AV1000" s="5">
        <v>1</v>
      </c>
      <c r="BP1000" s="5">
        <v>1</v>
      </c>
      <c r="BR1000" s="5">
        <v>1</v>
      </c>
      <c r="DA1000" s="6">
        <v>1</v>
      </c>
      <c r="DB1000" s="6">
        <v>0</v>
      </c>
      <c r="DC1000" s="5">
        <v>1</v>
      </c>
      <c r="DF1000" s="5" t="s">
        <v>122</v>
      </c>
      <c r="DO1000" s="42"/>
      <c r="DP1000" s="42"/>
      <c r="DQ1000" s="42"/>
      <c r="DR1000" s="42"/>
      <c r="DS1000" s="42"/>
      <c r="DT1000" s="42"/>
    </row>
    <row r="1001" spans="1:124" ht="90">
      <c r="A1001" s="46" t="s">
        <v>1677</v>
      </c>
      <c r="B1001" s="41">
        <v>1</v>
      </c>
      <c r="C1001" s="41">
        <v>1</v>
      </c>
      <c r="D1001" s="41" t="s">
        <v>443</v>
      </c>
      <c r="E1001" s="42" t="s">
        <v>184</v>
      </c>
      <c r="F1001" s="41" t="s">
        <v>1678</v>
      </c>
      <c r="G1001" s="41" t="s">
        <v>122</v>
      </c>
      <c r="H1001" s="41"/>
      <c r="I1001" s="41" t="s">
        <v>122</v>
      </c>
      <c r="P1001" s="5">
        <v>1</v>
      </c>
      <c r="Q1001" s="39" t="s">
        <v>1679</v>
      </c>
      <c r="R1001" s="5">
        <v>1</v>
      </c>
      <c r="S1001" s="5">
        <v>1</v>
      </c>
      <c r="T1001" s="5">
        <v>1</v>
      </c>
      <c r="AA1001" s="5">
        <v>1</v>
      </c>
      <c r="AH1001" s="5">
        <v>1</v>
      </c>
      <c r="AI1001" s="5">
        <v>1</v>
      </c>
      <c r="AJ1001" s="5">
        <v>1</v>
      </c>
      <c r="DA1001" s="6">
        <v>1</v>
      </c>
      <c r="DB1001" s="6">
        <v>0</v>
      </c>
      <c r="DC1001" s="5">
        <v>1</v>
      </c>
      <c r="DE1001" s="5" t="s">
        <v>122</v>
      </c>
      <c r="DO1001" s="42"/>
      <c r="DP1001" s="42"/>
      <c r="DQ1001" s="42"/>
      <c r="DR1001" s="42"/>
      <c r="DS1001" s="42"/>
      <c r="DT1001" s="42"/>
    </row>
    <row r="1002" spans="1:124" ht="60">
      <c r="A1002" s="41"/>
      <c r="B1002" s="41"/>
      <c r="C1002" s="41"/>
      <c r="D1002" s="41" t="s">
        <v>342</v>
      </c>
      <c r="E1002" s="42" t="s">
        <v>1680</v>
      </c>
      <c r="F1002" s="41" t="s">
        <v>1678</v>
      </c>
      <c r="G1002" s="41" t="s">
        <v>122</v>
      </c>
      <c r="H1002" s="41"/>
      <c r="I1002" s="41" t="s">
        <v>122</v>
      </c>
      <c r="P1002" s="5">
        <v>1</v>
      </c>
      <c r="Q1002" s="39" t="s">
        <v>1679</v>
      </c>
      <c r="R1002" s="5">
        <v>1</v>
      </c>
      <c r="S1002" s="5">
        <v>1</v>
      </c>
      <c r="T1002" s="5">
        <v>1</v>
      </c>
      <c r="AA1002" s="5">
        <v>1</v>
      </c>
      <c r="AH1002" s="5">
        <v>1</v>
      </c>
      <c r="AI1002" s="5">
        <v>1</v>
      </c>
      <c r="AJ1002" s="5">
        <v>1</v>
      </c>
      <c r="DE1002" s="5" t="s">
        <v>122</v>
      </c>
      <c r="DO1002" s="42"/>
      <c r="DP1002" s="42"/>
      <c r="DQ1002" s="42"/>
      <c r="DR1002" s="42"/>
      <c r="DS1002" s="42"/>
      <c r="DT1002" s="42"/>
    </row>
    <row r="1003" spans="1:124" ht="60">
      <c r="A1003" s="41"/>
      <c r="B1003" s="41"/>
      <c r="C1003" s="41"/>
      <c r="D1003" s="41" t="s">
        <v>1681</v>
      </c>
      <c r="E1003" s="42" t="s">
        <v>184</v>
      </c>
      <c r="F1003" s="41" t="s">
        <v>1678</v>
      </c>
      <c r="G1003" s="41" t="s">
        <v>122</v>
      </c>
      <c r="H1003" s="41"/>
      <c r="I1003" s="41" t="s">
        <v>122</v>
      </c>
      <c r="P1003" s="5">
        <v>1</v>
      </c>
      <c r="Q1003" s="39" t="s">
        <v>1679</v>
      </c>
      <c r="R1003" s="5">
        <v>1</v>
      </c>
      <c r="S1003" s="5">
        <v>1</v>
      </c>
      <c r="T1003" s="5">
        <v>1</v>
      </c>
      <c r="AA1003" s="5">
        <v>1</v>
      </c>
      <c r="AH1003" s="5">
        <v>1</v>
      </c>
      <c r="AI1003" s="5">
        <v>1</v>
      </c>
      <c r="AJ1003" s="5">
        <v>1</v>
      </c>
      <c r="DE1003" s="5" t="s">
        <v>122</v>
      </c>
      <c r="DO1003" s="42"/>
      <c r="DP1003" s="42"/>
      <c r="DQ1003" s="42"/>
      <c r="DR1003" s="42"/>
      <c r="DS1003" s="42"/>
      <c r="DT1003" s="42"/>
    </row>
    <row r="1004" spans="1:124" ht="180">
      <c r="A1004" s="46" t="s">
        <v>1682</v>
      </c>
      <c r="B1004" s="41">
        <v>1</v>
      </c>
      <c r="C1004" s="41">
        <v>1</v>
      </c>
      <c r="D1004" s="41" t="s">
        <v>1683</v>
      </c>
      <c r="E1004" s="42" t="s">
        <v>1684</v>
      </c>
      <c r="F1004" s="41" t="s">
        <v>1685</v>
      </c>
      <c r="G1004" s="41" t="s">
        <v>122</v>
      </c>
      <c r="H1004" s="41" t="s">
        <v>122</v>
      </c>
      <c r="I1004" s="41" t="s">
        <v>122</v>
      </c>
      <c r="P1004" s="5">
        <v>1</v>
      </c>
      <c r="Q1004" s="39" t="s">
        <v>1686</v>
      </c>
      <c r="R1004" s="5">
        <v>1</v>
      </c>
      <c r="AI1004" s="5">
        <v>1</v>
      </c>
      <c r="BX1004" s="5">
        <v>1</v>
      </c>
      <c r="CC1004" s="5">
        <v>1</v>
      </c>
      <c r="CG1004" s="5">
        <v>1</v>
      </c>
      <c r="CH1004" s="5">
        <v>1</v>
      </c>
      <c r="DA1004" s="6">
        <v>1</v>
      </c>
      <c r="DB1004" s="6">
        <v>0</v>
      </c>
      <c r="DC1004" s="5">
        <v>1</v>
      </c>
      <c r="DE1004" s="5" t="s">
        <v>122</v>
      </c>
      <c r="DO1004" s="42"/>
      <c r="DP1004" s="42"/>
      <c r="DQ1004" s="42"/>
      <c r="DR1004" s="42"/>
      <c r="DS1004" s="42"/>
      <c r="DT1004" s="42"/>
    </row>
    <row r="1005" spans="1:124" ht="227.25" customHeight="1">
      <c r="A1005" s="46" t="s">
        <v>1687</v>
      </c>
      <c r="B1005" s="41">
        <v>1</v>
      </c>
      <c r="C1005" s="41">
        <v>1</v>
      </c>
      <c r="D1005" s="41" t="s">
        <v>1688</v>
      </c>
      <c r="E1005" s="42" t="s">
        <v>1689</v>
      </c>
      <c r="F1005" s="41" t="s">
        <v>1690</v>
      </c>
      <c r="G1005" s="41"/>
      <c r="H1005" s="41" t="s">
        <v>122</v>
      </c>
      <c r="I1005" s="41"/>
      <c r="J1005" s="5">
        <v>1</v>
      </c>
      <c r="L1005" s="5">
        <v>1</v>
      </c>
      <c r="P1005" s="5">
        <v>1</v>
      </c>
      <c r="Q1005" s="39" t="s">
        <v>1691</v>
      </c>
      <c r="R1005" s="5">
        <v>1</v>
      </c>
      <c r="AH1005" s="5">
        <v>1</v>
      </c>
      <c r="DA1005" s="6">
        <v>1</v>
      </c>
      <c r="DB1005" s="6">
        <v>0</v>
      </c>
      <c r="DC1005" s="5">
        <v>1</v>
      </c>
      <c r="DE1005" s="5" t="s">
        <v>122</v>
      </c>
      <c r="DO1005" s="42"/>
      <c r="DP1005" s="42"/>
      <c r="DQ1005" s="42"/>
      <c r="DR1005" s="42"/>
      <c r="DS1005" s="42"/>
      <c r="DT1005" s="42"/>
    </row>
    <row r="1006" spans="1:124" ht="233.25" customHeight="1">
      <c r="A1006" s="41"/>
      <c r="B1006" s="41"/>
      <c r="C1006" s="41"/>
      <c r="D1006" s="41" t="s">
        <v>283</v>
      </c>
      <c r="E1006" s="40" t="s">
        <v>1692</v>
      </c>
      <c r="F1006" s="41" t="s">
        <v>1690</v>
      </c>
      <c r="G1006" s="41"/>
      <c r="H1006" s="41" t="s">
        <v>122</v>
      </c>
      <c r="I1006" s="41"/>
      <c r="J1006" s="5">
        <v>1</v>
      </c>
      <c r="L1006" s="5">
        <v>1</v>
      </c>
      <c r="P1006" s="5">
        <v>1</v>
      </c>
      <c r="Q1006" s="39" t="s">
        <v>1691</v>
      </c>
      <c r="R1006" s="5">
        <v>1</v>
      </c>
      <c r="AH1006" s="5">
        <v>1</v>
      </c>
      <c r="DE1006" s="5" t="s">
        <v>122</v>
      </c>
      <c r="DO1006" s="42"/>
      <c r="DP1006" s="42"/>
      <c r="DQ1006" s="42"/>
      <c r="DR1006" s="42"/>
      <c r="DS1006" s="42"/>
      <c r="DT1006" s="42"/>
    </row>
    <row r="1007" spans="1:124" s="42" customFormat="1" ht="243" customHeight="1">
      <c r="A1007" s="41"/>
      <c r="B1007" s="41"/>
      <c r="C1007" s="41"/>
      <c r="D1007" s="41" t="s">
        <v>1693</v>
      </c>
      <c r="E1007" s="40" t="s">
        <v>1694</v>
      </c>
      <c r="F1007" s="41" t="s">
        <v>1690</v>
      </c>
      <c r="G1007" s="41"/>
      <c r="H1007" s="41" t="s">
        <v>122</v>
      </c>
      <c r="I1007" s="41"/>
      <c r="J1007" s="5">
        <v>1</v>
      </c>
      <c r="K1007" s="5"/>
      <c r="L1007" s="5">
        <v>1</v>
      </c>
      <c r="M1007" s="5"/>
      <c r="N1007" s="5"/>
      <c r="O1007" s="5"/>
      <c r="P1007" s="5">
        <v>1</v>
      </c>
      <c r="Q1007" s="39" t="s">
        <v>1691</v>
      </c>
      <c r="R1007" s="5">
        <v>1</v>
      </c>
      <c r="S1007" s="5"/>
      <c r="T1007" s="5"/>
      <c r="U1007" s="5"/>
      <c r="V1007" s="5"/>
      <c r="W1007" s="5"/>
      <c r="X1007" s="5"/>
      <c r="Y1007" s="5"/>
      <c r="Z1007" s="5"/>
      <c r="AA1007" s="5"/>
      <c r="AB1007" s="5"/>
      <c r="AC1007" s="5"/>
      <c r="AD1007" s="5"/>
      <c r="AE1007" s="5"/>
      <c r="AF1007" s="5"/>
      <c r="AG1007" s="5"/>
      <c r="AH1007" s="5">
        <v>1</v>
      </c>
      <c r="AI1007" s="5"/>
      <c r="AJ1007" s="5"/>
      <c r="AK1007" s="5"/>
      <c r="AL1007" s="5"/>
      <c r="AM1007" s="5"/>
      <c r="AN1007" s="5"/>
      <c r="AO1007" s="5"/>
      <c r="AP1007" s="5"/>
      <c r="AQ1007" s="5"/>
      <c r="AR1007" s="5"/>
      <c r="AS1007" s="5"/>
      <c r="AT1007" s="5"/>
      <c r="AU1007" s="5"/>
      <c r="AV1007" s="5"/>
      <c r="AW1007" s="5"/>
      <c r="AX1007" s="5"/>
      <c r="AY1007" s="5"/>
      <c r="AZ1007" s="5"/>
      <c r="BA1007" s="5"/>
      <c r="BB1007" s="5"/>
      <c r="BC1007" s="5"/>
      <c r="BD1007" s="5"/>
      <c r="BE1007" s="5"/>
      <c r="BF1007" s="5"/>
      <c r="BG1007" s="5"/>
      <c r="BH1007" s="5"/>
      <c r="BI1007" s="5"/>
      <c r="BJ1007" s="5"/>
      <c r="BK1007" s="5"/>
      <c r="BL1007" s="5"/>
      <c r="BM1007" s="5"/>
      <c r="BN1007" s="5"/>
      <c r="BO1007" s="5"/>
      <c r="BP1007" s="5"/>
      <c r="BQ1007" s="5"/>
      <c r="BR1007" s="5"/>
      <c r="BS1007" s="5"/>
      <c r="BT1007" s="5"/>
      <c r="BU1007" s="5"/>
      <c r="BV1007" s="5"/>
      <c r="BW1007" s="5"/>
      <c r="BX1007" s="5"/>
      <c r="BY1007" s="5"/>
      <c r="BZ1007" s="5"/>
      <c r="CA1007" s="5"/>
      <c r="CB1007" s="5"/>
      <c r="CC1007" s="5"/>
      <c r="CD1007" s="5"/>
      <c r="CE1007" s="5"/>
      <c r="CF1007" s="5"/>
      <c r="CG1007" s="5"/>
      <c r="CH1007" s="5"/>
      <c r="CI1007" s="5"/>
      <c r="CJ1007" s="5"/>
      <c r="CK1007" s="5"/>
      <c r="CL1007" s="5"/>
      <c r="CM1007" s="5"/>
      <c r="CN1007" s="5"/>
      <c r="CO1007" s="5"/>
      <c r="CP1007" s="5"/>
      <c r="CQ1007" s="5"/>
      <c r="CR1007" s="5"/>
      <c r="CS1007" s="5"/>
      <c r="CT1007" s="5"/>
      <c r="CU1007" s="5"/>
      <c r="CV1007" s="5"/>
      <c r="CW1007" s="5"/>
      <c r="CX1007" s="5"/>
      <c r="CY1007" s="5"/>
      <c r="CZ1007" s="5"/>
      <c r="DA1007" s="6"/>
      <c r="DB1007" s="6"/>
      <c r="DC1007" s="5"/>
      <c r="DD1007" s="5"/>
      <c r="DE1007" s="5" t="s">
        <v>122</v>
      </c>
      <c r="DF1007" s="5"/>
      <c r="DG1007" s="5"/>
      <c r="DH1007" s="5"/>
      <c r="DI1007" s="5"/>
      <c r="DJ1007" s="5"/>
      <c r="DK1007" s="5"/>
      <c r="DL1007" s="5"/>
      <c r="DM1007" s="5"/>
      <c r="DN1007" s="5"/>
    </row>
    <row r="1008" spans="1:124" s="42" customFormat="1" ht="226.5" customHeight="1">
      <c r="A1008" s="41"/>
      <c r="B1008" s="41"/>
      <c r="C1008" s="41"/>
      <c r="D1008" s="41" t="s">
        <v>1695</v>
      </c>
      <c r="E1008" s="40" t="s">
        <v>1696</v>
      </c>
      <c r="F1008" s="41" t="s">
        <v>1690</v>
      </c>
      <c r="G1008" s="41"/>
      <c r="H1008" s="41" t="s">
        <v>122</v>
      </c>
      <c r="I1008" s="41"/>
      <c r="J1008" s="5">
        <v>1</v>
      </c>
      <c r="K1008" s="5"/>
      <c r="L1008" s="5">
        <v>1</v>
      </c>
      <c r="M1008" s="5"/>
      <c r="N1008" s="5"/>
      <c r="O1008" s="5"/>
      <c r="P1008" s="5">
        <v>1</v>
      </c>
      <c r="Q1008" s="39" t="s">
        <v>1691</v>
      </c>
      <c r="R1008" s="5">
        <v>1</v>
      </c>
      <c r="S1008" s="5"/>
      <c r="T1008" s="5"/>
      <c r="U1008" s="5"/>
      <c r="V1008" s="5"/>
      <c r="W1008" s="5"/>
      <c r="X1008" s="5"/>
      <c r="Y1008" s="5"/>
      <c r="Z1008" s="5"/>
      <c r="AA1008" s="5"/>
      <c r="AB1008" s="5"/>
      <c r="AC1008" s="5"/>
      <c r="AD1008" s="5"/>
      <c r="AE1008" s="5"/>
      <c r="AF1008" s="5"/>
      <c r="AG1008" s="5"/>
      <c r="AH1008" s="5">
        <v>1</v>
      </c>
      <c r="AI1008" s="5"/>
      <c r="AJ1008" s="5"/>
      <c r="AK1008" s="5"/>
      <c r="AL1008" s="5"/>
      <c r="AM1008" s="5"/>
      <c r="AN1008" s="5"/>
      <c r="AO1008" s="5"/>
      <c r="AP1008" s="5"/>
      <c r="AQ1008" s="5"/>
      <c r="AR1008" s="5"/>
      <c r="AS1008" s="5"/>
      <c r="AT1008" s="5"/>
      <c r="AU1008" s="5"/>
      <c r="AV1008" s="5"/>
      <c r="AW1008" s="5"/>
      <c r="AX1008" s="5"/>
      <c r="AY1008" s="5"/>
      <c r="AZ1008" s="5"/>
      <c r="BA1008" s="5"/>
      <c r="BB1008" s="5"/>
      <c r="BC1008" s="5"/>
      <c r="BD1008" s="5"/>
      <c r="BE1008" s="5"/>
      <c r="BF1008" s="5"/>
      <c r="BG1008" s="5"/>
      <c r="BH1008" s="5"/>
      <c r="BI1008" s="5"/>
      <c r="BJ1008" s="5"/>
      <c r="BK1008" s="5"/>
      <c r="BL1008" s="5"/>
      <c r="BM1008" s="5"/>
      <c r="BN1008" s="5"/>
      <c r="BO1008" s="5"/>
      <c r="BP1008" s="5"/>
      <c r="BQ1008" s="5"/>
      <c r="BR1008" s="5"/>
      <c r="BS1008" s="5"/>
      <c r="BT1008" s="5"/>
      <c r="BU1008" s="5"/>
      <c r="BV1008" s="5"/>
      <c r="BW1008" s="5"/>
      <c r="BX1008" s="5"/>
      <c r="BY1008" s="5"/>
      <c r="BZ1008" s="5"/>
      <c r="CA1008" s="5"/>
      <c r="CB1008" s="5"/>
      <c r="CC1008" s="5"/>
      <c r="CD1008" s="5"/>
      <c r="CE1008" s="5"/>
      <c r="CF1008" s="5"/>
      <c r="CG1008" s="5"/>
      <c r="CH1008" s="5"/>
      <c r="CI1008" s="5"/>
      <c r="CJ1008" s="5"/>
      <c r="CK1008" s="5"/>
      <c r="CL1008" s="5"/>
      <c r="CM1008" s="5"/>
      <c r="CN1008" s="5"/>
      <c r="CO1008" s="5"/>
      <c r="CP1008" s="5"/>
      <c r="CQ1008" s="5"/>
      <c r="CR1008" s="5"/>
      <c r="CS1008" s="5"/>
      <c r="CT1008" s="5"/>
      <c r="CU1008" s="5"/>
      <c r="CV1008" s="5"/>
      <c r="CW1008" s="5"/>
      <c r="CX1008" s="5"/>
      <c r="CY1008" s="5"/>
      <c r="CZ1008" s="5"/>
      <c r="DA1008" s="6"/>
      <c r="DB1008" s="6"/>
      <c r="DC1008" s="5"/>
      <c r="DD1008" s="5"/>
      <c r="DE1008" s="5" t="s">
        <v>122</v>
      </c>
      <c r="DF1008" s="5"/>
      <c r="DG1008" s="5"/>
      <c r="DH1008" s="5"/>
      <c r="DI1008" s="5"/>
      <c r="DJ1008" s="5"/>
      <c r="DK1008" s="5"/>
      <c r="DL1008" s="5"/>
      <c r="DM1008" s="5"/>
      <c r="DN1008" s="5"/>
    </row>
    <row r="1009" spans="1:124" s="42" customFormat="1" ht="234.75" customHeight="1">
      <c r="A1009" s="41"/>
      <c r="B1009" s="41"/>
      <c r="C1009" s="41"/>
      <c r="D1009" s="41" t="s">
        <v>1697</v>
      </c>
      <c r="E1009" s="40" t="s">
        <v>1698</v>
      </c>
      <c r="F1009" s="41" t="s">
        <v>1690</v>
      </c>
      <c r="G1009" s="41"/>
      <c r="H1009" s="41" t="s">
        <v>122</v>
      </c>
      <c r="I1009" s="41"/>
      <c r="J1009" s="5">
        <v>1</v>
      </c>
      <c r="K1009" s="5"/>
      <c r="L1009" s="5">
        <v>1</v>
      </c>
      <c r="M1009" s="5"/>
      <c r="N1009" s="5"/>
      <c r="O1009" s="5"/>
      <c r="P1009" s="5">
        <v>1</v>
      </c>
      <c r="Q1009" s="39" t="s">
        <v>1691</v>
      </c>
      <c r="R1009" s="5">
        <v>1</v>
      </c>
      <c r="S1009" s="5"/>
      <c r="T1009" s="5"/>
      <c r="U1009" s="5"/>
      <c r="V1009" s="5"/>
      <c r="W1009" s="5"/>
      <c r="X1009" s="5"/>
      <c r="Y1009" s="5"/>
      <c r="Z1009" s="5"/>
      <c r="AA1009" s="5"/>
      <c r="AB1009" s="5"/>
      <c r="AC1009" s="5"/>
      <c r="AD1009" s="5"/>
      <c r="AE1009" s="5"/>
      <c r="AF1009" s="5"/>
      <c r="AG1009" s="5"/>
      <c r="AH1009" s="5">
        <v>1</v>
      </c>
      <c r="AI1009" s="5"/>
      <c r="AJ1009" s="5"/>
      <c r="AK1009" s="5"/>
      <c r="AL1009" s="5"/>
      <c r="AM1009" s="5"/>
      <c r="AN1009" s="5"/>
      <c r="AO1009" s="5"/>
      <c r="AP1009" s="5"/>
      <c r="AQ1009" s="5"/>
      <c r="AR1009" s="5"/>
      <c r="AS1009" s="5"/>
      <c r="AT1009" s="5"/>
      <c r="AU1009" s="5"/>
      <c r="AV1009" s="5"/>
      <c r="AW1009" s="5"/>
      <c r="AX1009" s="5"/>
      <c r="AY1009" s="5"/>
      <c r="AZ1009" s="5"/>
      <c r="BA1009" s="5"/>
      <c r="BB1009" s="5"/>
      <c r="BC1009" s="5"/>
      <c r="BD1009" s="5"/>
      <c r="BE1009" s="5"/>
      <c r="BF1009" s="5"/>
      <c r="BG1009" s="5"/>
      <c r="BH1009" s="5"/>
      <c r="BI1009" s="5"/>
      <c r="BJ1009" s="5"/>
      <c r="BK1009" s="5"/>
      <c r="BL1009" s="5"/>
      <c r="BM1009" s="5"/>
      <c r="BN1009" s="5"/>
      <c r="BO1009" s="5"/>
      <c r="BP1009" s="5"/>
      <c r="BQ1009" s="5"/>
      <c r="BR1009" s="5"/>
      <c r="BS1009" s="5"/>
      <c r="BT1009" s="5"/>
      <c r="BU1009" s="5"/>
      <c r="BV1009" s="5"/>
      <c r="BW1009" s="5"/>
      <c r="BX1009" s="5"/>
      <c r="BY1009" s="5"/>
      <c r="BZ1009" s="5"/>
      <c r="CA1009" s="5"/>
      <c r="CB1009" s="5"/>
      <c r="CC1009" s="5"/>
      <c r="CD1009" s="5"/>
      <c r="CE1009" s="5"/>
      <c r="CF1009" s="5"/>
      <c r="CG1009" s="5"/>
      <c r="CH1009" s="5"/>
      <c r="CI1009" s="5"/>
      <c r="CJ1009" s="5"/>
      <c r="CK1009" s="5"/>
      <c r="CL1009" s="5"/>
      <c r="CM1009" s="5"/>
      <c r="CN1009" s="5"/>
      <c r="CO1009" s="5"/>
      <c r="CP1009" s="5"/>
      <c r="CQ1009" s="5"/>
      <c r="CR1009" s="5"/>
      <c r="CS1009" s="5"/>
      <c r="CT1009" s="5"/>
      <c r="CU1009" s="5"/>
      <c r="CV1009" s="5"/>
      <c r="CW1009" s="5"/>
      <c r="CX1009" s="5"/>
      <c r="CY1009" s="5"/>
      <c r="CZ1009" s="5"/>
      <c r="DA1009" s="6"/>
      <c r="DB1009" s="6"/>
      <c r="DC1009" s="5"/>
      <c r="DD1009" s="5"/>
      <c r="DE1009" s="5" t="s">
        <v>122</v>
      </c>
      <c r="DF1009" s="5"/>
      <c r="DG1009" s="5"/>
      <c r="DH1009" s="5"/>
      <c r="DI1009" s="5"/>
      <c r="DJ1009" s="5"/>
      <c r="DK1009" s="5"/>
      <c r="DL1009" s="5"/>
      <c r="DM1009" s="5"/>
      <c r="DN1009" s="5"/>
    </row>
    <row r="1010" spans="1:124" ht="231" customHeight="1">
      <c r="A1010" s="41"/>
      <c r="B1010" s="41"/>
      <c r="C1010" s="41"/>
      <c r="D1010" s="41" t="s">
        <v>1699</v>
      </c>
      <c r="E1010" s="42" t="s">
        <v>1700</v>
      </c>
      <c r="F1010" s="41" t="s">
        <v>1690</v>
      </c>
      <c r="G1010" s="41"/>
      <c r="H1010" s="41" t="s">
        <v>122</v>
      </c>
      <c r="I1010" s="41"/>
      <c r="J1010" s="5">
        <v>1</v>
      </c>
      <c r="L1010" s="5">
        <v>1</v>
      </c>
      <c r="P1010" s="5">
        <v>1</v>
      </c>
      <c r="Q1010" s="39" t="s">
        <v>1691</v>
      </c>
      <c r="R1010" s="5">
        <v>1</v>
      </c>
      <c r="AH1010" s="5">
        <v>1</v>
      </c>
      <c r="DE1010" s="5" t="s">
        <v>122</v>
      </c>
      <c r="DO1010" s="42"/>
      <c r="DP1010" s="42"/>
      <c r="DQ1010" s="42"/>
      <c r="DR1010" s="42"/>
      <c r="DS1010" s="42"/>
      <c r="DT1010" s="42"/>
    </row>
    <row r="1011" spans="1:124" ht="264" customHeight="1">
      <c r="A1011" s="41"/>
      <c r="B1011" s="41"/>
      <c r="C1011" s="41"/>
      <c r="D1011" s="41" t="s">
        <v>285</v>
      </c>
      <c r="E1011" s="42" t="s">
        <v>1701</v>
      </c>
      <c r="F1011" s="41" t="s">
        <v>1690</v>
      </c>
      <c r="G1011" s="41"/>
      <c r="H1011" s="41" t="s">
        <v>122</v>
      </c>
      <c r="I1011" s="41"/>
      <c r="J1011" s="5">
        <v>1</v>
      </c>
      <c r="L1011" s="5">
        <v>1</v>
      </c>
      <c r="P1011" s="5">
        <v>1</v>
      </c>
      <c r="Q1011" s="39" t="s">
        <v>1691</v>
      </c>
      <c r="R1011" s="5">
        <v>1</v>
      </c>
      <c r="AH1011" s="5">
        <v>1</v>
      </c>
      <c r="DE1011" s="5" t="s">
        <v>122</v>
      </c>
      <c r="DO1011" s="42"/>
      <c r="DP1011" s="42"/>
      <c r="DQ1011" s="42"/>
      <c r="DR1011" s="42"/>
      <c r="DS1011" s="42"/>
      <c r="DT1011" s="42"/>
    </row>
    <row r="1012" spans="1:124" ht="226.5" customHeight="1">
      <c r="A1012" s="41"/>
      <c r="B1012" s="41"/>
      <c r="C1012" s="41"/>
      <c r="D1012" s="41" t="s">
        <v>1702</v>
      </c>
      <c r="E1012" s="42" t="s">
        <v>1703</v>
      </c>
      <c r="F1012" s="41" t="s">
        <v>1690</v>
      </c>
      <c r="G1012" s="41"/>
      <c r="H1012" s="41" t="s">
        <v>122</v>
      </c>
      <c r="I1012" s="41"/>
      <c r="J1012" s="5">
        <v>1</v>
      </c>
      <c r="L1012" s="5">
        <v>1</v>
      </c>
      <c r="P1012" s="5">
        <v>1</v>
      </c>
      <c r="Q1012" s="39" t="s">
        <v>1691</v>
      </c>
      <c r="R1012" s="5">
        <v>1</v>
      </c>
      <c r="AH1012" s="5">
        <v>1</v>
      </c>
      <c r="DE1012" s="5" t="s">
        <v>122</v>
      </c>
      <c r="DO1012" s="42"/>
      <c r="DP1012" s="42"/>
      <c r="DQ1012" s="42"/>
      <c r="DR1012" s="42"/>
      <c r="DS1012" s="42"/>
      <c r="DT1012" s="42"/>
    </row>
    <row r="1013" spans="1:124" ht="105">
      <c r="A1013" s="41" t="s">
        <v>1704</v>
      </c>
      <c r="B1013" s="41">
        <v>1</v>
      </c>
      <c r="C1013" s="41">
        <v>1</v>
      </c>
      <c r="D1013" s="41" t="s">
        <v>1705</v>
      </c>
      <c r="E1013" s="42" t="s">
        <v>1706</v>
      </c>
      <c r="F1013" s="41" t="s">
        <v>1707</v>
      </c>
      <c r="G1013" s="41" t="s">
        <v>122</v>
      </c>
      <c r="H1013" s="41" t="s">
        <v>1708</v>
      </c>
      <c r="I1013" s="41" t="s">
        <v>122</v>
      </c>
      <c r="P1013" s="5">
        <v>1</v>
      </c>
      <c r="Q1013" s="39" t="s">
        <v>1709</v>
      </c>
      <c r="R1013" s="5">
        <v>1</v>
      </c>
      <c r="S1013" s="5">
        <v>1</v>
      </c>
      <c r="AA1013" s="5">
        <v>1</v>
      </c>
      <c r="AH1013" s="5">
        <v>1</v>
      </c>
      <c r="DA1013" s="6">
        <v>1</v>
      </c>
      <c r="DB1013" s="6">
        <v>0</v>
      </c>
      <c r="DC1013" s="5">
        <v>1</v>
      </c>
      <c r="DE1013" s="5" t="s">
        <v>122</v>
      </c>
      <c r="DO1013" s="42"/>
      <c r="DP1013" s="42"/>
      <c r="DQ1013" s="42"/>
      <c r="DR1013" s="42"/>
      <c r="DS1013" s="42"/>
      <c r="DT1013" s="42"/>
    </row>
    <row r="1014" spans="1:124" ht="45">
      <c r="A1014" s="41"/>
      <c r="B1014" s="41"/>
      <c r="C1014" s="41"/>
      <c r="D1014" s="41" t="s">
        <v>1710</v>
      </c>
      <c r="E1014" s="42" t="s">
        <v>1680</v>
      </c>
      <c r="F1014" s="41" t="s">
        <v>1707</v>
      </c>
      <c r="G1014" s="41" t="s">
        <v>122</v>
      </c>
      <c r="H1014" s="41" t="s">
        <v>1708</v>
      </c>
      <c r="I1014" s="41" t="s">
        <v>122</v>
      </c>
      <c r="P1014" s="5">
        <v>1</v>
      </c>
      <c r="Q1014" s="39" t="s">
        <v>1709</v>
      </c>
      <c r="R1014" s="5">
        <v>1</v>
      </c>
      <c r="S1014" s="5">
        <v>1</v>
      </c>
      <c r="AA1014" s="5">
        <v>1</v>
      </c>
      <c r="AH1014" s="5">
        <v>1</v>
      </c>
      <c r="DE1014" s="5" t="s">
        <v>122</v>
      </c>
      <c r="DO1014" s="42"/>
      <c r="DP1014" s="42"/>
      <c r="DQ1014" s="42"/>
      <c r="DR1014" s="42"/>
      <c r="DS1014" s="42"/>
      <c r="DT1014" s="42"/>
    </row>
    <row r="1015" spans="1:124" ht="45">
      <c r="A1015" s="41"/>
      <c r="B1015" s="41"/>
      <c r="C1015" s="41"/>
      <c r="D1015" s="41" t="s">
        <v>1711</v>
      </c>
      <c r="E1015" s="42" t="s">
        <v>1712</v>
      </c>
      <c r="F1015" s="41" t="s">
        <v>1707</v>
      </c>
      <c r="G1015" s="41" t="s">
        <v>122</v>
      </c>
      <c r="H1015" s="41" t="s">
        <v>1708</v>
      </c>
      <c r="I1015" s="41" t="s">
        <v>122</v>
      </c>
      <c r="P1015" s="106">
        <v>1</v>
      </c>
      <c r="Q1015" s="39" t="s">
        <v>1709</v>
      </c>
      <c r="R1015" s="5">
        <v>1</v>
      </c>
      <c r="S1015" s="5">
        <v>1</v>
      </c>
      <c r="AA1015" s="5">
        <v>1</v>
      </c>
      <c r="AH1015" s="5">
        <v>1</v>
      </c>
      <c r="DE1015" s="5" t="s">
        <v>122</v>
      </c>
      <c r="DO1015" s="42"/>
      <c r="DP1015" s="42"/>
      <c r="DQ1015" s="42"/>
      <c r="DR1015" s="42"/>
      <c r="DS1015" s="42"/>
      <c r="DT1015" s="42"/>
    </row>
    <row r="1016" spans="1:124" ht="45">
      <c r="A1016" s="41"/>
      <c r="B1016" s="41"/>
      <c r="C1016" s="41"/>
      <c r="D1016" s="41" t="s">
        <v>1713</v>
      </c>
      <c r="E1016" s="42" t="s">
        <v>1714</v>
      </c>
      <c r="F1016" s="41" t="s">
        <v>1707</v>
      </c>
      <c r="G1016" s="41" t="s">
        <v>122</v>
      </c>
      <c r="H1016" s="41" t="s">
        <v>1708</v>
      </c>
      <c r="I1016" s="41" t="s">
        <v>122</v>
      </c>
      <c r="P1016" s="106">
        <v>1</v>
      </c>
      <c r="Q1016" s="39" t="s">
        <v>1709</v>
      </c>
      <c r="R1016" s="5">
        <v>1</v>
      </c>
      <c r="S1016" s="5">
        <v>1</v>
      </c>
      <c r="AA1016" s="5">
        <v>1</v>
      </c>
      <c r="AH1016" s="5">
        <v>1</v>
      </c>
      <c r="DE1016" s="5" t="s">
        <v>122</v>
      </c>
      <c r="DO1016" s="42"/>
      <c r="DP1016" s="42"/>
      <c r="DQ1016" s="42"/>
      <c r="DR1016" s="42"/>
      <c r="DS1016" s="42"/>
      <c r="DT1016" s="42"/>
    </row>
    <row r="1017" spans="1:124" ht="225" customHeight="1">
      <c r="A1017" s="46" t="s">
        <v>1715</v>
      </c>
      <c r="B1017" s="41">
        <v>1</v>
      </c>
      <c r="C1017" s="41">
        <v>1</v>
      </c>
      <c r="D1017" s="41" t="s">
        <v>1716</v>
      </c>
      <c r="E1017" s="42" t="s">
        <v>1717</v>
      </c>
      <c r="F1017" s="123" t="s">
        <v>1718</v>
      </c>
      <c r="G1017" s="41"/>
      <c r="H1017" s="41" t="s">
        <v>1719</v>
      </c>
      <c r="I1017" s="41"/>
      <c r="P1017" s="5">
        <v>1</v>
      </c>
      <c r="Q1017" s="159" t="s">
        <v>1720</v>
      </c>
      <c r="R1017" s="5">
        <v>1</v>
      </c>
      <c r="DA1017" s="6">
        <v>1</v>
      </c>
      <c r="DB1017" s="6">
        <v>0</v>
      </c>
      <c r="DC1017" s="5">
        <v>1</v>
      </c>
      <c r="DE1017" s="5" t="s">
        <v>122</v>
      </c>
      <c r="DO1017" s="42"/>
      <c r="DP1017" s="42"/>
      <c r="DQ1017" s="42"/>
      <c r="DR1017" s="42"/>
      <c r="DS1017" s="42"/>
      <c r="DT1017" s="42"/>
    </row>
    <row r="1018" spans="1:124" ht="285">
      <c r="A1018" s="41"/>
      <c r="B1018" s="41"/>
      <c r="C1018" s="41"/>
      <c r="D1018" s="41" t="s">
        <v>1721</v>
      </c>
      <c r="E1018" s="42" t="s">
        <v>1722</v>
      </c>
      <c r="F1018" s="123" t="s">
        <v>1718</v>
      </c>
      <c r="G1018" s="41"/>
      <c r="H1018" s="41" t="s">
        <v>1719</v>
      </c>
      <c r="I1018" s="41"/>
      <c r="J1018" s="5">
        <v>1</v>
      </c>
      <c r="N1018" s="5">
        <v>1</v>
      </c>
      <c r="P1018" s="106">
        <v>1</v>
      </c>
      <c r="Q1018" s="159" t="s">
        <v>1720</v>
      </c>
      <c r="R1018" s="5">
        <v>1</v>
      </c>
      <c r="DE1018" s="5" t="s">
        <v>122</v>
      </c>
      <c r="DO1018" s="42"/>
      <c r="DP1018" s="42"/>
      <c r="DQ1018" s="42"/>
      <c r="DR1018" s="42"/>
      <c r="DS1018" s="42"/>
      <c r="DT1018" s="42"/>
    </row>
    <row r="1019" spans="1:124" ht="285">
      <c r="A1019" s="41"/>
      <c r="B1019" s="41"/>
      <c r="C1019" s="41"/>
      <c r="D1019" s="41" t="s">
        <v>1723</v>
      </c>
      <c r="E1019" s="42" t="s">
        <v>1724</v>
      </c>
      <c r="F1019" s="123" t="s">
        <v>1718</v>
      </c>
      <c r="G1019" s="41"/>
      <c r="H1019" s="41" t="s">
        <v>1719</v>
      </c>
      <c r="I1019" s="41"/>
      <c r="J1019" s="5">
        <v>1</v>
      </c>
      <c r="K1019" s="5">
        <v>1</v>
      </c>
      <c r="P1019" s="106">
        <v>1</v>
      </c>
      <c r="Q1019" s="159" t="s">
        <v>1720</v>
      </c>
      <c r="R1019" s="5">
        <v>1</v>
      </c>
      <c r="DE1019" s="5" t="s">
        <v>122</v>
      </c>
      <c r="DO1019" s="42"/>
      <c r="DP1019" s="42"/>
      <c r="DQ1019" s="42"/>
      <c r="DR1019" s="42"/>
      <c r="DS1019" s="42"/>
      <c r="DT1019" s="42"/>
    </row>
    <row r="1020" spans="1:124" ht="285">
      <c r="A1020" s="41"/>
      <c r="B1020" s="41"/>
      <c r="C1020" s="41"/>
      <c r="D1020" s="41" t="s">
        <v>1725</v>
      </c>
      <c r="E1020" s="42" t="s">
        <v>1726</v>
      </c>
      <c r="F1020" s="123" t="s">
        <v>1718</v>
      </c>
      <c r="G1020" s="41"/>
      <c r="H1020" s="41" t="s">
        <v>1719</v>
      </c>
      <c r="I1020" s="41"/>
      <c r="J1020" s="5">
        <v>1</v>
      </c>
      <c r="K1020" s="5">
        <v>1</v>
      </c>
      <c r="P1020" s="106">
        <v>1</v>
      </c>
      <c r="Q1020" s="159" t="s">
        <v>1720</v>
      </c>
      <c r="R1020" s="5">
        <v>1</v>
      </c>
      <c r="DE1020" s="5" t="s">
        <v>122</v>
      </c>
      <c r="DO1020" s="42"/>
      <c r="DP1020" s="42"/>
      <c r="DQ1020" s="42"/>
      <c r="DR1020" s="42"/>
      <c r="DS1020" s="42"/>
      <c r="DT1020" s="42"/>
    </row>
    <row r="1021" spans="1:124" ht="90">
      <c r="A1021" s="41" t="s">
        <v>1727</v>
      </c>
      <c r="B1021" s="41">
        <v>25</v>
      </c>
      <c r="C1021" s="41">
        <v>25</v>
      </c>
      <c r="D1021" s="41" t="s">
        <v>1728</v>
      </c>
      <c r="E1021" s="123" t="s">
        <v>1729</v>
      </c>
      <c r="F1021" s="123" t="s">
        <v>1730</v>
      </c>
      <c r="G1021" s="41" t="s">
        <v>122</v>
      </c>
      <c r="H1021" s="41" t="s">
        <v>122</v>
      </c>
      <c r="I1021" s="41"/>
      <c r="P1021" s="5">
        <v>20</v>
      </c>
      <c r="Q1021" s="39" t="s">
        <v>1731</v>
      </c>
      <c r="R1021" s="5">
        <v>20</v>
      </c>
      <c r="S1021" s="5">
        <v>20</v>
      </c>
      <c r="AA1021" s="5">
        <v>20</v>
      </c>
      <c r="AF1021" s="5">
        <v>20</v>
      </c>
      <c r="AH1021" s="5">
        <v>20</v>
      </c>
      <c r="DA1021" s="6">
        <v>25</v>
      </c>
      <c r="DB1021" s="6">
        <v>0</v>
      </c>
      <c r="DC1021" s="5">
        <v>25</v>
      </c>
      <c r="DF1021" s="5" t="s">
        <v>122</v>
      </c>
      <c r="DO1021" s="42"/>
      <c r="DP1021" s="42"/>
      <c r="DQ1021" s="42"/>
      <c r="DR1021" s="42"/>
      <c r="DS1021" s="42"/>
      <c r="DT1021" s="42"/>
    </row>
    <row r="1022" spans="1:124" ht="60">
      <c r="A1022" s="41"/>
      <c r="B1022" s="41"/>
      <c r="C1022" s="41"/>
      <c r="D1022" s="41" t="s">
        <v>1732</v>
      </c>
      <c r="E1022" s="42" t="s">
        <v>677</v>
      </c>
      <c r="F1022" s="123" t="s">
        <v>1730</v>
      </c>
      <c r="G1022" s="41" t="s">
        <v>122</v>
      </c>
      <c r="H1022" s="41" t="s">
        <v>122</v>
      </c>
      <c r="I1022" s="41"/>
      <c r="P1022" s="5">
        <v>13</v>
      </c>
      <c r="Q1022" s="39" t="s">
        <v>1731</v>
      </c>
      <c r="R1022" s="5">
        <v>13</v>
      </c>
      <c r="S1022" s="5">
        <v>13</v>
      </c>
      <c r="AA1022" s="5">
        <v>13</v>
      </c>
      <c r="AF1022" s="5">
        <v>13</v>
      </c>
      <c r="AH1022" s="5">
        <v>13</v>
      </c>
      <c r="DF1022" s="5" t="s">
        <v>122</v>
      </c>
      <c r="DO1022" s="42"/>
      <c r="DP1022" s="42"/>
      <c r="DQ1022" s="42"/>
      <c r="DR1022" s="42"/>
      <c r="DS1022" s="42"/>
      <c r="DT1022" s="42"/>
    </row>
    <row r="1023" spans="1:124" ht="60">
      <c r="A1023" s="41"/>
      <c r="B1023" s="41"/>
      <c r="C1023" s="41"/>
      <c r="D1023" s="41" t="s">
        <v>1733</v>
      </c>
      <c r="E1023" s="42" t="s">
        <v>1734</v>
      </c>
      <c r="F1023" s="123" t="s">
        <v>1730</v>
      </c>
      <c r="G1023" s="41" t="s">
        <v>122</v>
      </c>
      <c r="H1023" s="41" t="s">
        <v>122</v>
      </c>
      <c r="I1023" s="41"/>
      <c r="P1023" s="5">
        <v>7</v>
      </c>
      <c r="Q1023" s="39" t="s">
        <v>1731</v>
      </c>
      <c r="R1023" s="5">
        <v>7</v>
      </c>
      <c r="S1023" s="5">
        <v>7</v>
      </c>
      <c r="AA1023" s="5">
        <v>7</v>
      </c>
      <c r="AF1023" s="5">
        <v>7</v>
      </c>
      <c r="AH1023" s="5">
        <v>7</v>
      </c>
      <c r="DF1023" s="5" t="s">
        <v>122</v>
      </c>
      <c r="DO1023" s="42"/>
      <c r="DP1023" s="42"/>
      <c r="DQ1023" s="42"/>
      <c r="DR1023" s="42"/>
      <c r="DS1023" s="42"/>
      <c r="DT1023" s="42"/>
    </row>
    <row r="1024" spans="1:124" ht="60">
      <c r="A1024" s="41"/>
      <c r="B1024" s="41"/>
      <c r="C1024" s="41"/>
      <c r="D1024" s="41" t="s">
        <v>1735</v>
      </c>
      <c r="E1024" s="42" t="s">
        <v>1736</v>
      </c>
      <c r="F1024" s="123" t="s">
        <v>1730</v>
      </c>
      <c r="G1024" s="41" t="s">
        <v>122</v>
      </c>
      <c r="H1024" s="41" t="s">
        <v>122</v>
      </c>
      <c r="I1024" s="41"/>
      <c r="J1024" s="5">
        <v>11</v>
      </c>
      <c r="K1024" s="5">
        <v>11</v>
      </c>
      <c r="P1024" s="5">
        <v>11</v>
      </c>
      <c r="Q1024" s="39" t="s">
        <v>1731</v>
      </c>
      <c r="R1024" s="5">
        <v>11</v>
      </c>
      <c r="S1024" s="5">
        <v>11</v>
      </c>
      <c r="AA1024" s="5">
        <v>11</v>
      </c>
      <c r="AF1024" s="5">
        <v>11</v>
      </c>
      <c r="AH1024" s="5">
        <v>11</v>
      </c>
      <c r="DF1024" s="5" t="s">
        <v>122</v>
      </c>
      <c r="DO1024" s="42"/>
      <c r="DP1024" s="42"/>
      <c r="DQ1024" s="42"/>
      <c r="DR1024" s="42"/>
      <c r="DS1024" s="42"/>
      <c r="DT1024" s="42"/>
    </row>
    <row r="1025" spans="1:110" ht="75">
      <c r="A1025" s="46" t="s">
        <v>1737</v>
      </c>
      <c r="B1025" s="41">
        <v>71</v>
      </c>
      <c r="C1025" s="41">
        <v>71</v>
      </c>
      <c r="D1025" s="41" t="s">
        <v>1738</v>
      </c>
      <c r="E1025" s="42" t="s">
        <v>128</v>
      </c>
      <c r="F1025" s="41" t="s">
        <v>1739</v>
      </c>
      <c r="G1025" s="41" t="s">
        <v>122</v>
      </c>
      <c r="H1025" s="41" t="s">
        <v>122</v>
      </c>
      <c r="I1025" s="41" t="s">
        <v>122</v>
      </c>
      <c r="P1025" s="5">
        <v>6</v>
      </c>
      <c r="Q1025" s="39" t="s">
        <v>1740</v>
      </c>
      <c r="AL1025" s="5">
        <v>6</v>
      </c>
      <c r="DA1025" s="6">
        <v>71</v>
      </c>
      <c r="DB1025" s="6">
        <v>0</v>
      </c>
      <c r="DC1025" s="5">
        <v>71</v>
      </c>
      <c r="DF1025" s="5" t="s">
        <v>122</v>
      </c>
    </row>
    <row r="1026" spans="1:110" ht="60">
      <c r="A1026" s="41"/>
      <c r="B1026" s="41"/>
      <c r="C1026" s="41"/>
      <c r="D1026" s="41" t="s">
        <v>239</v>
      </c>
      <c r="E1026" s="42" t="s">
        <v>239</v>
      </c>
      <c r="F1026" s="41" t="s">
        <v>1741</v>
      </c>
      <c r="G1026" s="41" t="s">
        <v>122</v>
      </c>
      <c r="H1026" s="41" t="s">
        <v>122</v>
      </c>
      <c r="I1026" s="41" t="s">
        <v>122</v>
      </c>
      <c r="P1026" s="5">
        <v>6</v>
      </c>
      <c r="Q1026" s="39" t="s">
        <v>1740</v>
      </c>
      <c r="AL1026" s="5">
        <v>6</v>
      </c>
      <c r="DF1026" s="5" t="s">
        <v>122</v>
      </c>
    </row>
    <row r="1027" spans="1:110" ht="60">
      <c r="A1027" s="41"/>
      <c r="B1027" s="41"/>
      <c r="C1027" s="41"/>
      <c r="D1027" s="41" t="s">
        <v>1742</v>
      </c>
      <c r="E1027" s="42" t="s">
        <v>1743</v>
      </c>
      <c r="F1027" s="41" t="s">
        <v>1739</v>
      </c>
      <c r="G1027" s="41" t="s">
        <v>122</v>
      </c>
      <c r="H1027" s="41" t="s">
        <v>122</v>
      </c>
      <c r="I1027" s="41" t="s">
        <v>122</v>
      </c>
      <c r="P1027" s="5">
        <v>6</v>
      </c>
      <c r="Q1027" s="39" t="s">
        <v>1740</v>
      </c>
      <c r="AL1027" s="5">
        <v>6</v>
      </c>
      <c r="DF1027" s="5" t="s">
        <v>122</v>
      </c>
    </row>
    <row r="1028" spans="1:110" ht="90">
      <c r="A1028" s="41"/>
      <c r="B1028" s="41"/>
      <c r="C1028" s="41"/>
      <c r="D1028" s="41" t="s">
        <v>1738</v>
      </c>
      <c r="E1028" s="42" t="s">
        <v>128</v>
      </c>
      <c r="F1028" s="41" t="s">
        <v>1744</v>
      </c>
      <c r="G1028" s="41"/>
      <c r="H1028" s="41" t="s">
        <v>122</v>
      </c>
      <c r="I1028" s="41" t="s">
        <v>122</v>
      </c>
      <c r="P1028" s="5">
        <v>3</v>
      </c>
      <c r="Q1028" s="39" t="s">
        <v>1745</v>
      </c>
      <c r="AL1028" s="5">
        <v>3</v>
      </c>
      <c r="DF1028" s="5" t="s">
        <v>122</v>
      </c>
    </row>
    <row r="1029" spans="1:110" ht="90">
      <c r="A1029" s="41"/>
      <c r="B1029" s="41"/>
      <c r="C1029" s="41"/>
      <c r="D1029" s="41" t="s">
        <v>239</v>
      </c>
      <c r="E1029" s="42" t="s">
        <v>239</v>
      </c>
      <c r="F1029" s="41" t="s">
        <v>1744</v>
      </c>
      <c r="G1029" s="41"/>
      <c r="H1029" s="41" t="s">
        <v>122</v>
      </c>
      <c r="I1029" s="41" t="s">
        <v>122</v>
      </c>
      <c r="P1029" s="5">
        <v>9</v>
      </c>
      <c r="Q1029" s="39" t="s">
        <v>1745</v>
      </c>
      <c r="AL1029" s="5">
        <v>9</v>
      </c>
      <c r="DF1029" s="5" t="s">
        <v>122</v>
      </c>
    </row>
    <row r="1030" spans="1:110" ht="90">
      <c r="A1030" s="41"/>
      <c r="B1030" s="41"/>
      <c r="C1030" s="41"/>
      <c r="D1030" s="41" t="s">
        <v>1742</v>
      </c>
      <c r="E1030" s="42" t="s">
        <v>1743</v>
      </c>
      <c r="F1030" s="41" t="s">
        <v>1744</v>
      </c>
      <c r="G1030" s="41"/>
      <c r="H1030" s="41" t="s">
        <v>122</v>
      </c>
      <c r="I1030" s="41" t="s">
        <v>122</v>
      </c>
      <c r="P1030" s="5">
        <v>5</v>
      </c>
      <c r="Q1030" s="39" t="s">
        <v>1745</v>
      </c>
      <c r="AL1030" s="5">
        <v>5</v>
      </c>
      <c r="DF1030" s="5" t="s">
        <v>122</v>
      </c>
    </row>
    <row r="1031" spans="1:110" ht="150">
      <c r="A1031" s="46" t="s">
        <v>1746</v>
      </c>
      <c r="B1031" s="41">
        <v>33</v>
      </c>
      <c r="C1031" s="41">
        <v>33</v>
      </c>
      <c r="D1031" s="41" t="s">
        <v>853</v>
      </c>
      <c r="E1031" s="42" t="s">
        <v>853</v>
      </c>
      <c r="F1031" s="41" t="s">
        <v>1747</v>
      </c>
      <c r="G1031" s="41"/>
      <c r="H1031" s="41" t="s">
        <v>122</v>
      </c>
      <c r="I1031" s="41" t="s">
        <v>122</v>
      </c>
      <c r="P1031" s="5">
        <v>20</v>
      </c>
      <c r="Q1031" s="39" t="s">
        <v>1748</v>
      </c>
      <c r="R1031" s="5">
        <v>14</v>
      </c>
      <c r="S1031" s="5">
        <v>11</v>
      </c>
      <c r="AI1031" s="5">
        <v>3</v>
      </c>
      <c r="AL1031" s="5">
        <v>2</v>
      </c>
      <c r="BX1031" s="5">
        <v>3</v>
      </c>
      <c r="CG1031" s="5">
        <v>1</v>
      </c>
      <c r="DA1031" s="6">
        <v>33</v>
      </c>
      <c r="DB1031" s="6">
        <v>0</v>
      </c>
      <c r="DC1031" s="5">
        <v>33</v>
      </c>
      <c r="DE1031" s="5" t="s">
        <v>122</v>
      </c>
    </row>
    <row r="1032" spans="1:110" ht="150">
      <c r="A1032" s="41"/>
      <c r="B1032" s="41"/>
      <c r="C1032" s="41"/>
      <c r="D1032" s="41" t="s">
        <v>424</v>
      </c>
      <c r="E1032" s="39" t="s">
        <v>424</v>
      </c>
      <c r="F1032" s="41" t="s">
        <v>1747</v>
      </c>
      <c r="G1032" s="41"/>
      <c r="H1032" s="41" t="s">
        <v>122</v>
      </c>
      <c r="I1032" s="41" t="s">
        <v>122</v>
      </c>
      <c r="P1032" s="5">
        <v>6</v>
      </c>
      <c r="Q1032" s="39" t="s">
        <v>1748</v>
      </c>
      <c r="R1032" s="5">
        <v>4</v>
      </c>
      <c r="S1032" s="5">
        <v>1</v>
      </c>
      <c r="AI1032" s="5">
        <v>2</v>
      </c>
      <c r="BX1032" s="5">
        <v>3</v>
      </c>
      <c r="DE1032" s="5" t="s">
        <v>122</v>
      </c>
    </row>
    <row r="1033" spans="1:110" ht="150">
      <c r="A1033" s="41"/>
      <c r="B1033" s="41"/>
      <c r="C1033" s="41"/>
      <c r="D1033" s="41" t="s">
        <v>1749</v>
      </c>
      <c r="E1033" s="39" t="s">
        <v>128</v>
      </c>
      <c r="F1033" s="41" t="s">
        <v>1747</v>
      </c>
      <c r="G1033" s="41"/>
      <c r="H1033" s="41" t="s">
        <v>122</v>
      </c>
      <c r="I1033" s="41" t="s">
        <v>122</v>
      </c>
      <c r="P1033" s="5">
        <v>1</v>
      </c>
      <c r="Q1033" s="39" t="s">
        <v>1748</v>
      </c>
      <c r="R1033" s="5">
        <v>1</v>
      </c>
      <c r="AI1033" s="5">
        <v>1</v>
      </c>
      <c r="DE1033" s="5" t="s">
        <v>122</v>
      </c>
    </row>
    <row r="1034" spans="1:110" ht="150">
      <c r="A1034" s="41"/>
      <c r="B1034" s="41"/>
      <c r="C1034" s="41"/>
      <c r="D1034" s="41" t="s">
        <v>1750</v>
      </c>
      <c r="E1034" s="39" t="s">
        <v>1750</v>
      </c>
      <c r="F1034" s="41" t="s">
        <v>1747</v>
      </c>
      <c r="G1034" s="41"/>
      <c r="H1034" s="41" t="s">
        <v>122</v>
      </c>
      <c r="I1034" s="41" t="s">
        <v>122</v>
      </c>
      <c r="P1034" s="5">
        <v>4</v>
      </c>
      <c r="Q1034" s="39" t="s">
        <v>1748</v>
      </c>
      <c r="R1034" s="5">
        <v>4</v>
      </c>
      <c r="S1034" s="5">
        <v>1</v>
      </c>
      <c r="AI1034" s="5">
        <v>2</v>
      </c>
      <c r="BX1034" s="5">
        <v>1</v>
      </c>
      <c r="DE1034" s="5" t="s">
        <v>122</v>
      </c>
    </row>
    <row r="1035" spans="1:110" ht="150">
      <c r="A1035" s="41"/>
      <c r="B1035" s="41"/>
      <c r="C1035" s="41"/>
      <c r="D1035" s="41" t="s">
        <v>144</v>
      </c>
      <c r="E1035" s="39" t="s">
        <v>144</v>
      </c>
      <c r="F1035" s="41" t="s">
        <v>1747</v>
      </c>
      <c r="G1035" s="41"/>
      <c r="H1035" s="41" t="s">
        <v>122</v>
      </c>
      <c r="I1035" s="41" t="s">
        <v>122</v>
      </c>
      <c r="P1035" s="5">
        <v>1</v>
      </c>
      <c r="Q1035" s="39" t="s">
        <v>1748</v>
      </c>
      <c r="AL1035" s="5">
        <v>1</v>
      </c>
      <c r="DE1035" s="5" t="s">
        <v>122</v>
      </c>
    </row>
    <row r="1036" spans="1:110" ht="150">
      <c r="A1036" s="41"/>
      <c r="B1036" s="41"/>
      <c r="C1036" s="41"/>
      <c r="D1036" s="41" t="s">
        <v>1751</v>
      </c>
      <c r="E1036" s="42" t="s">
        <v>1752</v>
      </c>
      <c r="F1036" s="41" t="s">
        <v>1747</v>
      </c>
      <c r="G1036" s="41"/>
      <c r="H1036" s="41" t="s">
        <v>122</v>
      </c>
      <c r="I1036" s="41" t="s">
        <v>122</v>
      </c>
      <c r="P1036" s="5">
        <v>4</v>
      </c>
      <c r="Q1036" s="39" t="s">
        <v>1753</v>
      </c>
      <c r="R1036" s="5">
        <v>4</v>
      </c>
      <c r="S1036" s="5">
        <v>4</v>
      </c>
      <c r="DE1036" s="5" t="s">
        <v>122</v>
      </c>
    </row>
    <row r="1037" spans="1:110" ht="150">
      <c r="A1037" s="41"/>
      <c r="B1037" s="41"/>
      <c r="C1037" s="41"/>
      <c r="D1037" s="41" t="s">
        <v>1754</v>
      </c>
      <c r="E1037" s="42" t="s">
        <v>289</v>
      </c>
      <c r="F1037" s="41" t="s">
        <v>1747</v>
      </c>
      <c r="G1037" s="41"/>
      <c r="H1037" s="41" t="s">
        <v>122</v>
      </c>
      <c r="I1037" s="41" t="s">
        <v>122</v>
      </c>
      <c r="P1037" s="5">
        <v>2</v>
      </c>
      <c r="Q1037" s="39" t="s">
        <v>1753</v>
      </c>
      <c r="R1037" s="5">
        <v>1</v>
      </c>
      <c r="S1037" s="5">
        <v>1</v>
      </c>
      <c r="AL1037" s="5">
        <v>1</v>
      </c>
      <c r="DE1037" s="5" t="s">
        <v>122</v>
      </c>
    </row>
    <row r="1038" spans="1:110" ht="150">
      <c r="A1038" s="41"/>
      <c r="B1038" s="41"/>
      <c r="C1038" s="41"/>
      <c r="D1038" s="41" t="s">
        <v>1755</v>
      </c>
      <c r="E1038" s="42" t="s">
        <v>140</v>
      </c>
      <c r="F1038" s="41" t="s">
        <v>1747</v>
      </c>
      <c r="G1038" s="41"/>
      <c r="H1038" s="41" t="s">
        <v>122</v>
      </c>
      <c r="I1038" s="41" t="s">
        <v>122</v>
      </c>
      <c r="P1038" s="5">
        <v>4</v>
      </c>
      <c r="Q1038" s="39" t="s">
        <v>1753</v>
      </c>
      <c r="R1038" s="5">
        <v>3</v>
      </c>
      <c r="S1038" s="5">
        <v>2</v>
      </c>
      <c r="AI1038" s="5">
        <v>1</v>
      </c>
      <c r="CG1038" s="5">
        <v>1</v>
      </c>
      <c r="DE1038" s="5" t="s">
        <v>122</v>
      </c>
    </row>
    <row r="1039" spans="1:110" ht="150">
      <c r="A1039" s="41"/>
      <c r="B1039" s="41"/>
      <c r="C1039" s="41"/>
      <c r="D1039" s="41" t="s">
        <v>1756</v>
      </c>
      <c r="E1039" s="42" t="s">
        <v>289</v>
      </c>
      <c r="F1039" s="41" t="s">
        <v>1747</v>
      </c>
      <c r="G1039" s="41"/>
      <c r="H1039" s="41" t="s">
        <v>122</v>
      </c>
      <c r="I1039" s="41" t="s">
        <v>122</v>
      </c>
      <c r="P1039" s="5">
        <v>1</v>
      </c>
      <c r="Q1039" s="39" t="s">
        <v>1753</v>
      </c>
      <c r="R1039" s="5">
        <v>1</v>
      </c>
      <c r="AI1039" s="5">
        <v>1</v>
      </c>
      <c r="DE1039" s="5" t="s">
        <v>122</v>
      </c>
    </row>
    <row r="1040" spans="1:110" ht="150">
      <c r="A1040" s="41"/>
      <c r="B1040" s="41"/>
      <c r="C1040" s="41"/>
      <c r="D1040" s="41" t="s">
        <v>1757</v>
      </c>
      <c r="E1040" s="42" t="s">
        <v>482</v>
      </c>
      <c r="F1040" s="41" t="s">
        <v>1747</v>
      </c>
      <c r="G1040" s="41"/>
      <c r="H1040" s="41" t="s">
        <v>122</v>
      </c>
      <c r="I1040" s="41" t="s">
        <v>122</v>
      </c>
      <c r="P1040" s="5">
        <v>5</v>
      </c>
      <c r="Q1040" s="39" t="s">
        <v>1753</v>
      </c>
      <c r="R1040" s="5">
        <v>4</v>
      </c>
      <c r="S1040" s="5">
        <v>1</v>
      </c>
      <c r="AI1040" s="5">
        <v>3</v>
      </c>
      <c r="AL1040" s="5">
        <v>1</v>
      </c>
      <c r="DE1040" s="5" t="s">
        <v>122</v>
      </c>
    </row>
    <row r="1041" spans="4:109" ht="150">
      <c r="D1041" s="41" t="s">
        <v>1758</v>
      </c>
      <c r="E1041" s="42" t="s">
        <v>1031</v>
      </c>
      <c r="F1041" s="41" t="s">
        <v>1747</v>
      </c>
      <c r="G1041" s="41"/>
      <c r="H1041" s="41" t="s">
        <v>122</v>
      </c>
      <c r="I1041" s="41" t="s">
        <v>122</v>
      </c>
      <c r="P1041" s="5">
        <v>2</v>
      </c>
      <c r="Q1041" s="39" t="s">
        <v>1753</v>
      </c>
      <c r="R1041" s="5">
        <v>2</v>
      </c>
      <c r="AI1041" s="5">
        <v>2</v>
      </c>
      <c r="DE1041" s="5" t="s">
        <v>122</v>
      </c>
    </row>
    <row r="1042" spans="4:109" ht="150">
      <c r="D1042" s="41" t="s">
        <v>1759</v>
      </c>
      <c r="E1042" s="42" t="s">
        <v>850</v>
      </c>
      <c r="F1042" s="41" t="s">
        <v>1747</v>
      </c>
      <c r="G1042" s="41"/>
      <c r="H1042" s="41" t="s">
        <v>122</v>
      </c>
      <c r="I1042" s="41" t="s">
        <v>122</v>
      </c>
      <c r="P1042" s="5">
        <v>3</v>
      </c>
      <c r="Q1042" s="39" t="s">
        <v>1753</v>
      </c>
      <c r="R1042" s="5">
        <v>2</v>
      </c>
      <c r="AI1042" s="5">
        <v>1</v>
      </c>
      <c r="BX1042" s="5">
        <v>1</v>
      </c>
      <c r="DE1042" s="5" t="s">
        <v>122</v>
      </c>
    </row>
    <row r="1043" spans="4:109" ht="150">
      <c r="D1043" s="41" t="s">
        <v>1760</v>
      </c>
      <c r="E1043" s="42" t="s">
        <v>126</v>
      </c>
      <c r="F1043" s="41" t="s">
        <v>1747</v>
      </c>
      <c r="G1043" s="41"/>
      <c r="H1043" s="41" t="s">
        <v>122</v>
      </c>
      <c r="I1043" s="41" t="s">
        <v>122</v>
      </c>
      <c r="P1043" s="5">
        <v>1</v>
      </c>
      <c r="Q1043" s="39" t="s">
        <v>1753</v>
      </c>
      <c r="BX1043" s="5">
        <v>1</v>
      </c>
      <c r="DE1043" s="5" t="s">
        <v>122</v>
      </c>
    </row>
    <row r="1044" spans="4:109" ht="150">
      <c r="D1044" s="41" t="s">
        <v>1761</v>
      </c>
      <c r="E1044" s="42" t="s">
        <v>1762</v>
      </c>
      <c r="F1044" s="41" t="s">
        <v>1747</v>
      </c>
      <c r="G1044" s="41"/>
      <c r="H1044" s="41" t="s">
        <v>122</v>
      </c>
      <c r="I1044" s="41" t="s">
        <v>122</v>
      </c>
      <c r="P1044" s="5">
        <v>1</v>
      </c>
      <c r="Q1044" s="39" t="s">
        <v>1753</v>
      </c>
      <c r="R1044" s="5">
        <v>1</v>
      </c>
      <c r="S1044" s="5">
        <v>1</v>
      </c>
      <c r="DE1044" s="5" t="s">
        <v>122</v>
      </c>
    </row>
  </sheetData>
  <mergeCells count="10">
    <mergeCell ref="CO1:CU1"/>
    <mergeCell ref="A1:A2"/>
    <mergeCell ref="AN1:BO1"/>
    <mergeCell ref="BY1:CF1"/>
    <mergeCell ref="G1:I1"/>
    <mergeCell ref="K1:O1"/>
    <mergeCell ref="D1:E1"/>
    <mergeCell ref="S1:AK1"/>
    <mergeCell ref="CG1:CL1"/>
    <mergeCell ref="BQ1:BV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8"/>
  <sheetViews>
    <sheetView workbookViewId="0">
      <selection activeCell="A15" sqref="A15:A18"/>
    </sheetView>
  </sheetViews>
  <sheetFormatPr defaultColWidth="11.42578125" defaultRowHeight="15"/>
  <cols>
    <col min="1" max="1" width="28.42578125" bestFit="1" customWidth="1"/>
  </cols>
  <sheetData>
    <row r="1" spans="1:8">
      <c r="C1" s="2"/>
      <c r="D1" s="2"/>
      <c r="E1" s="176" t="s">
        <v>5</v>
      </c>
      <c r="F1" s="176"/>
      <c r="G1" s="176"/>
      <c r="H1" s="176"/>
    </row>
    <row r="2" spans="1:8" ht="48">
      <c r="C2" s="100" t="s">
        <v>90</v>
      </c>
      <c r="D2" s="114" t="s">
        <v>91</v>
      </c>
      <c r="E2" s="27" t="s">
        <v>92</v>
      </c>
      <c r="F2" s="115" t="s">
        <v>93</v>
      </c>
      <c r="G2" s="27" t="s">
        <v>94</v>
      </c>
      <c r="H2" s="27" t="s">
        <v>95</v>
      </c>
    </row>
    <row r="3" spans="1:8">
      <c r="A3" s="67" t="s">
        <v>1919</v>
      </c>
      <c r="B3" s="61">
        <v>109</v>
      </c>
      <c r="C3" s="61">
        <v>109</v>
      </c>
    </row>
    <row r="4" spans="1:8">
      <c r="A4" s="67" t="s">
        <v>1920</v>
      </c>
      <c r="B4" s="61">
        <v>110</v>
      </c>
      <c r="C4" s="61">
        <v>110</v>
      </c>
      <c r="D4" s="67"/>
      <c r="E4" s="67"/>
      <c r="F4" s="67"/>
      <c r="G4" s="67"/>
      <c r="H4" s="67"/>
    </row>
    <row r="5" spans="1:8">
      <c r="A5" t="s">
        <v>1923</v>
      </c>
      <c r="B5" s="61">
        <v>115</v>
      </c>
      <c r="C5" s="61">
        <v>115</v>
      </c>
      <c r="D5" s="119">
        <v>115</v>
      </c>
      <c r="E5" s="67"/>
      <c r="F5" s="67"/>
      <c r="G5" s="67"/>
      <c r="H5" s="67"/>
    </row>
    <row r="6" spans="1:8">
      <c r="A6" t="s">
        <v>1924</v>
      </c>
      <c r="B6" s="61">
        <v>116</v>
      </c>
      <c r="C6" s="61">
        <v>116</v>
      </c>
      <c r="D6" s="119">
        <v>116</v>
      </c>
      <c r="E6" s="67"/>
      <c r="F6" s="67"/>
      <c r="G6" s="67"/>
      <c r="H6" s="67"/>
    </row>
    <row r="7" spans="1:8">
      <c r="A7" s="67" t="s">
        <v>1935</v>
      </c>
      <c r="B7" s="61">
        <v>129</v>
      </c>
      <c r="C7" s="61">
        <v>129</v>
      </c>
      <c r="D7" s="67"/>
      <c r="E7" s="67"/>
      <c r="F7" s="67"/>
      <c r="G7" s="67"/>
      <c r="H7" s="67"/>
    </row>
    <row r="8" spans="1:8">
      <c r="A8" s="67" t="s">
        <v>1936</v>
      </c>
      <c r="B8" s="61">
        <v>130</v>
      </c>
      <c r="C8" s="61">
        <v>130</v>
      </c>
      <c r="D8" s="67"/>
      <c r="E8" s="67"/>
      <c r="F8" s="67"/>
      <c r="G8" s="67"/>
      <c r="H8" s="67"/>
    </row>
    <row r="9" spans="1:8">
      <c r="A9" t="s">
        <v>1939</v>
      </c>
      <c r="B9" s="61">
        <v>135</v>
      </c>
      <c r="C9" s="61">
        <v>135</v>
      </c>
      <c r="D9" s="67"/>
      <c r="E9" s="67"/>
      <c r="F9" s="119">
        <v>135</v>
      </c>
      <c r="G9" s="67"/>
      <c r="H9" s="67"/>
    </row>
    <row r="10" spans="1:8">
      <c r="A10" t="s">
        <v>1940</v>
      </c>
      <c r="B10" s="61">
        <v>136</v>
      </c>
      <c r="C10" s="61">
        <v>136</v>
      </c>
      <c r="D10" s="67"/>
      <c r="E10" s="67"/>
      <c r="F10" s="119">
        <v>136</v>
      </c>
      <c r="G10" s="67"/>
      <c r="H10" s="67"/>
    </row>
    <row r="11" spans="1:8">
      <c r="A11" t="s">
        <v>1949</v>
      </c>
      <c r="B11" s="61">
        <v>145</v>
      </c>
      <c r="C11" s="61">
        <v>145</v>
      </c>
      <c r="D11" s="67"/>
      <c r="E11" s="119">
        <v>145</v>
      </c>
      <c r="F11" s="67"/>
      <c r="G11" s="67"/>
      <c r="H11" s="67"/>
    </row>
    <row r="12" spans="1:8">
      <c r="A12" t="s">
        <v>1950</v>
      </c>
      <c r="B12" s="61">
        <v>146</v>
      </c>
      <c r="C12" s="61">
        <v>146</v>
      </c>
      <c r="D12" s="67"/>
      <c r="E12" s="119">
        <v>146</v>
      </c>
      <c r="F12" s="120"/>
      <c r="G12" s="120"/>
      <c r="H12" s="120"/>
    </row>
    <row r="13" spans="1:8">
      <c r="A13" t="s">
        <v>1961</v>
      </c>
      <c r="B13" s="61">
        <v>157</v>
      </c>
      <c r="C13" s="61">
        <v>157</v>
      </c>
      <c r="D13" s="67"/>
      <c r="E13" s="120"/>
      <c r="F13" s="120"/>
      <c r="G13" s="120"/>
      <c r="H13" s="119">
        <v>157</v>
      </c>
    </row>
    <row r="14" spans="1:8">
      <c r="A14" t="s">
        <v>1962</v>
      </c>
      <c r="B14" s="61">
        <v>158</v>
      </c>
      <c r="C14" s="61">
        <v>158</v>
      </c>
      <c r="D14" s="67"/>
      <c r="E14" s="120"/>
      <c r="F14" s="120"/>
      <c r="G14" s="120"/>
      <c r="H14" s="119">
        <v>158</v>
      </c>
    </row>
    <row r="15" spans="1:8">
      <c r="A15" s="67" t="s">
        <v>1963</v>
      </c>
      <c r="B15" s="61">
        <v>161</v>
      </c>
      <c r="C15" s="61">
        <v>161</v>
      </c>
      <c r="D15" s="67"/>
      <c r="E15" s="67"/>
      <c r="F15" s="67"/>
      <c r="G15" s="67"/>
      <c r="H15" s="67"/>
    </row>
    <row r="16" spans="1:8">
      <c r="A16" s="67" t="s">
        <v>1964</v>
      </c>
      <c r="B16" s="61">
        <v>162</v>
      </c>
      <c r="C16" s="61">
        <v>162</v>
      </c>
    </row>
    <row r="17" spans="1:3">
      <c r="A17" s="67" t="s">
        <v>1997</v>
      </c>
      <c r="B17" s="53">
        <v>197</v>
      </c>
      <c r="C17" s="53">
        <v>197</v>
      </c>
    </row>
    <row r="18" spans="1:3">
      <c r="A18" s="67" t="s">
        <v>1998</v>
      </c>
      <c r="B18" s="53">
        <v>198</v>
      </c>
      <c r="C18" s="53">
        <v>198</v>
      </c>
    </row>
  </sheetData>
  <mergeCells count="1">
    <mergeCell ref="E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C9" sqref="C9"/>
    </sheetView>
  </sheetViews>
  <sheetFormatPr defaultColWidth="11.42578125" defaultRowHeight="15"/>
  <cols>
    <col min="1" max="1" width="38.140625" customWidth="1"/>
    <col min="10" max="10" width="15.140625" customWidth="1"/>
  </cols>
  <sheetData>
    <row r="1" spans="1:10">
      <c r="C1" s="2"/>
      <c r="D1" s="164"/>
      <c r="E1" s="165"/>
      <c r="F1" s="165"/>
      <c r="G1" s="165"/>
      <c r="H1" s="166"/>
      <c r="I1" s="160"/>
      <c r="J1" s="133"/>
    </row>
    <row r="2" spans="1:10" ht="51">
      <c r="C2" s="99" t="s">
        <v>73</v>
      </c>
      <c r="D2" s="136" t="s">
        <v>75</v>
      </c>
      <c r="E2" s="137" t="s">
        <v>76</v>
      </c>
      <c r="F2" s="137" t="s">
        <v>77</v>
      </c>
      <c r="G2" s="138" t="s">
        <v>78</v>
      </c>
      <c r="H2" s="136" t="s">
        <v>79</v>
      </c>
      <c r="I2" s="139" t="s">
        <v>80</v>
      </c>
      <c r="J2" s="134" t="s">
        <v>2022</v>
      </c>
    </row>
    <row r="3" spans="1:10">
      <c r="A3" t="s">
        <v>1911</v>
      </c>
      <c r="B3" s="61">
        <v>101</v>
      </c>
      <c r="C3" s="61">
        <v>101</v>
      </c>
      <c r="D3" s="61">
        <v>101</v>
      </c>
      <c r="E3" s="61">
        <v>101</v>
      </c>
      <c r="F3" s="61">
        <v>101</v>
      </c>
      <c r="I3" s="61"/>
    </row>
    <row r="4" spans="1:10">
      <c r="A4" t="s">
        <v>1912</v>
      </c>
      <c r="B4" s="61">
        <v>102</v>
      </c>
      <c r="C4" s="61">
        <v>102</v>
      </c>
      <c r="D4" s="61">
        <v>102</v>
      </c>
      <c r="E4" s="61">
        <v>102</v>
      </c>
      <c r="F4" s="61">
        <v>102</v>
      </c>
      <c r="I4" s="61"/>
    </row>
    <row r="5" spans="1:10">
      <c r="A5" t="s">
        <v>1943</v>
      </c>
      <c r="B5" s="61">
        <v>139</v>
      </c>
      <c r="C5" s="61">
        <v>139</v>
      </c>
      <c r="G5" s="61">
        <v>139</v>
      </c>
    </row>
    <row r="6" spans="1:10">
      <c r="A6" t="s">
        <v>1944</v>
      </c>
      <c r="B6" s="61">
        <v>140</v>
      </c>
      <c r="C6" s="61">
        <v>140</v>
      </c>
      <c r="G6" s="61">
        <v>140</v>
      </c>
    </row>
    <row r="7" spans="1:10">
      <c r="A7" t="s">
        <v>1969</v>
      </c>
      <c r="B7" s="61">
        <v>167</v>
      </c>
      <c r="C7" s="61">
        <v>167</v>
      </c>
      <c r="H7" s="61">
        <v>167</v>
      </c>
      <c r="I7" s="117">
        <v>167</v>
      </c>
    </row>
    <row r="8" spans="1:10">
      <c r="A8" t="s">
        <v>1970</v>
      </c>
      <c r="B8" s="61">
        <v>168</v>
      </c>
      <c r="C8" s="61">
        <v>168</v>
      </c>
      <c r="H8" s="61">
        <v>168</v>
      </c>
      <c r="I8" s="117">
        <v>168</v>
      </c>
    </row>
    <row r="9" spans="1:10">
      <c r="A9" t="s">
        <v>2023</v>
      </c>
      <c r="B9" s="61">
        <v>83</v>
      </c>
      <c r="C9" s="61">
        <v>83</v>
      </c>
      <c r="J9" s="53">
        <v>83</v>
      </c>
    </row>
    <row r="10" spans="1:10">
      <c r="A10" t="s">
        <v>2024</v>
      </c>
      <c r="B10" s="61">
        <v>91</v>
      </c>
      <c r="C10" s="61">
        <v>91</v>
      </c>
      <c r="J10" s="53">
        <v>91</v>
      </c>
    </row>
  </sheetData>
  <mergeCells count="1">
    <mergeCell ref="D1:H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7"/>
  <sheetViews>
    <sheetView workbookViewId="0">
      <selection activeCell="F16" sqref="F16"/>
    </sheetView>
  </sheetViews>
  <sheetFormatPr defaultColWidth="11.42578125" defaultRowHeight="15"/>
  <cols>
    <col min="1" max="1" width="28.85546875" customWidth="1"/>
  </cols>
  <sheetData>
    <row r="1" spans="1:11" ht="26.1">
      <c r="C1" s="2"/>
      <c r="D1" s="88"/>
      <c r="E1" s="161" t="s">
        <v>6</v>
      </c>
      <c r="F1" s="161"/>
      <c r="G1" s="161"/>
      <c r="H1" s="161"/>
      <c r="I1" s="161"/>
      <c r="J1" s="161"/>
      <c r="K1" s="161"/>
    </row>
    <row r="2" spans="1:11" ht="32.1">
      <c r="C2" s="101" t="s">
        <v>96</v>
      </c>
      <c r="D2" s="89" t="s">
        <v>97</v>
      </c>
      <c r="E2" s="90" t="s">
        <v>98</v>
      </c>
      <c r="F2" s="25" t="s">
        <v>99</v>
      </c>
      <c r="G2" s="25" t="s">
        <v>100</v>
      </c>
      <c r="H2" s="27" t="s">
        <v>101</v>
      </c>
      <c r="I2" s="27" t="s">
        <v>102</v>
      </c>
      <c r="J2" s="27" t="s">
        <v>103</v>
      </c>
      <c r="K2" s="30" t="s">
        <v>104</v>
      </c>
    </row>
    <row r="3" spans="1:11">
      <c r="A3" t="s">
        <v>1913</v>
      </c>
      <c r="B3" s="61">
        <v>103</v>
      </c>
      <c r="C3" s="61">
        <v>103</v>
      </c>
      <c r="D3" s="61">
        <v>103</v>
      </c>
      <c r="E3" s="61">
        <v>103</v>
      </c>
      <c r="F3" s="61">
        <v>103</v>
      </c>
      <c r="G3" s="61">
        <v>103</v>
      </c>
      <c r="K3" s="117">
        <v>103</v>
      </c>
    </row>
    <row r="4" spans="1:11">
      <c r="A4" t="s">
        <v>1914</v>
      </c>
      <c r="B4" s="61">
        <v>104</v>
      </c>
      <c r="C4" s="61">
        <v>104</v>
      </c>
      <c r="D4" s="61">
        <v>104</v>
      </c>
      <c r="E4" s="61">
        <v>104</v>
      </c>
      <c r="F4" s="61">
        <v>104</v>
      </c>
      <c r="G4" s="61">
        <v>104</v>
      </c>
      <c r="K4" s="117">
        <v>104</v>
      </c>
    </row>
    <row r="5" spans="1:11">
      <c r="A5" t="s">
        <v>1975</v>
      </c>
      <c r="B5" s="61">
        <v>173</v>
      </c>
      <c r="C5" s="61">
        <v>173</v>
      </c>
      <c r="H5" s="117">
        <v>173</v>
      </c>
      <c r="I5" s="117">
        <v>173</v>
      </c>
      <c r="J5" s="61">
        <v>173</v>
      </c>
    </row>
    <row r="6" spans="1:11">
      <c r="A6" t="s">
        <v>1976</v>
      </c>
      <c r="B6" s="61">
        <v>174</v>
      </c>
      <c r="C6" s="61">
        <v>174</v>
      </c>
      <c r="H6" s="117">
        <v>174</v>
      </c>
      <c r="I6" s="117">
        <v>174</v>
      </c>
      <c r="J6" s="61">
        <v>174</v>
      </c>
    </row>
    <row r="7" spans="1:11">
      <c r="H7" s="67"/>
      <c r="I7" s="67"/>
    </row>
  </sheetData>
  <mergeCells count="1">
    <mergeCell ref="E1:K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activeCell="G5" sqref="G5"/>
    </sheetView>
  </sheetViews>
  <sheetFormatPr defaultRowHeight="15"/>
  <cols>
    <col min="1" max="1" width="30" bestFit="1" customWidth="1"/>
    <col min="3" max="3" width="20.28515625" bestFit="1" customWidth="1"/>
    <col min="4" max="4" width="12.28515625" bestFit="1" customWidth="1"/>
  </cols>
  <sheetData>
    <row r="1" spans="1:6">
      <c r="D1" s="146"/>
      <c r="E1" s="146"/>
    </row>
    <row r="2" spans="1:6" ht="26.25">
      <c r="C2" s="144" t="s">
        <v>106</v>
      </c>
      <c r="D2" s="145" t="s">
        <v>107</v>
      </c>
      <c r="E2" s="145" t="s">
        <v>108</v>
      </c>
      <c r="F2" s="53"/>
    </row>
    <row r="3" spans="1:6">
      <c r="A3" s="118" t="s">
        <v>1862</v>
      </c>
      <c r="B3" s="53">
        <v>39</v>
      </c>
      <c r="C3" s="53">
        <v>39</v>
      </c>
      <c r="D3" s="53">
        <v>39</v>
      </c>
      <c r="E3" s="53"/>
      <c r="F3" s="53"/>
    </row>
    <row r="4" spans="1:6">
      <c r="A4" s="118" t="s">
        <v>1863</v>
      </c>
      <c r="B4" s="53">
        <v>40</v>
      </c>
      <c r="C4" s="53">
        <v>40</v>
      </c>
      <c r="D4" s="53">
        <v>40</v>
      </c>
      <c r="E4" s="53"/>
      <c r="F4" s="53"/>
    </row>
    <row r="5" spans="1:6">
      <c r="A5" s="118" t="s">
        <v>1864</v>
      </c>
      <c r="B5" s="53">
        <v>41</v>
      </c>
      <c r="C5" s="53">
        <v>41</v>
      </c>
      <c r="D5" s="53">
        <v>41</v>
      </c>
      <c r="E5" s="53"/>
      <c r="F5" s="53"/>
    </row>
    <row r="6" spans="1:6">
      <c r="A6" s="118" t="s">
        <v>1865</v>
      </c>
      <c r="B6" s="53">
        <v>42</v>
      </c>
      <c r="C6" s="53">
        <v>42</v>
      </c>
      <c r="D6" s="53">
        <v>42</v>
      </c>
      <c r="E6" s="53"/>
      <c r="F6" s="53"/>
    </row>
    <row r="7" spans="1:6">
      <c r="A7" s="118" t="s">
        <v>1890</v>
      </c>
      <c r="B7" s="53">
        <v>72</v>
      </c>
      <c r="C7" s="53">
        <v>72</v>
      </c>
      <c r="D7" s="53"/>
      <c r="E7" s="53">
        <v>72</v>
      </c>
      <c r="F7" s="53"/>
    </row>
    <row r="8" spans="1:6">
      <c r="A8" s="118" t="s">
        <v>1891</v>
      </c>
      <c r="B8" s="53">
        <v>73</v>
      </c>
      <c r="C8" s="53">
        <v>73</v>
      </c>
      <c r="D8" s="53"/>
      <c r="E8" s="53">
        <v>73</v>
      </c>
      <c r="F8" s="53"/>
    </row>
    <row r="9" spans="1:6">
      <c r="A9" s="118" t="s">
        <v>1892</v>
      </c>
      <c r="B9" s="53">
        <v>74</v>
      </c>
      <c r="C9" s="53">
        <v>74</v>
      </c>
      <c r="D9" s="53"/>
      <c r="E9" s="53">
        <v>74</v>
      </c>
      <c r="F9" s="53"/>
    </row>
    <row r="10" spans="1:6">
      <c r="B10" s="53"/>
      <c r="C10" s="53"/>
      <c r="D10" s="53"/>
      <c r="E10" s="53"/>
      <c r="F10" s="5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7"/>
  <sheetViews>
    <sheetView zoomScale="133" zoomScaleNormal="140" workbookViewId="0">
      <pane ySplit="1" topLeftCell="A29" activePane="bottomLeft" state="frozen"/>
      <selection pane="bottomLeft" activeCell="F24" sqref="F24"/>
    </sheetView>
  </sheetViews>
  <sheetFormatPr defaultColWidth="8.85546875" defaultRowHeight="15"/>
  <cols>
    <col min="1" max="1" width="15.7109375" style="91" bestFit="1" customWidth="1"/>
    <col min="2" max="2" width="15.7109375" style="53" customWidth="1"/>
    <col min="3" max="3" width="15.7109375" bestFit="1" customWidth="1"/>
    <col min="4" max="4" width="16.42578125" style="53" bestFit="1" customWidth="1"/>
    <col min="5" max="6" width="21.42578125" style="53" bestFit="1" customWidth="1"/>
    <col min="7" max="7" width="19.85546875" style="53" bestFit="1" customWidth="1"/>
    <col min="8" max="8" width="16.42578125" customWidth="1"/>
    <col min="9" max="9" width="9.140625" bestFit="1" customWidth="1"/>
    <col min="11" max="11" width="107.85546875" bestFit="1" customWidth="1"/>
  </cols>
  <sheetData>
    <row r="1" spans="1:13" s="52" customFormat="1" ht="18" customHeight="1">
      <c r="A1" s="104" t="s">
        <v>1763</v>
      </c>
      <c r="B1" s="52" t="s">
        <v>1764</v>
      </c>
      <c r="C1" s="57" t="s">
        <v>1765</v>
      </c>
      <c r="D1" s="84" t="s">
        <v>1766</v>
      </c>
      <c r="E1" s="85" t="s">
        <v>1767</v>
      </c>
      <c r="F1" s="52" t="s">
        <v>1768</v>
      </c>
      <c r="G1" s="52" t="s">
        <v>1769</v>
      </c>
      <c r="H1" s="57" t="s">
        <v>1770</v>
      </c>
      <c r="I1" s="52" t="s">
        <v>1771</v>
      </c>
    </row>
    <row r="2" spans="1:13" s="53" customFormat="1">
      <c r="A2" s="91">
        <v>43586</v>
      </c>
      <c r="B2" s="53">
        <f>L2-C8</f>
        <v>134</v>
      </c>
      <c r="D2" s="33">
        <v>13</v>
      </c>
      <c r="E2" s="53">
        <v>247</v>
      </c>
      <c r="F2" s="53">
        <v>98</v>
      </c>
      <c r="G2" s="53">
        <v>470</v>
      </c>
      <c r="H2" s="33"/>
      <c r="L2" s="53">
        <v>313</v>
      </c>
    </row>
    <row r="3" spans="1:13" s="53" customFormat="1">
      <c r="A3" s="91">
        <v>43619</v>
      </c>
      <c r="B3" s="53">
        <f>$B$2+C3</f>
        <v>245</v>
      </c>
      <c r="C3" s="53">
        <v>111</v>
      </c>
      <c r="D3" s="36">
        <f>29</f>
        <v>29</v>
      </c>
      <c r="E3" s="53">
        <f>650-247</f>
        <v>403</v>
      </c>
      <c r="F3" s="53">
        <f>310-98</f>
        <v>212</v>
      </c>
      <c r="G3" s="53">
        <f>1368-470</f>
        <v>898</v>
      </c>
      <c r="H3" s="36"/>
      <c r="I3" s="5"/>
      <c r="J3" s="36"/>
      <c r="K3" s="36" t="s">
        <v>1772</v>
      </c>
      <c r="L3" s="5"/>
      <c r="M3" s="5"/>
    </row>
    <row r="4" spans="1:13" s="53" customFormat="1">
      <c r="A4" s="91">
        <v>43620</v>
      </c>
      <c r="B4" s="53">
        <f>$B$2+C4</f>
        <v>260</v>
      </c>
      <c r="C4" s="53">
        <v>126</v>
      </c>
      <c r="D4" s="36">
        <f>34</f>
        <v>34</v>
      </c>
      <c r="E4" s="53">
        <f>679-247</f>
        <v>432</v>
      </c>
      <c r="F4" s="53">
        <f>316-98</f>
        <v>218</v>
      </c>
      <c r="G4" s="53">
        <f>1440-470</f>
        <v>970</v>
      </c>
      <c r="H4" s="36"/>
      <c r="I4" s="5"/>
      <c r="J4" s="36"/>
      <c r="K4" s="36" t="s">
        <v>1773</v>
      </c>
      <c r="L4" s="5"/>
      <c r="M4" s="5"/>
    </row>
    <row r="5" spans="1:13" s="53" customFormat="1">
      <c r="A5" s="91">
        <v>43627</v>
      </c>
      <c r="B5" s="53">
        <f t="shared" ref="B5:B8" si="0">$B$2+C5</f>
        <v>272</v>
      </c>
      <c r="C5" s="53">
        <v>138</v>
      </c>
      <c r="D5" s="33">
        <v>38</v>
      </c>
      <c r="E5" s="53">
        <v>454</v>
      </c>
      <c r="F5" s="53">
        <v>228</v>
      </c>
      <c r="G5" s="53">
        <v>1041</v>
      </c>
      <c r="H5" s="33"/>
      <c r="I5" s="5"/>
      <c r="J5" s="5"/>
      <c r="K5" s="5"/>
      <c r="L5" s="5"/>
      <c r="M5" s="5"/>
    </row>
    <row r="6" spans="1:13" s="53" customFormat="1">
      <c r="A6" s="91">
        <v>43628</v>
      </c>
      <c r="B6" s="53">
        <f t="shared" si="0"/>
        <v>296</v>
      </c>
      <c r="C6" s="53">
        <v>162</v>
      </c>
      <c r="D6" s="53">
        <f>COUNTA(Main!A2:A321)</f>
        <v>42</v>
      </c>
      <c r="E6" s="53">
        <f>SUM(Main!C2:C321)</f>
        <v>473</v>
      </c>
      <c r="F6" s="53">
        <f>SUM(Main!J2:J321)</f>
        <v>236</v>
      </c>
      <c r="G6" s="53">
        <f>SUM(Main!P2:P321)</f>
        <v>1118.5</v>
      </c>
    </row>
    <row r="7" spans="1:13" s="53" customFormat="1">
      <c r="A7" s="91">
        <v>43634</v>
      </c>
      <c r="B7" s="53">
        <f t="shared" si="0"/>
        <v>307</v>
      </c>
      <c r="C7" s="68">
        <v>173</v>
      </c>
      <c r="D7" s="53">
        <f>COUNTA(Main!A3:A344)</f>
        <v>44</v>
      </c>
      <c r="E7" s="53">
        <v>477</v>
      </c>
      <c r="F7" s="53">
        <v>241</v>
      </c>
      <c r="G7" s="53">
        <v>1119.5</v>
      </c>
      <c r="H7" s="53" t="s">
        <v>1774</v>
      </c>
    </row>
    <row r="8" spans="1:13" s="53" customFormat="1">
      <c r="A8" s="91">
        <v>43643</v>
      </c>
      <c r="B8" s="53">
        <f t="shared" si="0"/>
        <v>313</v>
      </c>
      <c r="C8" s="53">
        <v>179</v>
      </c>
      <c r="D8" s="53">
        <f>COUNTA(Main!A2:A365)</f>
        <v>45</v>
      </c>
      <c r="E8" s="53">
        <v>480</v>
      </c>
      <c r="F8" s="53">
        <f>SUM(Main!$J$2:J365)</f>
        <v>248</v>
      </c>
      <c r="G8" s="78">
        <f>SUM(Main!$P$2:P365)</f>
        <v>1161.5</v>
      </c>
    </row>
    <row r="9" spans="1:13" s="53" customFormat="1">
      <c r="A9" s="91">
        <v>43644</v>
      </c>
      <c r="B9" s="53">
        <f>C9+$B$2</f>
        <v>325</v>
      </c>
      <c r="C9" s="53">
        <v>191</v>
      </c>
      <c r="D9" s="53">
        <f>COUNTA(Main!$A$2:A370)</f>
        <v>46</v>
      </c>
      <c r="E9" s="53">
        <f>SUM(Main!$C$2:C370)</f>
        <v>481</v>
      </c>
      <c r="F9" s="53">
        <f>SUM(Main!$J$2:J370)</f>
        <v>249</v>
      </c>
      <c r="G9" s="53">
        <f>SUM(Main!$P$2:P370)</f>
        <v>1166.5</v>
      </c>
    </row>
    <row r="10" spans="1:13" s="53" customFormat="1">
      <c r="A10" s="91">
        <v>43658</v>
      </c>
      <c r="B10" s="53">
        <f>C10+$B$2</f>
        <v>341</v>
      </c>
      <c r="C10" s="53">
        <v>207</v>
      </c>
      <c r="D10" s="53">
        <f>COUNTA(Main!$A$2:A398)</f>
        <v>51</v>
      </c>
      <c r="E10" s="53">
        <f>SUM(Main!$C$2:C398)</f>
        <v>502</v>
      </c>
      <c r="F10" s="53">
        <f>SUM(Main!$J$2:J398)</f>
        <v>269</v>
      </c>
      <c r="G10" s="53">
        <f>SUM(Main!$P$2:P398)</f>
        <v>1191.5</v>
      </c>
    </row>
    <row r="11" spans="1:13" s="53" customFormat="1">
      <c r="A11" s="91">
        <v>43664</v>
      </c>
      <c r="B11" s="53">
        <f>C11+$B$2</f>
        <v>354</v>
      </c>
      <c r="C11" s="53">
        <v>220</v>
      </c>
      <c r="D11" s="53">
        <f>COUNTA(Main!$A$2:A428)</f>
        <v>55</v>
      </c>
      <c r="E11" s="53">
        <f>SUM(Main!$C$2:C428)</f>
        <v>541</v>
      </c>
      <c r="F11" s="53">
        <f>SUM(Main!$J$2:J428)</f>
        <v>282</v>
      </c>
      <c r="G11" s="53">
        <f>SUM(Main!$P$2:P428)</f>
        <v>1289.5</v>
      </c>
    </row>
    <row r="12" spans="1:13">
      <c r="A12" s="91">
        <v>43669</v>
      </c>
      <c r="B12" s="53">
        <v>372</v>
      </c>
      <c r="C12" s="53">
        <v>251</v>
      </c>
      <c r="D12" s="53">
        <v>60</v>
      </c>
      <c r="E12" s="53">
        <v>564</v>
      </c>
      <c r="F12" s="53">
        <v>296</v>
      </c>
      <c r="G12" s="53">
        <v>1357.5</v>
      </c>
    </row>
    <row r="13" spans="1:13" s="53" customFormat="1">
      <c r="A13" s="91">
        <v>43671</v>
      </c>
      <c r="B13" s="53">
        <f>C13+117</f>
        <v>395</v>
      </c>
      <c r="C13" s="53">
        <v>278</v>
      </c>
      <c r="D13" s="53">
        <f>COUNTA(Main!$A$2:A519)</f>
        <v>68</v>
      </c>
      <c r="E13" s="53">
        <f>SUM(Main!$C$2:C519)</f>
        <v>604</v>
      </c>
      <c r="F13" s="53">
        <f>SUM(Main!$J$2:J519)</f>
        <v>300</v>
      </c>
      <c r="G13" s="53">
        <f>SUM(Main!$P$2:P519)</f>
        <v>1397.5</v>
      </c>
    </row>
    <row r="14" spans="1:13" s="53" customFormat="1">
      <c r="A14" s="91">
        <v>43672</v>
      </c>
      <c r="B14" s="53">
        <v>405</v>
      </c>
      <c r="C14" s="53">
        <v>288</v>
      </c>
      <c r="D14" s="53">
        <v>71</v>
      </c>
      <c r="E14" s="53">
        <f>SUM(Main!$C$2:C543)</f>
        <v>607</v>
      </c>
      <c r="F14" s="53">
        <f>SUM(Main!$J$2:J543)</f>
        <v>303</v>
      </c>
      <c r="G14" s="53">
        <f>SUM(Main!$P$2:P543)</f>
        <v>1506.5</v>
      </c>
    </row>
    <row r="15" spans="1:13" s="53" customFormat="1">
      <c r="A15" s="91">
        <v>43679</v>
      </c>
      <c r="B15" s="53">
        <f>C15+119</f>
        <v>427</v>
      </c>
      <c r="C15" s="53">
        <v>308</v>
      </c>
      <c r="D15" s="53">
        <f>COUNTA(Main!$A$2:A583)</f>
        <v>75</v>
      </c>
      <c r="E15" s="53">
        <f>SUM(Main!$C$2:C583)</f>
        <v>637</v>
      </c>
      <c r="F15" s="53">
        <f>SUM(Main!$J$2:J583)</f>
        <v>303</v>
      </c>
      <c r="G15" s="53">
        <f>SUM(Main!$P$2:P583)</f>
        <v>1561.5</v>
      </c>
    </row>
    <row r="16" spans="1:13" s="53" customFormat="1">
      <c r="A16" s="91">
        <v>43683</v>
      </c>
      <c r="B16" s="53">
        <f>C16+119</f>
        <v>440</v>
      </c>
      <c r="C16" s="53">
        <v>321</v>
      </c>
      <c r="D16" s="53">
        <f>COUNTA(Main!$A$2:A610)</f>
        <v>80</v>
      </c>
      <c r="E16" s="53">
        <f>SUM(Main!$C$2:C610)</f>
        <v>725</v>
      </c>
      <c r="F16" s="53">
        <f>SUM(Main!$J$2:J610)</f>
        <v>387</v>
      </c>
      <c r="G16" s="53">
        <f>SUM(Main!$P$2:P610)</f>
        <v>1652.5</v>
      </c>
    </row>
    <row r="17" spans="1:8">
      <c r="A17" s="91">
        <v>43700</v>
      </c>
      <c r="B17" s="53">
        <f>333+117</f>
        <v>450</v>
      </c>
      <c r="C17" s="123">
        <v>333</v>
      </c>
      <c r="D17" s="53">
        <f>COUNTA(Main!$A$2:A648)</f>
        <v>83</v>
      </c>
      <c r="E17" s="53">
        <f>SUM(Main!$C$2:C648)</f>
        <v>745</v>
      </c>
      <c r="F17" s="53">
        <f>SUM(Main!$J$2:J648)</f>
        <v>391</v>
      </c>
      <c r="G17" s="53">
        <f>SUM(Main!$P$2:P648)</f>
        <v>1692.5</v>
      </c>
    </row>
    <row r="18" spans="1:8">
      <c r="A18" s="91">
        <v>43704</v>
      </c>
      <c r="B18" s="53">
        <f>349+115</f>
        <v>464</v>
      </c>
      <c r="C18" s="53">
        <v>349</v>
      </c>
      <c r="D18" s="53">
        <f>COUNTA(Main!$A$2:A658)</f>
        <v>85</v>
      </c>
      <c r="E18" s="53">
        <f>SUM(Main!$C$2:C658)</f>
        <v>754</v>
      </c>
      <c r="F18" s="53">
        <f>SUM(Main!$J$2:J658)</f>
        <v>395</v>
      </c>
      <c r="G18" s="53">
        <f>SUM(Main!$P$2:P658)</f>
        <v>1704.5</v>
      </c>
    </row>
    <row r="19" spans="1:8">
      <c r="A19" s="91">
        <v>43706</v>
      </c>
      <c r="B19" s="123">
        <v>469</v>
      </c>
      <c r="C19" s="53">
        <v>354</v>
      </c>
      <c r="D19" s="53">
        <f>COUNTA(Main!$A$2:A722)</f>
        <v>90</v>
      </c>
      <c r="E19" s="53">
        <f>SUM(Main!$C$2:C723)</f>
        <v>864</v>
      </c>
      <c r="F19" s="53">
        <f>SUM(Main!$J$2:J723)</f>
        <v>403</v>
      </c>
      <c r="G19" s="53">
        <f>SUM(Main!$P$2:P723)</f>
        <v>1844.5</v>
      </c>
    </row>
    <row r="20" spans="1:8">
      <c r="A20" s="91">
        <v>43725</v>
      </c>
      <c r="B20" s="53">
        <v>471</v>
      </c>
      <c r="C20" s="53">
        <v>356</v>
      </c>
      <c r="D20" s="53">
        <v>91</v>
      </c>
      <c r="E20" s="53">
        <f>SUM(Main!$C$2:C735)</f>
        <v>947</v>
      </c>
      <c r="F20" s="53">
        <f>SUM(Main!$J$2:J735)</f>
        <v>413</v>
      </c>
      <c r="G20" s="53">
        <f>SUM(Main!$P$2:P735)</f>
        <v>1894.5</v>
      </c>
    </row>
    <row r="21" spans="1:8">
      <c r="A21" s="91">
        <v>43747</v>
      </c>
      <c r="B21" s="53">
        <v>473</v>
      </c>
      <c r="C21" s="53">
        <v>358</v>
      </c>
      <c r="D21" s="53">
        <v>93</v>
      </c>
      <c r="E21" s="53">
        <f>SUM(Main!$C$2:C754)</f>
        <v>1102</v>
      </c>
      <c r="F21" s="53">
        <f>SUM(Main!$J$2:J754)</f>
        <v>413</v>
      </c>
      <c r="G21" s="53">
        <f>SUM(Main!$P$2:P754)</f>
        <v>2364.5</v>
      </c>
    </row>
    <row r="22" spans="1:8">
      <c r="A22" s="91">
        <v>43759</v>
      </c>
      <c r="B22" s="53">
        <v>474</v>
      </c>
      <c r="C22" s="53">
        <v>359</v>
      </c>
      <c r="D22" s="53">
        <v>94</v>
      </c>
      <c r="E22" s="53">
        <f>SUM(Main!$C$2:C770)</f>
        <v>1110</v>
      </c>
      <c r="F22" s="53">
        <f>SUM(Main!$J$2:J770)</f>
        <v>422</v>
      </c>
      <c r="G22" s="53">
        <f>SUM(Main!$P$2:P770)</f>
        <v>2372.5</v>
      </c>
    </row>
    <row r="23" spans="1:8">
      <c r="A23" s="91">
        <v>43787</v>
      </c>
      <c r="B23" s="53">
        <v>476</v>
      </c>
      <c r="C23" s="53">
        <v>360</v>
      </c>
      <c r="D23" s="53">
        <v>94</v>
      </c>
      <c r="E23" s="53">
        <f>SUM(Main!$C$2:C770)</f>
        <v>1110</v>
      </c>
      <c r="F23" s="53">
        <f>SUM(Main!$J$2:J770)</f>
        <v>422</v>
      </c>
      <c r="G23" s="53">
        <f>SUM(Main!$P$2:P770)</f>
        <v>2372.5</v>
      </c>
    </row>
    <row r="24" spans="1:8">
      <c r="A24" s="91">
        <v>43788</v>
      </c>
      <c r="B24" s="53">
        <v>479</v>
      </c>
      <c r="C24" s="53">
        <v>361</v>
      </c>
      <c r="D24" s="53">
        <v>95</v>
      </c>
      <c r="E24" s="53">
        <f>SUM(Main!$C$2:C770)</f>
        <v>1110</v>
      </c>
      <c r="F24" s="53">
        <f>SUM(Main!$J$2:J770)</f>
        <v>422</v>
      </c>
      <c r="G24" s="53">
        <f>SUM(Main!$P$2:P770)</f>
        <v>2372.5</v>
      </c>
    </row>
    <row r="25" spans="1:8">
      <c r="A25" s="91">
        <v>43858</v>
      </c>
      <c r="B25" s="53" t="s">
        <v>1775</v>
      </c>
      <c r="C25" s="53">
        <v>364</v>
      </c>
      <c r="D25" s="53">
        <v>109</v>
      </c>
      <c r="E25" s="53">
        <f>SUM(Main!$C$2:C813)</f>
        <v>1145</v>
      </c>
      <c r="F25" s="53">
        <f>SUM(Main!$J$2:J813)</f>
        <v>428</v>
      </c>
      <c r="G25" s="53">
        <f>SUM(Main!$P$2:P813)</f>
        <v>2443.5</v>
      </c>
    </row>
    <row r="26" spans="1:8">
      <c r="A26" s="91">
        <v>43879</v>
      </c>
      <c r="B26" s="53" t="s">
        <v>1776</v>
      </c>
      <c r="C26" s="53">
        <v>435</v>
      </c>
      <c r="D26" s="53">
        <v>114</v>
      </c>
      <c r="E26" s="53">
        <f>SUM(Main!$C$2:C885)</f>
        <v>1376</v>
      </c>
      <c r="F26" s="53">
        <f>SUM(Main!$J$2:J885)</f>
        <v>520</v>
      </c>
      <c r="G26" s="53">
        <f>SUM(Main!$P$2:P885)</f>
        <v>2678.5</v>
      </c>
      <c r="H26" t="s">
        <v>1777</v>
      </c>
    </row>
    <row r="27" spans="1:8">
      <c r="A27" s="91">
        <v>43886</v>
      </c>
      <c r="B27" s="53">
        <f>C27+(549-481)</f>
        <v>549</v>
      </c>
      <c r="C27" s="53">
        <v>481</v>
      </c>
      <c r="D27" s="53">
        <v>123</v>
      </c>
      <c r="E27" s="53">
        <f>SUM(Main!$C$2:C939)</f>
        <v>1875</v>
      </c>
      <c r="F27" s="53">
        <f>SUM(Main!$J$2:J939)</f>
        <v>528</v>
      </c>
      <c r="G27" s="53">
        <f>SUM(Main!$P$2:P939)</f>
        <v>2947.5</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62"/>
  <sheetViews>
    <sheetView topLeftCell="A42" workbookViewId="0">
      <selection activeCell="B62" sqref="B62"/>
    </sheetView>
  </sheetViews>
  <sheetFormatPr defaultColWidth="8.85546875" defaultRowHeight="15"/>
  <sheetData>
    <row r="1" spans="1:10">
      <c r="G1" t="s">
        <v>1778</v>
      </c>
    </row>
    <row r="2" spans="1:10">
      <c r="A2" t="s">
        <v>1779</v>
      </c>
      <c r="G2" t="s">
        <v>1780</v>
      </c>
    </row>
    <row r="3" spans="1:10">
      <c r="A3" t="s">
        <v>1781</v>
      </c>
      <c r="G3" t="s">
        <v>1782</v>
      </c>
    </row>
    <row r="4" spans="1:10">
      <c r="A4" t="s">
        <v>1783</v>
      </c>
      <c r="G4" t="s">
        <v>1784</v>
      </c>
      <c r="H4" t="s">
        <v>1785</v>
      </c>
      <c r="J4" t="s">
        <v>1786</v>
      </c>
    </row>
    <row r="5" spans="1:10">
      <c r="A5" t="s">
        <v>1787</v>
      </c>
    </row>
    <row r="6" spans="1:10">
      <c r="A6" t="s">
        <v>1788</v>
      </c>
    </row>
    <row r="8" spans="1:10">
      <c r="A8" t="s">
        <v>1789</v>
      </c>
    </row>
    <row r="11" spans="1:10">
      <c r="B11" t="s">
        <v>1790</v>
      </c>
      <c r="G11" t="s">
        <v>1791</v>
      </c>
    </row>
    <row r="12" spans="1:10">
      <c r="B12" t="s">
        <v>1792</v>
      </c>
    </row>
    <row r="13" spans="1:10">
      <c r="B13" t="s">
        <v>1793</v>
      </c>
    </row>
    <row r="14" spans="1:10">
      <c r="B14" t="s">
        <v>1794</v>
      </c>
    </row>
    <row r="15" spans="1:10">
      <c r="B15" t="s">
        <v>1795</v>
      </c>
    </row>
    <row r="16" spans="1:10">
      <c r="B16" t="s">
        <v>1796</v>
      </c>
    </row>
    <row r="17" spans="2:7">
      <c r="B17" t="s">
        <v>1797</v>
      </c>
    </row>
    <row r="18" spans="2:7">
      <c r="B18" t="s">
        <v>1798</v>
      </c>
      <c r="D18" t="s">
        <v>1799</v>
      </c>
      <c r="E18" t="s">
        <v>1800</v>
      </c>
      <c r="G18" t="s">
        <v>1801</v>
      </c>
    </row>
    <row r="19" spans="2:7">
      <c r="B19" t="s">
        <v>1802</v>
      </c>
      <c r="D19" t="s">
        <v>1799</v>
      </c>
      <c r="E19" t="s">
        <v>1803</v>
      </c>
      <c r="G19" t="s">
        <v>1804</v>
      </c>
    </row>
    <row r="20" spans="2:7">
      <c r="B20" t="s">
        <v>1805</v>
      </c>
      <c r="D20" t="s">
        <v>1799</v>
      </c>
      <c r="E20" t="s">
        <v>1806</v>
      </c>
      <c r="G20" t="s">
        <v>1807</v>
      </c>
    </row>
    <row r="21" spans="2:7">
      <c r="B21" t="s">
        <v>1808</v>
      </c>
    </row>
    <row r="23" spans="2:7">
      <c r="B23" t="s">
        <v>1809</v>
      </c>
    </row>
    <row r="24" spans="2:7">
      <c r="B24" t="s">
        <v>1192</v>
      </c>
    </row>
    <row r="25" spans="2:7">
      <c r="B25" t="s">
        <v>881</v>
      </c>
    </row>
    <row r="26" spans="2:7">
      <c r="B26" t="s">
        <v>1810</v>
      </c>
    </row>
    <row r="28" spans="2:7">
      <c r="B28" t="s">
        <v>1811</v>
      </c>
    </row>
    <row r="29" spans="2:7">
      <c r="B29" t="s">
        <v>315</v>
      </c>
    </row>
    <row r="30" spans="2:7">
      <c r="B30" t="s">
        <v>213</v>
      </c>
    </row>
    <row r="31" spans="2:7">
      <c r="B31" t="s">
        <v>900</v>
      </c>
    </row>
    <row r="32" spans="2:7">
      <c r="B32" t="s">
        <v>330</v>
      </c>
    </row>
    <row r="33" spans="2:9">
      <c r="B33" t="s">
        <v>1812</v>
      </c>
    </row>
    <row r="34" spans="2:9">
      <c r="B34" t="s">
        <v>1813</v>
      </c>
    </row>
    <row r="35" spans="2:9">
      <c r="B35" t="s">
        <v>1814</v>
      </c>
    </row>
    <row r="36" spans="2:9">
      <c r="B36" t="s">
        <v>1815</v>
      </c>
    </row>
    <row r="37" spans="2:9">
      <c r="B37" t="s">
        <v>1816</v>
      </c>
    </row>
    <row r="38" spans="2:9">
      <c r="B38" t="s">
        <v>1817</v>
      </c>
    </row>
    <row r="39" spans="2:9">
      <c r="B39" t="s">
        <v>343</v>
      </c>
      <c r="G39" t="s">
        <v>1818</v>
      </c>
    </row>
    <row r="41" spans="2:9">
      <c r="B41" t="s">
        <v>1819</v>
      </c>
    </row>
    <row r="42" spans="2:9">
      <c r="B42" t="s">
        <v>1820</v>
      </c>
      <c r="G42" t="s">
        <v>1821</v>
      </c>
      <c r="H42" t="s">
        <v>1822</v>
      </c>
      <c r="I42" t="s">
        <v>1823</v>
      </c>
    </row>
    <row r="43" spans="2:9">
      <c r="B43" t="s">
        <v>1824</v>
      </c>
    </row>
    <row r="44" spans="2:9">
      <c r="B44" t="s">
        <v>1825</v>
      </c>
    </row>
    <row r="45" spans="2:9">
      <c r="B45" t="s">
        <v>1826</v>
      </c>
      <c r="G45" t="s">
        <v>1827</v>
      </c>
    </row>
    <row r="46" spans="2:9">
      <c r="B46" t="s">
        <v>286</v>
      </c>
      <c r="G46" t="s">
        <v>1828</v>
      </c>
    </row>
    <row r="47" spans="2:9">
      <c r="B47" t="s">
        <v>1829</v>
      </c>
      <c r="G47" t="s">
        <v>1830</v>
      </c>
    </row>
    <row r="49" spans="2:7">
      <c r="B49" t="s">
        <v>1831</v>
      </c>
    </row>
    <row r="50" spans="2:7">
      <c r="B50" t="s">
        <v>1832</v>
      </c>
      <c r="G50" t="s">
        <v>1833</v>
      </c>
    </row>
    <row r="51" spans="2:7">
      <c r="B51" t="s">
        <v>300</v>
      </c>
      <c r="G51" t="s">
        <v>1834</v>
      </c>
    </row>
    <row r="52" spans="2:7">
      <c r="B52" t="s">
        <v>1835</v>
      </c>
    </row>
    <row r="53" spans="2:7">
      <c r="B53" t="s">
        <v>1836</v>
      </c>
    </row>
    <row r="54" spans="2:7">
      <c r="B54" t="s">
        <v>1837</v>
      </c>
    </row>
    <row r="56" spans="2:7">
      <c r="B56" t="s">
        <v>1838</v>
      </c>
    </row>
    <row r="60" spans="2:7" s="92" customFormat="1">
      <c r="B60" s="92" t="s">
        <v>1839</v>
      </c>
      <c r="D60" s="92" t="s">
        <v>1840</v>
      </c>
    </row>
    <row r="62" spans="2:7" s="157" customFormat="1">
      <c r="B62" s="157" t="s">
        <v>1841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89"/>
  <sheetViews>
    <sheetView topLeftCell="A43" workbookViewId="0">
      <selection activeCell="A63" sqref="A63"/>
    </sheetView>
  </sheetViews>
  <sheetFormatPr defaultColWidth="11.42578125" defaultRowHeight="15"/>
  <cols>
    <col min="1" max="1" width="29" style="118" customWidth="1"/>
    <col min="2" max="2" width="17.28515625" style="53" customWidth="1"/>
    <col min="3" max="4" width="11.42578125" style="53"/>
  </cols>
  <sheetData>
    <row r="1" spans="1:4" s="52" customFormat="1">
      <c r="A1" s="52" t="s">
        <v>1842</v>
      </c>
      <c r="B1" s="52" t="s">
        <v>1843</v>
      </c>
      <c r="C1" s="52" t="s">
        <v>1844</v>
      </c>
      <c r="D1" s="52" t="s">
        <v>1845</v>
      </c>
    </row>
    <row r="2" spans="1:4">
      <c r="A2" s="118" t="s">
        <v>1846</v>
      </c>
      <c r="B2" s="53">
        <v>0</v>
      </c>
    </row>
    <row r="3" spans="1:4">
      <c r="A3" s="118" t="s">
        <v>1847</v>
      </c>
      <c r="B3" s="53">
        <v>1</v>
      </c>
    </row>
    <row r="4" spans="1:4">
      <c r="A4" s="118" t="s">
        <v>1848</v>
      </c>
      <c r="B4" s="53">
        <v>2</v>
      </c>
    </row>
    <row r="5" spans="1:4">
      <c r="A5" s="118" t="s">
        <v>1849</v>
      </c>
      <c r="B5" s="53">
        <v>3</v>
      </c>
    </row>
    <row r="6" spans="1:4">
      <c r="A6" s="118" t="s">
        <v>1850</v>
      </c>
      <c r="B6" s="53">
        <v>4</v>
      </c>
    </row>
    <row r="7" spans="1:4">
      <c r="A7" s="118" t="s">
        <v>1851</v>
      </c>
      <c r="B7" s="53">
        <v>5</v>
      </c>
    </row>
    <row r="8" spans="1:4">
      <c r="A8" s="118" t="s">
        <v>1852</v>
      </c>
      <c r="B8" s="53">
        <v>12</v>
      </c>
    </row>
    <row r="9" spans="1:4">
      <c r="A9" s="118" t="s">
        <v>1853</v>
      </c>
      <c r="B9" s="53">
        <v>16</v>
      </c>
    </row>
    <row r="10" spans="1:4">
      <c r="A10" s="118" t="s">
        <v>1854</v>
      </c>
      <c r="C10" s="53">
        <v>24</v>
      </c>
    </row>
    <row r="11" spans="1:4">
      <c r="A11" s="118" t="s">
        <v>1855</v>
      </c>
      <c r="D11" s="53">
        <v>31</v>
      </c>
    </row>
    <row r="12" spans="1:4">
      <c r="A12" s="118" t="s">
        <v>1856</v>
      </c>
      <c r="C12" s="53">
        <v>32</v>
      </c>
    </row>
    <row r="13" spans="1:4">
      <c r="A13" s="118" t="s">
        <v>1857</v>
      </c>
      <c r="D13" s="53">
        <v>33</v>
      </c>
    </row>
    <row r="14" spans="1:4">
      <c r="A14" s="118" t="s">
        <v>1858</v>
      </c>
      <c r="B14" s="53">
        <v>35</v>
      </c>
    </row>
    <row r="15" spans="1:4">
      <c r="A15" s="118" t="s">
        <v>1859</v>
      </c>
      <c r="B15" s="53">
        <v>36</v>
      </c>
    </row>
    <row r="16" spans="1:4">
      <c r="A16" s="118" t="s">
        <v>1860</v>
      </c>
      <c r="C16" s="53">
        <v>37</v>
      </c>
    </row>
    <row r="17" spans="1:4">
      <c r="A17" s="118" t="s">
        <v>1861</v>
      </c>
      <c r="D17" s="53">
        <v>38</v>
      </c>
    </row>
    <row r="18" spans="1:4">
      <c r="A18" s="118" t="s">
        <v>1862</v>
      </c>
      <c r="C18" s="53">
        <v>39</v>
      </c>
    </row>
    <row r="19" spans="1:4">
      <c r="A19" s="118" t="s">
        <v>1863</v>
      </c>
      <c r="D19" s="53">
        <v>40</v>
      </c>
    </row>
    <row r="20" spans="1:4">
      <c r="A20" s="118" t="s">
        <v>1864</v>
      </c>
      <c r="C20" s="53">
        <v>41</v>
      </c>
    </row>
    <row r="21" spans="1:4">
      <c r="A21" s="118" t="s">
        <v>1865</v>
      </c>
      <c r="D21" s="53">
        <v>42</v>
      </c>
    </row>
    <row r="22" spans="1:4">
      <c r="A22" s="118" t="s">
        <v>1866</v>
      </c>
      <c r="C22" s="53">
        <v>43</v>
      </c>
    </row>
    <row r="23" spans="1:4">
      <c r="A23" s="118" t="s">
        <v>1867</v>
      </c>
      <c r="D23" s="53">
        <v>44</v>
      </c>
    </row>
    <row r="24" spans="1:4">
      <c r="A24" s="118" t="s">
        <v>1868</v>
      </c>
      <c r="B24" s="53">
        <v>47</v>
      </c>
    </row>
    <row r="25" spans="1:4">
      <c r="A25" s="118" t="s">
        <v>1869</v>
      </c>
      <c r="C25" s="53">
        <v>48</v>
      </c>
    </row>
    <row r="26" spans="1:4">
      <c r="A26" s="118" t="s">
        <v>1870</v>
      </c>
      <c r="D26" s="53">
        <v>49</v>
      </c>
    </row>
    <row r="27" spans="1:4">
      <c r="A27" s="118" t="s">
        <v>1871</v>
      </c>
      <c r="C27" s="53">
        <v>50</v>
      </c>
    </row>
    <row r="28" spans="1:4">
      <c r="A28" s="118" t="s">
        <v>1872</v>
      </c>
      <c r="D28" s="53">
        <v>51</v>
      </c>
    </row>
    <row r="29" spans="1:4">
      <c r="A29" s="118" t="s">
        <v>1873</v>
      </c>
      <c r="C29" s="53">
        <v>52</v>
      </c>
    </row>
    <row r="30" spans="1:4">
      <c r="A30" s="118" t="s">
        <v>1874</v>
      </c>
      <c r="D30" s="53">
        <v>53</v>
      </c>
    </row>
    <row r="31" spans="1:4">
      <c r="A31" s="118" t="s">
        <v>1875</v>
      </c>
      <c r="C31" s="53">
        <v>54</v>
      </c>
    </row>
    <row r="32" spans="1:4">
      <c r="A32" s="118" t="s">
        <v>1876</v>
      </c>
      <c r="D32" s="53">
        <v>55</v>
      </c>
    </row>
    <row r="33" spans="1:4">
      <c r="A33" s="118" t="s">
        <v>1877</v>
      </c>
      <c r="C33" s="53">
        <v>56</v>
      </c>
    </row>
    <row r="34" spans="1:4">
      <c r="A34" s="118" t="s">
        <v>1878</v>
      </c>
      <c r="D34" s="53">
        <v>57</v>
      </c>
    </row>
    <row r="35" spans="1:4">
      <c r="A35" s="118" t="s">
        <v>1879</v>
      </c>
      <c r="C35" s="53">
        <v>58</v>
      </c>
    </row>
    <row r="36" spans="1:4">
      <c r="A36" s="118" t="s">
        <v>1880</v>
      </c>
      <c r="D36" s="53">
        <v>59</v>
      </c>
    </row>
    <row r="37" spans="1:4">
      <c r="A37" s="118" t="s">
        <v>1881</v>
      </c>
      <c r="C37" s="53">
        <v>60</v>
      </c>
    </row>
    <row r="38" spans="1:4">
      <c r="A38" s="118" t="s">
        <v>1882</v>
      </c>
      <c r="D38" s="53">
        <v>61</v>
      </c>
    </row>
    <row r="39" spans="1:4">
      <c r="A39" s="118" t="s">
        <v>1883</v>
      </c>
      <c r="C39" s="53">
        <v>62</v>
      </c>
    </row>
    <row r="40" spans="1:4">
      <c r="A40" s="118" t="s">
        <v>1884</v>
      </c>
      <c r="D40" s="53">
        <v>63</v>
      </c>
    </row>
    <row r="41" spans="1:4">
      <c r="A41" s="118" t="s">
        <v>1885</v>
      </c>
      <c r="C41" s="53">
        <v>64</v>
      </c>
    </row>
    <row r="42" spans="1:4">
      <c r="A42" s="118" t="s">
        <v>1886</v>
      </c>
      <c r="D42" s="53">
        <v>65</v>
      </c>
    </row>
    <row r="43" spans="1:4">
      <c r="A43" s="118" t="s">
        <v>1887</v>
      </c>
      <c r="C43" s="53">
        <v>66</v>
      </c>
    </row>
    <row r="44" spans="1:4">
      <c r="A44" s="118" t="s">
        <v>1888</v>
      </c>
      <c r="D44" s="53">
        <v>67</v>
      </c>
    </row>
    <row r="45" spans="1:4">
      <c r="A45" s="118" t="s">
        <v>1889</v>
      </c>
      <c r="B45" s="53">
        <v>70</v>
      </c>
    </row>
    <row r="46" spans="1:4">
      <c r="A46" s="118" t="s">
        <v>1890</v>
      </c>
      <c r="B46" s="53">
        <v>72</v>
      </c>
    </row>
    <row r="47" spans="1:4">
      <c r="A47" s="118" t="s">
        <v>1891</v>
      </c>
      <c r="B47" s="53">
        <v>73</v>
      </c>
    </row>
    <row r="48" spans="1:4">
      <c r="A48" s="118" t="s">
        <v>1892</v>
      </c>
      <c r="B48" s="53">
        <v>74</v>
      </c>
    </row>
    <row r="49" spans="1:6">
      <c r="A49" s="118" t="s">
        <v>1893</v>
      </c>
      <c r="C49" s="53">
        <v>76</v>
      </c>
    </row>
    <row r="50" spans="1:6">
      <c r="A50" s="118" t="s">
        <v>1894</v>
      </c>
      <c r="D50" s="53">
        <v>77</v>
      </c>
    </row>
    <row r="51" spans="1:6">
      <c r="A51" s="118" t="s">
        <v>1895</v>
      </c>
      <c r="C51" s="53">
        <v>81</v>
      </c>
    </row>
    <row r="52" spans="1:6">
      <c r="A52" s="118" t="s">
        <v>1896</v>
      </c>
      <c r="C52" s="53">
        <v>82</v>
      </c>
      <c r="F52" t="s">
        <v>1897</v>
      </c>
    </row>
    <row r="53" spans="1:6">
      <c r="A53" s="118" t="s">
        <v>1898</v>
      </c>
      <c r="C53" s="53">
        <v>83</v>
      </c>
    </row>
    <row r="54" spans="1:6">
      <c r="A54" s="118" t="s">
        <v>1899</v>
      </c>
      <c r="C54" s="53">
        <v>84</v>
      </c>
    </row>
    <row r="55" spans="1:6">
      <c r="A55" s="118" t="s">
        <v>1900</v>
      </c>
      <c r="C55" s="53">
        <v>85</v>
      </c>
    </row>
    <row r="56" spans="1:6">
      <c r="A56" s="118" t="s">
        <v>1901</v>
      </c>
      <c r="C56" s="53">
        <v>86</v>
      </c>
    </row>
    <row r="57" spans="1:6">
      <c r="A57" s="118" t="s">
        <v>1902</v>
      </c>
      <c r="B57" s="53">
        <v>87</v>
      </c>
    </row>
    <row r="58" spans="1:6">
      <c r="A58" s="118" t="s">
        <v>1903</v>
      </c>
      <c r="D58" s="53">
        <v>89</v>
      </c>
    </row>
    <row r="59" spans="1:6">
      <c r="A59" s="118" t="s">
        <v>1904</v>
      </c>
      <c r="D59" s="53">
        <v>90</v>
      </c>
    </row>
    <row r="60" spans="1:6">
      <c r="A60" s="118" t="s">
        <v>1905</v>
      </c>
      <c r="D60" s="53">
        <v>91</v>
      </c>
    </row>
    <row r="61" spans="1:6">
      <c r="A61" s="118" t="s">
        <v>1906</v>
      </c>
      <c r="D61" s="53">
        <v>92</v>
      </c>
    </row>
    <row r="62" spans="1:6">
      <c r="A62" s="118" t="s">
        <v>1907</v>
      </c>
      <c r="D62" s="53">
        <v>93</v>
      </c>
    </row>
    <row r="63" spans="1:6">
      <c r="A63" s="118" t="s">
        <v>1908</v>
      </c>
      <c r="D63" s="53">
        <v>94</v>
      </c>
    </row>
    <row r="64" spans="1:6">
      <c r="A64" s="118" t="s">
        <v>1909</v>
      </c>
      <c r="C64" s="53">
        <v>96</v>
      </c>
    </row>
    <row r="65" spans="1:4">
      <c r="A65" s="118" t="s">
        <v>1910</v>
      </c>
      <c r="D65" s="53">
        <v>97</v>
      </c>
    </row>
    <row r="66" spans="1:4">
      <c r="A66" s="118" t="s">
        <v>1911</v>
      </c>
      <c r="C66" s="53">
        <v>101</v>
      </c>
    </row>
    <row r="67" spans="1:4">
      <c r="A67" s="118" t="s">
        <v>1912</v>
      </c>
      <c r="D67" s="53">
        <v>102</v>
      </c>
    </row>
    <row r="68" spans="1:4">
      <c r="A68" s="118" t="s">
        <v>1913</v>
      </c>
      <c r="C68" s="53">
        <v>103</v>
      </c>
    </row>
    <row r="69" spans="1:4">
      <c r="A69" s="118" t="s">
        <v>1914</v>
      </c>
      <c r="D69" s="53">
        <v>104</v>
      </c>
    </row>
    <row r="70" spans="1:4">
      <c r="A70" s="118" t="s">
        <v>1915</v>
      </c>
      <c r="C70" s="53">
        <v>105</v>
      </c>
    </row>
    <row r="71" spans="1:4">
      <c r="A71" s="118" t="s">
        <v>1916</v>
      </c>
      <c r="D71" s="53">
        <v>106</v>
      </c>
    </row>
    <row r="72" spans="1:4">
      <c r="A72" s="118" t="s">
        <v>1917</v>
      </c>
      <c r="C72" s="53">
        <v>107</v>
      </c>
    </row>
    <row r="73" spans="1:4">
      <c r="A73" s="118" t="s">
        <v>1918</v>
      </c>
      <c r="D73" s="53">
        <v>108</v>
      </c>
    </row>
    <row r="74" spans="1:4">
      <c r="A74" s="118" t="s">
        <v>1919</v>
      </c>
      <c r="C74" s="53">
        <v>109</v>
      </c>
    </row>
    <row r="75" spans="1:4">
      <c r="A75" s="118" t="s">
        <v>1920</v>
      </c>
      <c r="D75" s="53">
        <v>110</v>
      </c>
    </row>
    <row r="76" spans="1:4">
      <c r="A76" s="118" t="s">
        <v>1921</v>
      </c>
      <c r="C76" s="53">
        <v>113</v>
      </c>
    </row>
    <row r="77" spans="1:4">
      <c r="A77" s="118" t="s">
        <v>1922</v>
      </c>
      <c r="D77" s="53">
        <v>114</v>
      </c>
    </row>
    <row r="78" spans="1:4">
      <c r="A78" s="118" t="s">
        <v>1923</v>
      </c>
      <c r="C78" s="53">
        <v>115</v>
      </c>
    </row>
    <row r="79" spans="1:4">
      <c r="A79" s="118" t="s">
        <v>1924</v>
      </c>
      <c r="D79" s="53">
        <v>116</v>
      </c>
    </row>
    <row r="80" spans="1:4">
      <c r="A80" s="118" t="s">
        <v>1925</v>
      </c>
      <c r="C80" s="53">
        <v>117</v>
      </c>
    </row>
    <row r="81" spans="1:4">
      <c r="A81" s="118" t="s">
        <v>1926</v>
      </c>
      <c r="D81" s="53">
        <v>118</v>
      </c>
    </row>
    <row r="82" spans="1:4">
      <c r="A82" s="118" t="s">
        <v>1927</v>
      </c>
      <c r="C82" s="53">
        <v>119</v>
      </c>
    </row>
    <row r="83" spans="1:4">
      <c r="A83" s="118" t="s">
        <v>1928</v>
      </c>
      <c r="D83" s="53">
        <v>120</v>
      </c>
    </row>
    <row r="84" spans="1:4">
      <c r="A84" s="118" t="s">
        <v>1929</v>
      </c>
      <c r="C84" s="53">
        <v>121</v>
      </c>
    </row>
    <row r="85" spans="1:4">
      <c r="A85" s="118" t="s">
        <v>1930</v>
      </c>
      <c r="D85" s="53">
        <v>122</v>
      </c>
    </row>
    <row r="86" spans="1:4">
      <c r="A86" s="118" t="s">
        <v>1931</v>
      </c>
      <c r="C86" s="53">
        <v>123</v>
      </c>
    </row>
    <row r="87" spans="1:4">
      <c r="A87" s="118" t="s">
        <v>1932</v>
      </c>
      <c r="D87" s="53">
        <v>124</v>
      </c>
    </row>
    <row r="88" spans="1:4">
      <c r="A88" s="118" t="s">
        <v>1933</v>
      </c>
      <c r="C88" s="53">
        <v>125</v>
      </c>
    </row>
    <row r="89" spans="1:4">
      <c r="A89" s="118" t="s">
        <v>1934</v>
      </c>
      <c r="D89" s="53">
        <v>126</v>
      </c>
    </row>
    <row r="90" spans="1:4">
      <c r="A90" s="118" t="s">
        <v>1935</v>
      </c>
      <c r="C90" s="53">
        <v>129</v>
      </c>
    </row>
    <row r="91" spans="1:4">
      <c r="A91" s="118" t="s">
        <v>1936</v>
      </c>
      <c r="D91" s="53">
        <v>130</v>
      </c>
    </row>
    <row r="92" spans="1:4">
      <c r="A92" s="118" t="s">
        <v>1937</v>
      </c>
      <c r="C92" s="53">
        <v>133</v>
      </c>
    </row>
    <row r="93" spans="1:4">
      <c r="A93" s="118" t="s">
        <v>1938</v>
      </c>
      <c r="D93" s="53">
        <v>134</v>
      </c>
    </row>
    <row r="94" spans="1:4">
      <c r="A94" s="118" t="s">
        <v>1939</v>
      </c>
      <c r="C94" s="53">
        <v>135</v>
      </c>
    </row>
    <row r="95" spans="1:4">
      <c r="A95" s="118" t="s">
        <v>1940</v>
      </c>
      <c r="D95" s="53">
        <v>136</v>
      </c>
    </row>
    <row r="96" spans="1:4">
      <c r="A96" s="118" t="s">
        <v>1941</v>
      </c>
      <c r="C96" s="53">
        <v>137</v>
      </c>
    </row>
    <row r="97" spans="1:4">
      <c r="A97" s="118" t="s">
        <v>1942</v>
      </c>
      <c r="D97" s="53">
        <v>138</v>
      </c>
    </row>
    <row r="98" spans="1:4">
      <c r="A98" s="118" t="s">
        <v>1943</v>
      </c>
      <c r="C98" s="53">
        <v>139</v>
      </c>
    </row>
    <row r="99" spans="1:4">
      <c r="A99" s="118" t="s">
        <v>1944</v>
      </c>
      <c r="D99" s="53">
        <v>140</v>
      </c>
    </row>
    <row r="100" spans="1:4">
      <c r="A100" s="118" t="s">
        <v>1945</v>
      </c>
      <c r="C100" s="53">
        <v>141</v>
      </c>
    </row>
    <row r="101" spans="1:4">
      <c r="A101" s="118" t="s">
        <v>1946</v>
      </c>
      <c r="D101" s="53">
        <v>142</v>
      </c>
    </row>
    <row r="102" spans="1:4">
      <c r="A102" s="118" t="s">
        <v>1947</v>
      </c>
      <c r="C102" s="53">
        <v>143</v>
      </c>
    </row>
    <row r="103" spans="1:4">
      <c r="A103" s="118" t="s">
        <v>1948</v>
      </c>
      <c r="D103" s="53">
        <v>144</v>
      </c>
    </row>
    <row r="104" spans="1:4">
      <c r="A104" s="118" t="s">
        <v>1949</v>
      </c>
      <c r="C104" s="53">
        <v>145</v>
      </c>
    </row>
    <row r="105" spans="1:4">
      <c r="A105" s="118" t="s">
        <v>1950</v>
      </c>
      <c r="D105" s="53">
        <v>146</v>
      </c>
    </row>
    <row r="106" spans="1:4">
      <c r="A106" s="118" t="s">
        <v>1951</v>
      </c>
      <c r="C106" s="53">
        <v>147</v>
      </c>
    </row>
    <row r="107" spans="1:4">
      <c r="A107" s="118" t="s">
        <v>1952</v>
      </c>
      <c r="D107" s="53">
        <v>148</v>
      </c>
    </row>
    <row r="108" spans="1:4">
      <c r="A108" s="118" t="s">
        <v>1953</v>
      </c>
      <c r="C108" s="53">
        <v>149</v>
      </c>
    </row>
    <row r="109" spans="1:4">
      <c r="A109" s="118" t="s">
        <v>1954</v>
      </c>
      <c r="D109" s="53">
        <v>150</v>
      </c>
    </row>
    <row r="110" spans="1:4">
      <c r="A110" s="118" t="s">
        <v>1955</v>
      </c>
      <c r="C110" s="53">
        <v>151</v>
      </c>
    </row>
    <row r="111" spans="1:4">
      <c r="A111" s="118" t="s">
        <v>1956</v>
      </c>
      <c r="D111" s="53">
        <v>152</v>
      </c>
    </row>
    <row r="112" spans="1:4">
      <c r="A112" s="118" t="s">
        <v>1957</v>
      </c>
      <c r="C112" s="53">
        <v>153</v>
      </c>
    </row>
    <row r="113" spans="1:4">
      <c r="A113" s="118" t="s">
        <v>1958</v>
      </c>
      <c r="D113" s="53">
        <v>154</v>
      </c>
    </row>
    <row r="114" spans="1:4">
      <c r="A114" s="118" t="s">
        <v>1959</v>
      </c>
      <c r="C114" s="53">
        <v>155</v>
      </c>
    </row>
    <row r="115" spans="1:4">
      <c r="A115" s="118" t="s">
        <v>1960</v>
      </c>
      <c r="D115" s="53">
        <v>156</v>
      </c>
    </row>
    <row r="116" spans="1:4">
      <c r="A116" s="118" t="s">
        <v>1961</v>
      </c>
      <c r="C116" s="53">
        <v>157</v>
      </c>
    </row>
    <row r="117" spans="1:4">
      <c r="A117" s="118" t="s">
        <v>1962</v>
      </c>
      <c r="D117" s="53">
        <v>158</v>
      </c>
    </row>
    <row r="118" spans="1:4">
      <c r="A118" s="118" t="s">
        <v>1963</v>
      </c>
      <c r="C118" s="53">
        <v>161</v>
      </c>
    </row>
    <row r="119" spans="1:4">
      <c r="A119" s="118" t="s">
        <v>1964</v>
      </c>
      <c r="D119" s="53">
        <v>162</v>
      </c>
    </row>
    <row r="120" spans="1:4">
      <c r="A120" s="118" t="s">
        <v>1965</v>
      </c>
      <c r="C120" s="53">
        <v>163</v>
      </c>
    </row>
    <row r="121" spans="1:4">
      <c r="A121" s="118" t="s">
        <v>1966</v>
      </c>
      <c r="D121" s="53">
        <v>164</v>
      </c>
    </row>
    <row r="122" spans="1:4">
      <c r="A122" s="118" t="s">
        <v>1967</v>
      </c>
      <c r="C122" s="53">
        <v>165</v>
      </c>
    </row>
    <row r="123" spans="1:4">
      <c r="A123" s="118" t="s">
        <v>1968</v>
      </c>
      <c r="D123" s="53">
        <v>166</v>
      </c>
    </row>
    <row r="124" spans="1:4">
      <c r="A124" s="118" t="s">
        <v>1969</v>
      </c>
      <c r="C124" s="53">
        <v>167</v>
      </c>
    </row>
    <row r="125" spans="1:4">
      <c r="A125" s="118" t="s">
        <v>1970</v>
      </c>
      <c r="D125" s="53">
        <v>168</v>
      </c>
    </row>
    <row r="126" spans="1:4">
      <c r="A126" s="118" t="s">
        <v>1971</v>
      </c>
      <c r="C126" s="53">
        <v>169</v>
      </c>
    </row>
    <row r="127" spans="1:4">
      <c r="A127" s="118" t="s">
        <v>1972</v>
      </c>
      <c r="D127" s="53">
        <v>170</v>
      </c>
    </row>
    <row r="128" spans="1:4">
      <c r="A128" s="118" t="s">
        <v>1973</v>
      </c>
      <c r="C128" s="53">
        <v>171</v>
      </c>
    </row>
    <row r="129" spans="1:4">
      <c r="A129" s="118" t="s">
        <v>1974</v>
      </c>
      <c r="D129" s="53">
        <v>172</v>
      </c>
    </row>
    <row r="130" spans="1:4">
      <c r="A130" s="118" t="s">
        <v>1975</v>
      </c>
      <c r="C130" s="53">
        <v>173</v>
      </c>
    </row>
    <row r="131" spans="1:4">
      <c r="A131" s="118" t="s">
        <v>1976</v>
      </c>
      <c r="D131" s="53">
        <v>174</v>
      </c>
    </row>
    <row r="132" spans="1:4">
      <c r="A132" s="118" t="s">
        <v>1977</v>
      </c>
      <c r="C132" s="53">
        <v>175</v>
      </c>
    </row>
    <row r="133" spans="1:4">
      <c r="A133" s="118" t="s">
        <v>1978</v>
      </c>
      <c r="D133" s="53">
        <v>176</v>
      </c>
    </row>
    <row r="134" spans="1:4">
      <c r="A134" s="118" t="s">
        <v>1979</v>
      </c>
      <c r="C134" s="53">
        <v>177</v>
      </c>
    </row>
    <row r="135" spans="1:4">
      <c r="A135" s="118" t="s">
        <v>1980</v>
      </c>
      <c r="D135" s="53">
        <v>178</v>
      </c>
    </row>
    <row r="136" spans="1:4">
      <c r="A136" s="118" t="s">
        <v>1981</v>
      </c>
      <c r="C136" s="53">
        <v>179</v>
      </c>
    </row>
    <row r="137" spans="1:4">
      <c r="A137" s="118" t="s">
        <v>1982</v>
      </c>
      <c r="D137" s="53">
        <v>180</v>
      </c>
    </row>
    <row r="138" spans="1:4">
      <c r="A138" s="118" t="s">
        <v>1983</v>
      </c>
      <c r="C138" s="53">
        <v>181</v>
      </c>
    </row>
    <row r="139" spans="1:4">
      <c r="A139" s="118" t="s">
        <v>1984</v>
      </c>
      <c r="D139" s="53">
        <v>182</v>
      </c>
    </row>
    <row r="140" spans="1:4">
      <c r="A140" s="118" t="s">
        <v>1985</v>
      </c>
      <c r="C140" s="53">
        <v>183</v>
      </c>
    </row>
    <row r="141" spans="1:4">
      <c r="A141" s="118" t="s">
        <v>1986</v>
      </c>
      <c r="D141" s="53">
        <v>184</v>
      </c>
    </row>
    <row r="142" spans="1:4">
      <c r="A142" s="118" t="s">
        <v>1987</v>
      </c>
      <c r="C142" s="53">
        <v>185</v>
      </c>
    </row>
    <row r="143" spans="1:4">
      <c r="A143" s="118" t="s">
        <v>1988</v>
      </c>
      <c r="D143" s="53">
        <v>186</v>
      </c>
    </row>
    <row r="144" spans="1:4">
      <c r="A144" s="118" t="s">
        <v>1989</v>
      </c>
      <c r="C144" s="53">
        <v>187</v>
      </c>
    </row>
    <row r="145" spans="1:4">
      <c r="A145" s="118" t="s">
        <v>1990</v>
      </c>
      <c r="D145" s="53">
        <v>188</v>
      </c>
    </row>
    <row r="146" spans="1:4">
      <c r="A146" s="118" t="s">
        <v>1991</v>
      </c>
      <c r="C146" s="53">
        <v>191</v>
      </c>
    </row>
    <row r="147" spans="1:4">
      <c r="A147" s="118" t="s">
        <v>1992</v>
      </c>
      <c r="D147" s="53">
        <v>192</v>
      </c>
    </row>
    <row r="148" spans="1:4">
      <c r="A148" s="118" t="s">
        <v>1993</v>
      </c>
      <c r="C148" s="53">
        <v>193</v>
      </c>
    </row>
    <row r="149" spans="1:4">
      <c r="A149" s="118" t="s">
        <v>1994</v>
      </c>
      <c r="D149" s="53">
        <v>194</v>
      </c>
    </row>
    <row r="150" spans="1:4">
      <c r="A150" s="118" t="s">
        <v>1995</v>
      </c>
      <c r="C150" s="53">
        <v>195</v>
      </c>
    </row>
    <row r="151" spans="1:4">
      <c r="A151" s="118" t="s">
        <v>1996</v>
      </c>
      <c r="D151" s="53">
        <v>196</v>
      </c>
    </row>
    <row r="152" spans="1:4">
      <c r="A152" s="118" t="s">
        <v>1997</v>
      </c>
      <c r="C152" s="53">
        <v>197</v>
      </c>
    </row>
    <row r="153" spans="1:4">
      <c r="A153" s="118" t="s">
        <v>1998</v>
      </c>
      <c r="D153" s="53">
        <v>198</v>
      </c>
    </row>
    <row r="154" spans="1:4">
      <c r="A154" s="118" t="s">
        <v>1999</v>
      </c>
      <c r="C154" s="53">
        <v>199</v>
      </c>
    </row>
    <row r="155" spans="1:4">
      <c r="A155" s="118" t="s">
        <v>2000</v>
      </c>
      <c r="D155" s="53">
        <v>200</v>
      </c>
    </row>
    <row r="156" spans="1:4">
      <c r="A156" s="118" t="s">
        <v>2001</v>
      </c>
      <c r="C156" s="53">
        <v>201</v>
      </c>
    </row>
    <row r="157" spans="1:4">
      <c r="A157" s="118" t="s">
        <v>2002</v>
      </c>
      <c r="D157" s="53">
        <v>202</v>
      </c>
    </row>
    <row r="158" spans="1:4">
      <c r="A158" s="118" t="s">
        <v>2003</v>
      </c>
      <c r="C158" s="53">
        <v>203</v>
      </c>
    </row>
    <row r="159" spans="1:4">
      <c r="A159" s="118" t="s">
        <v>2004</v>
      </c>
      <c r="D159" s="53">
        <v>204</v>
      </c>
    </row>
    <row r="160" spans="1:4">
      <c r="A160" s="118" t="s">
        <v>2005</v>
      </c>
      <c r="C160" s="53">
        <v>205</v>
      </c>
    </row>
    <row r="161" spans="1:4">
      <c r="A161" s="118" t="s">
        <v>2006</v>
      </c>
      <c r="D161" s="53">
        <v>206</v>
      </c>
    </row>
    <row r="162" spans="1:4">
      <c r="A162" s="118" t="s">
        <v>2007</v>
      </c>
      <c r="C162" s="53">
        <v>207</v>
      </c>
    </row>
    <row r="163" spans="1:4">
      <c r="A163" s="118" t="s">
        <v>2008</v>
      </c>
      <c r="D163" s="53">
        <v>208</v>
      </c>
    </row>
    <row r="164" spans="1:4">
      <c r="A164" s="118" t="s">
        <v>1854</v>
      </c>
      <c r="C164" s="53">
        <v>24</v>
      </c>
    </row>
    <row r="165" spans="1:4">
      <c r="A165" s="118" t="s">
        <v>1855</v>
      </c>
      <c r="D165" s="53">
        <v>31</v>
      </c>
    </row>
    <row r="166" spans="1:4">
      <c r="A166" s="118" t="s">
        <v>1858</v>
      </c>
      <c r="B166" s="53">
        <v>35</v>
      </c>
    </row>
    <row r="167" spans="1:4">
      <c r="A167" s="118" t="s">
        <v>1859</v>
      </c>
      <c r="B167" s="53">
        <v>36</v>
      </c>
    </row>
    <row r="168" spans="1:4">
      <c r="A168" s="118" t="s">
        <v>1860</v>
      </c>
      <c r="C168" s="53">
        <v>37</v>
      </c>
    </row>
    <row r="169" spans="1:4">
      <c r="A169" s="118" t="s">
        <v>1861</v>
      </c>
      <c r="D169" s="53">
        <v>38</v>
      </c>
    </row>
    <row r="170" spans="1:4">
      <c r="A170" s="118" t="s">
        <v>1862</v>
      </c>
      <c r="C170" s="53">
        <v>39</v>
      </c>
    </row>
    <row r="171" spans="1:4">
      <c r="A171" s="118" t="s">
        <v>1863</v>
      </c>
      <c r="D171" s="53">
        <v>40</v>
      </c>
    </row>
    <row r="172" spans="1:4">
      <c r="A172" s="118" t="s">
        <v>1866</v>
      </c>
      <c r="C172" s="53">
        <v>43</v>
      </c>
    </row>
    <row r="173" spans="1:4">
      <c r="A173" s="118" t="s">
        <v>1867</v>
      </c>
      <c r="D173" s="53">
        <v>44</v>
      </c>
    </row>
    <row r="174" spans="1:4">
      <c r="A174" s="118" t="s">
        <v>1877</v>
      </c>
      <c r="C174" s="53">
        <v>56</v>
      </c>
    </row>
    <row r="175" spans="1:4">
      <c r="A175" s="118" t="s">
        <v>1878</v>
      </c>
      <c r="D175" s="53">
        <v>57</v>
      </c>
    </row>
    <row r="176" spans="1:4">
      <c r="A176" s="118" t="s">
        <v>1879</v>
      </c>
      <c r="C176" s="53">
        <v>58</v>
      </c>
    </row>
    <row r="177" spans="1:4">
      <c r="A177" s="118" t="s">
        <v>1880</v>
      </c>
      <c r="D177" s="53">
        <v>59</v>
      </c>
    </row>
    <row r="178" spans="1:4">
      <c r="A178" s="118" t="s">
        <v>1881</v>
      </c>
      <c r="C178" s="53">
        <v>60</v>
      </c>
    </row>
    <row r="179" spans="1:4">
      <c r="A179" s="118" t="s">
        <v>1882</v>
      </c>
      <c r="D179" s="53">
        <v>61</v>
      </c>
    </row>
    <row r="180" spans="1:4">
      <c r="A180" s="118" t="s">
        <v>1883</v>
      </c>
      <c r="C180" s="53">
        <v>62</v>
      </c>
    </row>
    <row r="181" spans="1:4">
      <c r="A181" s="118" t="s">
        <v>1884</v>
      </c>
      <c r="D181" s="53">
        <v>63</v>
      </c>
    </row>
    <row r="182" spans="1:4">
      <c r="A182" s="118" t="s">
        <v>1890</v>
      </c>
      <c r="B182" s="53">
        <v>72</v>
      </c>
    </row>
    <row r="183" spans="1:4">
      <c r="A183" s="118" t="s">
        <v>1891</v>
      </c>
      <c r="B183" s="53">
        <v>73</v>
      </c>
    </row>
    <row r="184" spans="1:4">
      <c r="A184" s="118" t="s">
        <v>1892</v>
      </c>
      <c r="B184" s="53">
        <v>74</v>
      </c>
    </row>
    <row r="185" spans="1:4">
      <c r="A185" s="118" t="s">
        <v>1902</v>
      </c>
      <c r="B185" s="53">
        <v>87</v>
      </c>
    </row>
    <row r="186" spans="1:4">
      <c r="A186" s="118" t="s">
        <v>1909</v>
      </c>
      <c r="C186" s="53">
        <v>96</v>
      </c>
    </row>
    <row r="187" spans="1:4">
      <c r="A187" s="118" t="s">
        <v>1910</v>
      </c>
      <c r="D187" s="53">
        <v>97</v>
      </c>
    </row>
    <row r="188" spans="1:4">
      <c r="A188" s="118" t="s">
        <v>2009</v>
      </c>
      <c r="D188" s="53">
        <v>76</v>
      </c>
    </row>
    <row r="189" spans="1:4">
      <c r="A189" s="118" t="s">
        <v>1894</v>
      </c>
      <c r="C189" s="53">
        <v>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29" workbookViewId="0">
      <selection activeCell="D24" sqref="D24"/>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2" s="60" customFormat="1" ht="14.1">
      <c r="A1" s="58" t="s">
        <v>2010</v>
      </c>
      <c r="B1" s="59" t="s">
        <v>2011</v>
      </c>
    </row>
    <row r="2" spans="1:2">
      <c r="A2" t="s">
        <v>1846</v>
      </c>
      <c r="B2" s="61">
        <v>0</v>
      </c>
    </row>
    <row r="3" spans="1:2">
      <c r="A3" t="s">
        <v>1847</v>
      </c>
      <c r="B3" s="61">
        <v>1</v>
      </c>
    </row>
    <row r="4" spans="1:2">
      <c r="A4" t="s">
        <v>1848</v>
      </c>
      <c r="B4" s="61">
        <v>2</v>
      </c>
    </row>
    <row r="5" spans="1:2">
      <c r="A5" t="s">
        <v>1849</v>
      </c>
      <c r="B5" s="61">
        <v>3</v>
      </c>
    </row>
    <row r="6" spans="1:2">
      <c r="A6" t="s">
        <v>1850</v>
      </c>
      <c r="B6" s="61">
        <v>4</v>
      </c>
    </row>
    <row r="7" spans="1:2">
      <c r="A7" t="s">
        <v>1851</v>
      </c>
      <c r="B7" s="61">
        <v>5</v>
      </c>
    </row>
    <row r="8" spans="1:2">
      <c r="A8" t="s">
        <v>1852</v>
      </c>
      <c r="B8" s="61">
        <v>12</v>
      </c>
    </row>
    <row r="9" spans="1:2">
      <c r="A9" t="s">
        <v>1853</v>
      </c>
      <c r="B9" s="61">
        <v>16</v>
      </c>
    </row>
    <row r="10" spans="1:2">
      <c r="A10" t="s">
        <v>1854</v>
      </c>
      <c r="B10" s="61">
        <v>24</v>
      </c>
    </row>
    <row r="11" spans="1:2">
      <c r="A11" t="s">
        <v>1855</v>
      </c>
      <c r="B11" s="61">
        <v>31</v>
      </c>
    </row>
    <row r="12" spans="1:2">
      <c r="A12" t="s">
        <v>1856</v>
      </c>
      <c r="B12" s="61">
        <v>32</v>
      </c>
    </row>
    <row r="13" spans="1:2">
      <c r="A13" t="s">
        <v>1857</v>
      </c>
      <c r="B13" s="61">
        <v>33</v>
      </c>
    </row>
    <row r="14" spans="1:2">
      <c r="A14" t="s">
        <v>1858</v>
      </c>
      <c r="B14" s="61">
        <v>35</v>
      </c>
    </row>
    <row r="15" spans="1:2">
      <c r="A15" t="s">
        <v>1859</v>
      </c>
      <c r="B15" s="61">
        <v>36</v>
      </c>
    </row>
    <row r="16" spans="1:2">
      <c r="A16" t="s">
        <v>1860</v>
      </c>
      <c r="B16" s="61">
        <v>37</v>
      </c>
    </row>
    <row r="17" spans="1:2">
      <c r="A17" t="s">
        <v>1861</v>
      </c>
      <c r="B17" s="61">
        <v>38</v>
      </c>
    </row>
    <row r="18" spans="1:2">
      <c r="A18" t="s">
        <v>1862</v>
      </c>
      <c r="B18" s="61">
        <v>39</v>
      </c>
    </row>
    <row r="19" spans="1:2">
      <c r="A19" t="s">
        <v>1863</v>
      </c>
      <c r="B19" s="61">
        <v>40</v>
      </c>
    </row>
    <row r="20" spans="1:2">
      <c r="A20" t="s">
        <v>1864</v>
      </c>
      <c r="B20" s="61">
        <v>41</v>
      </c>
    </row>
    <row r="21" spans="1:2">
      <c r="A21" t="s">
        <v>1865</v>
      </c>
      <c r="B21" s="61">
        <v>42</v>
      </c>
    </row>
    <row r="22" spans="1:2">
      <c r="A22" t="s">
        <v>1866</v>
      </c>
      <c r="B22" s="61">
        <v>43</v>
      </c>
    </row>
    <row r="23" spans="1:2">
      <c r="A23" t="s">
        <v>1867</v>
      </c>
      <c r="B23" s="61">
        <v>44</v>
      </c>
    </row>
    <row r="24" spans="1:2">
      <c r="A24" t="s">
        <v>1868</v>
      </c>
      <c r="B24" s="61">
        <v>47</v>
      </c>
    </row>
    <row r="25" spans="1:2">
      <c r="A25" t="s">
        <v>1869</v>
      </c>
      <c r="B25" s="61">
        <v>48</v>
      </c>
    </row>
    <row r="26" spans="1:2">
      <c r="A26" t="s">
        <v>1870</v>
      </c>
      <c r="B26" s="61">
        <v>49</v>
      </c>
    </row>
    <row r="27" spans="1:2">
      <c r="A27" t="s">
        <v>1871</v>
      </c>
      <c r="B27" s="61">
        <v>50</v>
      </c>
    </row>
    <row r="28" spans="1:2">
      <c r="A28" t="s">
        <v>1872</v>
      </c>
      <c r="B28" s="61">
        <v>51</v>
      </c>
    </row>
    <row r="29" spans="1:2" s="54" customFormat="1">
      <c r="A29" t="s">
        <v>1873</v>
      </c>
      <c r="B29" s="61">
        <v>52</v>
      </c>
    </row>
    <row r="30" spans="1:2" s="54" customFormat="1">
      <c r="A30" t="s">
        <v>1874</v>
      </c>
      <c r="B30" s="61">
        <v>53</v>
      </c>
    </row>
    <row r="31" spans="1:2">
      <c r="A31" t="s">
        <v>1875</v>
      </c>
      <c r="B31" s="61">
        <v>54</v>
      </c>
    </row>
    <row r="32" spans="1:2">
      <c r="A32" t="s">
        <v>1876</v>
      </c>
      <c r="B32" s="61">
        <v>55</v>
      </c>
    </row>
    <row r="33" spans="1:2" s="54" customFormat="1">
      <c r="A33" t="s">
        <v>1877</v>
      </c>
      <c r="B33" s="61">
        <v>56</v>
      </c>
    </row>
    <row r="34" spans="1:2">
      <c r="A34" t="s">
        <v>1878</v>
      </c>
      <c r="B34" s="61">
        <v>57</v>
      </c>
    </row>
    <row r="35" spans="1:2">
      <c r="A35" t="s">
        <v>1879</v>
      </c>
      <c r="B35" s="61">
        <v>58</v>
      </c>
    </row>
    <row r="36" spans="1:2">
      <c r="A36" t="s">
        <v>1880</v>
      </c>
      <c r="B36" s="61">
        <v>59</v>
      </c>
    </row>
    <row r="37" spans="1:2">
      <c r="A37" t="s">
        <v>1881</v>
      </c>
      <c r="B37" s="61">
        <v>60</v>
      </c>
    </row>
    <row r="38" spans="1:2">
      <c r="A38" t="s">
        <v>1882</v>
      </c>
      <c r="B38" s="61">
        <v>61</v>
      </c>
    </row>
    <row r="39" spans="1:2">
      <c r="A39" t="s">
        <v>1883</v>
      </c>
      <c r="B39" s="61">
        <v>62</v>
      </c>
    </row>
    <row r="40" spans="1:2">
      <c r="A40" t="s">
        <v>1884</v>
      </c>
      <c r="B40" s="61">
        <v>63</v>
      </c>
    </row>
    <row r="41" spans="1:2">
      <c r="A41" t="s">
        <v>1885</v>
      </c>
      <c r="B41" s="61">
        <v>64</v>
      </c>
    </row>
    <row r="42" spans="1:2">
      <c r="A42" t="s">
        <v>1886</v>
      </c>
      <c r="B42" s="61">
        <v>65</v>
      </c>
    </row>
    <row r="43" spans="1:2">
      <c r="A43" t="s">
        <v>1887</v>
      </c>
      <c r="B43" s="61">
        <v>66</v>
      </c>
    </row>
    <row r="44" spans="1:2">
      <c r="A44" t="s">
        <v>1888</v>
      </c>
      <c r="B44" s="61">
        <v>67</v>
      </c>
    </row>
    <row r="45" spans="1:2">
      <c r="A45" t="s">
        <v>1889</v>
      </c>
      <c r="B45" s="61">
        <v>70</v>
      </c>
    </row>
    <row r="46" spans="1:2">
      <c r="A46" t="s">
        <v>1890</v>
      </c>
      <c r="B46" s="61">
        <v>72</v>
      </c>
    </row>
    <row r="47" spans="1:2">
      <c r="A47" t="s">
        <v>1891</v>
      </c>
      <c r="B47" s="61">
        <v>73</v>
      </c>
    </row>
    <row r="48" spans="1:2">
      <c r="A48" t="s">
        <v>1892</v>
      </c>
      <c r="B48" s="61">
        <v>74</v>
      </c>
    </row>
    <row r="49" spans="1:2">
      <c r="A49" t="s">
        <v>1893</v>
      </c>
      <c r="B49" s="61">
        <v>76</v>
      </c>
    </row>
    <row r="50" spans="1:2">
      <c r="A50" t="s">
        <v>1894</v>
      </c>
      <c r="B50" s="61">
        <v>77</v>
      </c>
    </row>
    <row r="51" spans="1:2">
      <c r="A51" t="s">
        <v>1895</v>
      </c>
      <c r="B51" s="61">
        <v>81</v>
      </c>
    </row>
    <row r="52" spans="1:2">
      <c r="A52" t="s">
        <v>1896</v>
      </c>
      <c r="B52" s="61">
        <v>82</v>
      </c>
    </row>
    <row r="53" spans="1:2">
      <c r="A53" t="s">
        <v>1898</v>
      </c>
      <c r="B53" s="61">
        <v>83</v>
      </c>
    </row>
    <row r="54" spans="1:2">
      <c r="A54" t="s">
        <v>1899</v>
      </c>
      <c r="B54" s="61">
        <v>84</v>
      </c>
    </row>
    <row r="55" spans="1:2">
      <c r="A55" t="s">
        <v>1900</v>
      </c>
      <c r="B55" s="61">
        <v>85</v>
      </c>
    </row>
    <row r="56" spans="1:2">
      <c r="A56" t="s">
        <v>1901</v>
      </c>
      <c r="B56" s="61">
        <v>86</v>
      </c>
    </row>
    <row r="57" spans="1:2">
      <c r="A57" t="s">
        <v>1902</v>
      </c>
      <c r="B57" s="61">
        <v>87</v>
      </c>
    </row>
    <row r="58" spans="1:2">
      <c r="A58" t="s">
        <v>1903</v>
      </c>
      <c r="B58" s="61">
        <v>89</v>
      </c>
    </row>
    <row r="59" spans="1:2">
      <c r="A59" t="s">
        <v>1904</v>
      </c>
      <c r="B59" s="61">
        <v>90</v>
      </c>
    </row>
    <row r="60" spans="1:2">
      <c r="A60" t="s">
        <v>1905</v>
      </c>
      <c r="B60" s="61">
        <v>91</v>
      </c>
    </row>
    <row r="61" spans="1:2">
      <c r="A61" t="s">
        <v>1906</v>
      </c>
      <c r="B61" s="61">
        <v>92</v>
      </c>
    </row>
    <row r="62" spans="1:2">
      <c r="A62" t="s">
        <v>1907</v>
      </c>
      <c r="B62" s="61">
        <v>93</v>
      </c>
    </row>
    <row r="63" spans="1:2">
      <c r="A63" t="s">
        <v>1908</v>
      </c>
      <c r="B63" s="61">
        <v>94</v>
      </c>
    </row>
    <row r="64" spans="1:2">
      <c r="A64" t="s">
        <v>1909</v>
      </c>
      <c r="B64" s="61">
        <v>96</v>
      </c>
    </row>
    <row r="65" spans="1:2">
      <c r="A65" t="s">
        <v>1910</v>
      </c>
      <c r="B65" s="61">
        <v>97</v>
      </c>
    </row>
    <row r="66" spans="1:2">
      <c r="A66" t="s">
        <v>1911</v>
      </c>
      <c r="B66" s="61">
        <v>101</v>
      </c>
    </row>
    <row r="67" spans="1:2">
      <c r="A67" t="s">
        <v>1912</v>
      </c>
      <c r="B67" s="61">
        <v>102</v>
      </c>
    </row>
    <row r="68" spans="1:2">
      <c r="A68" t="s">
        <v>1913</v>
      </c>
      <c r="B68" s="61">
        <v>103</v>
      </c>
    </row>
    <row r="69" spans="1:2">
      <c r="A69" t="s">
        <v>1914</v>
      </c>
      <c r="B69" s="61">
        <v>104</v>
      </c>
    </row>
    <row r="70" spans="1:2">
      <c r="A70" t="s">
        <v>1915</v>
      </c>
      <c r="B70" s="61">
        <v>105</v>
      </c>
    </row>
    <row r="71" spans="1:2">
      <c r="A71" t="s">
        <v>1916</v>
      </c>
      <c r="B71" s="61">
        <v>106</v>
      </c>
    </row>
    <row r="72" spans="1:2">
      <c r="A72" t="s">
        <v>1917</v>
      </c>
      <c r="B72" s="61">
        <v>107</v>
      </c>
    </row>
    <row r="73" spans="1:2">
      <c r="A73" t="s">
        <v>1918</v>
      </c>
      <c r="B73" s="61">
        <v>108</v>
      </c>
    </row>
    <row r="74" spans="1:2">
      <c r="A74" t="s">
        <v>1919</v>
      </c>
      <c r="B74" s="61">
        <v>109</v>
      </c>
    </row>
    <row r="75" spans="1:2">
      <c r="A75" t="s">
        <v>1920</v>
      </c>
      <c r="B75" s="61">
        <v>110</v>
      </c>
    </row>
    <row r="76" spans="1:2">
      <c r="A76" t="s">
        <v>1921</v>
      </c>
      <c r="B76" s="61">
        <v>113</v>
      </c>
    </row>
    <row r="77" spans="1:2">
      <c r="A77" t="s">
        <v>1922</v>
      </c>
      <c r="B77" s="61">
        <v>114</v>
      </c>
    </row>
    <row r="78" spans="1:2">
      <c r="A78" t="s">
        <v>1923</v>
      </c>
      <c r="B78" s="61">
        <v>115</v>
      </c>
    </row>
    <row r="79" spans="1:2">
      <c r="A79" t="s">
        <v>1924</v>
      </c>
      <c r="B79" s="61">
        <v>116</v>
      </c>
    </row>
    <row r="80" spans="1:2">
      <c r="A80" t="s">
        <v>1925</v>
      </c>
      <c r="B80" s="61">
        <v>117</v>
      </c>
    </row>
    <row r="81" spans="1:2">
      <c r="A81" t="s">
        <v>1926</v>
      </c>
      <c r="B81" s="61">
        <v>118</v>
      </c>
    </row>
    <row r="82" spans="1:2">
      <c r="A82" t="s">
        <v>1927</v>
      </c>
      <c r="B82" s="61">
        <v>119</v>
      </c>
    </row>
    <row r="83" spans="1:2">
      <c r="A83" t="s">
        <v>1928</v>
      </c>
      <c r="B83" s="61">
        <v>120</v>
      </c>
    </row>
    <row r="84" spans="1:2">
      <c r="A84" t="s">
        <v>1929</v>
      </c>
      <c r="B84" s="61">
        <v>121</v>
      </c>
    </row>
    <row r="85" spans="1:2">
      <c r="A85" t="s">
        <v>1930</v>
      </c>
      <c r="B85" s="61">
        <v>122</v>
      </c>
    </row>
    <row r="86" spans="1:2">
      <c r="A86" t="s">
        <v>1931</v>
      </c>
      <c r="B86" s="61">
        <v>123</v>
      </c>
    </row>
    <row r="87" spans="1:2">
      <c r="A87" t="s">
        <v>1932</v>
      </c>
      <c r="B87" s="61">
        <v>124</v>
      </c>
    </row>
    <row r="88" spans="1:2">
      <c r="A88" t="s">
        <v>1933</v>
      </c>
      <c r="B88" s="61">
        <v>125</v>
      </c>
    </row>
    <row r="89" spans="1:2">
      <c r="A89" t="s">
        <v>1934</v>
      </c>
      <c r="B89" s="61">
        <v>126</v>
      </c>
    </row>
    <row r="90" spans="1:2">
      <c r="A90" t="s">
        <v>1935</v>
      </c>
      <c r="B90" s="61">
        <v>129</v>
      </c>
    </row>
    <row r="91" spans="1:2">
      <c r="A91" t="s">
        <v>1936</v>
      </c>
      <c r="B91" s="61">
        <v>130</v>
      </c>
    </row>
    <row r="92" spans="1:2">
      <c r="A92" t="s">
        <v>1937</v>
      </c>
      <c r="B92" s="61">
        <v>133</v>
      </c>
    </row>
    <row r="93" spans="1:2">
      <c r="A93" t="s">
        <v>1938</v>
      </c>
      <c r="B93" s="61">
        <v>134</v>
      </c>
    </row>
    <row r="94" spans="1:2">
      <c r="A94" t="s">
        <v>1939</v>
      </c>
      <c r="B94" s="61">
        <v>135</v>
      </c>
    </row>
    <row r="95" spans="1:2">
      <c r="A95" t="s">
        <v>1940</v>
      </c>
      <c r="B95" s="61">
        <v>136</v>
      </c>
    </row>
    <row r="96" spans="1:2">
      <c r="A96" t="s">
        <v>1941</v>
      </c>
      <c r="B96" s="61">
        <v>137</v>
      </c>
    </row>
    <row r="97" spans="1:2">
      <c r="A97" t="s">
        <v>1942</v>
      </c>
      <c r="B97" s="61">
        <v>138</v>
      </c>
    </row>
    <row r="98" spans="1:2">
      <c r="A98" t="s">
        <v>1943</v>
      </c>
      <c r="B98" s="61">
        <v>139</v>
      </c>
    </row>
    <row r="99" spans="1:2">
      <c r="A99" t="s">
        <v>1944</v>
      </c>
      <c r="B99" s="61">
        <v>140</v>
      </c>
    </row>
    <row r="100" spans="1:2" s="62" customFormat="1">
      <c r="A100" t="s">
        <v>1945</v>
      </c>
      <c r="B100" s="61">
        <v>141</v>
      </c>
    </row>
    <row r="101" spans="1:2">
      <c r="A101" t="s">
        <v>1946</v>
      </c>
      <c r="B101" s="61">
        <v>142</v>
      </c>
    </row>
    <row r="102" spans="1:2">
      <c r="A102" t="s">
        <v>1947</v>
      </c>
      <c r="B102" s="61">
        <v>143</v>
      </c>
    </row>
    <row r="103" spans="1:2">
      <c r="A103" t="s">
        <v>1948</v>
      </c>
      <c r="B103" s="61">
        <v>144</v>
      </c>
    </row>
    <row r="104" spans="1:2">
      <c r="A104" t="s">
        <v>1949</v>
      </c>
      <c r="B104" s="61">
        <v>145</v>
      </c>
    </row>
    <row r="105" spans="1:2">
      <c r="A105" t="s">
        <v>1950</v>
      </c>
      <c r="B105" s="61">
        <v>146</v>
      </c>
    </row>
    <row r="106" spans="1:2">
      <c r="A106" t="s">
        <v>1951</v>
      </c>
      <c r="B106" s="61">
        <v>147</v>
      </c>
    </row>
    <row r="107" spans="1:2">
      <c r="A107" t="s">
        <v>1952</v>
      </c>
      <c r="B107" s="61">
        <v>148</v>
      </c>
    </row>
    <row r="108" spans="1:2">
      <c r="A108" t="s">
        <v>1953</v>
      </c>
      <c r="B108" s="61">
        <v>149</v>
      </c>
    </row>
    <row r="109" spans="1:2">
      <c r="A109" t="s">
        <v>1954</v>
      </c>
      <c r="B109" s="61">
        <v>150</v>
      </c>
    </row>
    <row r="110" spans="1:2">
      <c r="A110" t="s">
        <v>1955</v>
      </c>
      <c r="B110" s="61">
        <v>151</v>
      </c>
    </row>
    <row r="111" spans="1:2">
      <c r="A111" t="s">
        <v>1956</v>
      </c>
      <c r="B111" s="61">
        <v>152</v>
      </c>
    </row>
    <row r="112" spans="1:2">
      <c r="A112" t="s">
        <v>1957</v>
      </c>
      <c r="B112" s="61">
        <v>153</v>
      </c>
    </row>
    <row r="113" spans="1:2">
      <c r="A113" t="s">
        <v>1958</v>
      </c>
      <c r="B113" s="61">
        <v>154</v>
      </c>
    </row>
    <row r="114" spans="1:2">
      <c r="A114" t="s">
        <v>1959</v>
      </c>
      <c r="B114" s="61">
        <v>155</v>
      </c>
    </row>
    <row r="115" spans="1:2">
      <c r="A115" t="s">
        <v>1960</v>
      </c>
      <c r="B115" s="61">
        <v>156</v>
      </c>
    </row>
    <row r="116" spans="1:2">
      <c r="A116" t="s">
        <v>1961</v>
      </c>
      <c r="B116" s="61">
        <v>157</v>
      </c>
    </row>
    <row r="117" spans="1:2">
      <c r="A117" t="s">
        <v>1962</v>
      </c>
      <c r="B117" s="61">
        <v>158</v>
      </c>
    </row>
    <row r="118" spans="1:2">
      <c r="A118" t="s">
        <v>1963</v>
      </c>
      <c r="B118" s="61">
        <v>161</v>
      </c>
    </row>
    <row r="119" spans="1:2">
      <c r="A119" t="s">
        <v>1964</v>
      </c>
      <c r="B119" s="61">
        <v>162</v>
      </c>
    </row>
    <row r="120" spans="1:2">
      <c r="A120" t="s">
        <v>1965</v>
      </c>
      <c r="B120" s="61">
        <v>163</v>
      </c>
    </row>
    <row r="121" spans="1:2">
      <c r="A121" t="s">
        <v>1966</v>
      </c>
      <c r="B121" s="61">
        <v>164</v>
      </c>
    </row>
    <row r="122" spans="1:2">
      <c r="A122" t="s">
        <v>1967</v>
      </c>
      <c r="B122" s="61">
        <v>165</v>
      </c>
    </row>
    <row r="123" spans="1:2">
      <c r="A123" t="s">
        <v>1968</v>
      </c>
      <c r="B123" s="61">
        <v>166</v>
      </c>
    </row>
    <row r="124" spans="1:2">
      <c r="A124" t="s">
        <v>1969</v>
      </c>
      <c r="B124" s="61">
        <v>167</v>
      </c>
    </row>
    <row r="125" spans="1:2">
      <c r="A125" t="s">
        <v>1970</v>
      </c>
      <c r="B125" s="61">
        <v>168</v>
      </c>
    </row>
    <row r="126" spans="1:2">
      <c r="A126" t="s">
        <v>1971</v>
      </c>
      <c r="B126" s="61">
        <v>169</v>
      </c>
    </row>
    <row r="127" spans="1:2">
      <c r="A127" t="s">
        <v>1972</v>
      </c>
      <c r="B127" s="61">
        <v>170</v>
      </c>
    </row>
    <row r="128" spans="1:2">
      <c r="A128" t="s">
        <v>1973</v>
      </c>
      <c r="B128" s="61">
        <v>171</v>
      </c>
    </row>
    <row r="129" spans="1:2">
      <c r="A129" t="s">
        <v>1974</v>
      </c>
      <c r="B129" s="61">
        <v>172</v>
      </c>
    </row>
    <row r="130" spans="1:2">
      <c r="A130" t="s">
        <v>1975</v>
      </c>
      <c r="B130" s="61">
        <v>173</v>
      </c>
    </row>
    <row r="131" spans="1:2">
      <c r="A131" t="s">
        <v>1976</v>
      </c>
      <c r="B131" s="61">
        <v>174</v>
      </c>
    </row>
    <row r="132" spans="1:2">
      <c r="A132" t="s">
        <v>1977</v>
      </c>
      <c r="B132" s="61">
        <v>175</v>
      </c>
    </row>
    <row r="133" spans="1:2">
      <c r="A133" t="s">
        <v>1978</v>
      </c>
      <c r="B133" s="61">
        <v>176</v>
      </c>
    </row>
    <row r="134" spans="1:2">
      <c r="A134" t="s">
        <v>1979</v>
      </c>
      <c r="B134" s="61">
        <v>177</v>
      </c>
    </row>
    <row r="135" spans="1:2">
      <c r="A135" t="s">
        <v>1980</v>
      </c>
      <c r="B135" s="61">
        <v>178</v>
      </c>
    </row>
    <row r="136" spans="1:2">
      <c r="A136" t="s">
        <v>1981</v>
      </c>
      <c r="B136" s="61">
        <v>179</v>
      </c>
    </row>
    <row r="137" spans="1:2">
      <c r="A137" t="s">
        <v>1982</v>
      </c>
      <c r="B137" s="53">
        <v>180</v>
      </c>
    </row>
    <row r="138" spans="1:2">
      <c r="A138" t="s">
        <v>1983</v>
      </c>
      <c r="B138" s="53">
        <v>181</v>
      </c>
    </row>
    <row r="139" spans="1:2">
      <c r="A139" t="s">
        <v>1984</v>
      </c>
      <c r="B139" s="53">
        <v>182</v>
      </c>
    </row>
    <row r="140" spans="1:2">
      <c r="A140" t="s">
        <v>1985</v>
      </c>
      <c r="B140" s="53">
        <v>183</v>
      </c>
    </row>
    <row r="141" spans="1:2">
      <c r="A141" t="s">
        <v>1986</v>
      </c>
      <c r="B141" s="53">
        <v>184</v>
      </c>
    </row>
    <row r="142" spans="1:2">
      <c r="A142" t="s">
        <v>1987</v>
      </c>
      <c r="B142" s="53">
        <v>185</v>
      </c>
    </row>
    <row r="143" spans="1:2">
      <c r="A143" t="s">
        <v>1988</v>
      </c>
      <c r="B143" s="53">
        <v>186</v>
      </c>
    </row>
    <row r="144" spans="1:2">
      <c r="A144" t="s">
        <v>1989</v>
      </c>
      <c r="B144" s="53">
        <v>187</v>
      </c>
    </row>
    <row r="145" spans="1:2">
      <c r="A145" t="s">
        <v>1990</v>
      </c>
      <c r="B145" s="53">
        <v>188</v>
      </c>
    </row>
    <row r="146" spans="1:2">
      <c r="A146" t="s">
        <v>1991</v>
      </c>
      <c r="B146" s="53">
        <v>191</v>
      </c>
    </row>
    <row r="147" spans="1:2">
      <c r="A147" t="s">
        <v>1992</v>
      </c>
      <c r="B147" s="53">
        <v>192</v>
      </c>
    </row>
    <row r="148" spans="1:2">
      <c r="A148" t="s">
        <v>1993</v>
      </c>
      <c r="B148" s="53">
        <v>193</v>
      </c>
    </row>
    <row r="149" spans="1:2">
      <c r="A149" t="s">
        <v>1994</v>
      </c>
      <c r="B149" s="53">
        <v>194</v>
      </c>
    </row>
    <row r="150" spans="1:2">
      <c r="A150" t="s">
        <v>1995</v>
      </c>
      <c r="B150" s="53">
        <v>195</v>
      </c>
    </row>
    <row r="151" spans="1:2">
      <c r="A151" t="s">
        <v>1996</v>
      </c>
      <c r="B151" s="53">
        <v>196</v>
      </c>
    </row>
    <row r="152" spans="1:2">
      <c r="A152" t="s">
        <v>1997</v>
      </c>
      <c r="B152" s="53">
        <v>197</v>
      </c>
    </row>
    <row r="153" spans="1:2">
      <c r="A153" t="s">
        <v>1998</v>
      </c>
      <c r="B153" s="53">
        <v>198</v>
      </c>
    </row>
    <row r="154" spans="1:2">
      <c r="A154" t="s">
        <v>1999</v>
      </c>
      <c r="B154" s="53">
        <v>199</v>
      </c>
    </row>
    <row r="155" spans="1:2">
      <c r="A155" t="s">
        <v>2000</v>
      </c>
      <c r="B155" s="53">
        <v>200</v>
      </c>
    </row>
    <row r="156" spans="1:2">
      <c r="A156" t="s">
        <v>2001</v>
      </c>
      <c r="B156" s="53">
        <v>201</v>
      </c>
    </row>
    <row r="157" spans="1:2">
      <c r="A157" t="s">
        <v>2002</v>
      </c>
      <c r="B157" s="53">
        <v>202</v>
      </c>
    </row>
    <row r="158" spans="1:2">
      <c r="A158" t="s">
        <v>2003</v>
      </c>
      <c r="B158" s="53">
        <v>203</v>
      </c>
    </row>
    <row r="159" spans="1:2">
      <c r="A159" t="s">
        <v>2004</v>
      </c>
      <c r="B159" s="53">
        <v>204</v>
      </c>
    </row>
    <row r="160" spans="1:2">
      <c r="A160" t="s">
        <v>2005</v>
      </c>
      <c r="B160" s="53">
        <v>205</v>
      </c>
    </row>
    <row r="161" spans="1:2">
      <c r="A161" t="s">
        <v>2006</v>
      </c>
      <c r="B161" s="53">
        <v>206</v>
      </c>
    </row>
    <row r="162" spans="1:2">
      <c r="A162" t="s">
        <v>2007</v>
      </c>
      <c r="B162" s="53">
        <v>207</v>
      </c>
    </row>
    <row r="163" spans="1:2">
      <c r="A163" t="s">
        <v>2008</v>
      </c>
      <c r="B163" s="53">
        <v>208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3" s="60" customFormat="1">
      <c r="A1" s="58" t="s">
        <v>2010</v>
      </c>
      <c r="B1" s="59" t="s">
        <v>2011</v>
      </c>
      <c r="C1" s="52"/>
    </row>
    <row r="2" spans="1:3">
      <c r="A2" t="s">
        <v>1854</v>
      </c>
      <c r="B2" s="61">
        <v>24</v>
      </c>
      <c r="C2" s="61"/>
    </row>
    <row r="3" spans="1:3">
      <c r="A3" t="s">
        <v>1855</v>
      </c>
      <c r="B3" s="61">
        <v>31</v>
      </c>
      <c r="C3" s="61"/>
    </row>
    <row r="4" spans="1:3">
      <c r="A4" t="s">
        <v>1858</v>
      </c>
      <c r="B4" s="61">
        <v>35</v>
      </c>
      <c r="C4" s="61"/>
    </row>
    <row r="5" spans="1:3">
      <c r="A5" t="s">
        <v>1859</v>
      </c>
      <c r="B5" s="61">
        <v>36</v>
      </c>
      <c r="C5" s="61"/>
    </row>
    <row r="6" spans="1:3">
      <c r="A6" t="s">
        <v>1860</v>
      </c>
      <c r="B6" s="61">
        <v>37</v>
      </c>
      <c r="C6" s="61"/>
    </row>
    <row r="7" spans="1:3">
      <c r="A7" t="s">
        <v>1861</v>
      </c>
      <c r="B7" s="61">
        <v>38</v>
      </c>
      <c r="C7" s="61"/>
    </row>
    <row r="8" spans="1:3">
      <c r="A8" t="s">
        <v>1862</v>
      </c>
      <c r="B8" s="61">
        <v>39</v>
      </c>
      <c r="C8" s="61"/>
    </row>
    <row r="9" spans="1:3">
      <c r="A9" t="s">
        <v>1863</v>
      </c>
      <c r="B9" s="61">
        <v>40</v>
      </c>
      <c r="C9" s="61"/>
    </row>
    <row r="10" spans="1:3">
      <c r="A10" t="s">
        <v>1866</v>
      </c>
      <c r="B10" s="61">
        <v>43</v>
      </c>
      <c r="C10" s="61"/>
    </row>
    <row r="11" spans="1:3">
      <c r="A11" t="s">
        <v>1867</v>
      </c>
      <c r="B11" s="61">
        <v>44</v>
      </c>
      <c r="C11" s="61"/>
    </row>
    <row r="12" spans="1:3">
      <c r="A12" t="s">
        <v>1877</v>
      </c>
      <c r="B12" s="61">
        <v>56</v>
      </c>
      <c r="C12" s="53"/>
    </row>
    <row r="13" spans="1:3">
      <c r="A13" t="s">
        <v>1878</v>
      </c>
      <c r="B13" s="61">
        <v>57</v>
      </c>
      <c r="C13" s="53"/>
    </row>
    <row r="14" spans="1:3">
      <c r="A14" t="s">
        <v>1879</v>
      </c>
      <c r="B14" s="61">
        <v>58</v>
      </c>
      <c r="C14" s="53"/>
    </row>
    <row r="15" spans="1:3">
      <c r="A15" t="s">
        <v>1880</v>
      </c>
      <c r="B15" s="61">
        <v>59</v>
      </c>
      <c r="C15" s="53"/>
    </row>
    <row r="16" spans="1:3">
      <c r="A16" t="s">
        <v>1881</v>
      </c>
      <c r="B16" s="61">
        <v>60</v>
      </c>
      <c r="C16" s="53"/>
    </row>
    <row r="17" spans="1:3">
      <c r="A17" t="s">
        <v>1882</v>
      </c>
      <c r="B17" s="61">
        <v>61</v>
      </c>
      <c r="C17" s="53"/>
    </row>
    <row r="18" spans="1:3">
      <c r="A18" t="s">
        <v>1883</v>
      </c>
      <c r="B18" s="61">
        <v>62</v>
      </c>
      <c r="C18" s="53"/>
    </row>
    <row r="19" spans="1:3">
      <c r="A19" t="s">
        <v>1884</v>
      </c>
      <c r="B19" s="61">
        <v>63</v>
      </c>
      <c r="C19" s="53"/>
    </row>
    <row r="20" spans="1:3">
      <c r="A20" t="s">
        <v>1890</v>
      </c>
      <c r="B20" s="61">
        <v>72</v>
      </c>
      <c r="C20" s="53"/>
    </row>
    <row r="21" spans="1:3">
      <c r="A21" t="s">
        <v>1891</v>
      </c>
      <c r="B21" s="61">
        <v>73</v>
      </c>
      <c r="C21" s="53"/>
    </row>
    <row r="22" spans="1:3">
      <c r="A22" t="s">
        <v>1892</v>
      </c>
      <c r="B22" s="61">
        <v>74</v>
      </c>
    </row>
    <row r="23" spans="1:3">
      <c r="A23" t="s">
        <v>1902</v>
      </c>
      <c r="B23" s="61">
        <v>87</v>
      </c>
    </row>
    <row r="24" spans="1:3">
      <c r="A24" t="s">
        <v>1909</v>
      </c>
      <c r="B24" s="61">
        <v>96</v>
      </c>
    </row>
    <row r="25" spans="1:3" s="54" customFormat="1">
      <c r="A25" t="s">
        <v>1910</v>
      </c>
      <c r="B25" s="61">
        <v>97</v>
      </c>
      <c r="C25"/>
    </row>
    <row r="26" spans="1:3" s="54" customFormat="1">
      <c r="A26" t="s">
        <v>2009</v>
      </c>
      <c r="B26" s="61">
        <v>76</v>
      </c>
      <c r="C26"/>
    </row>
    <row r="27" spans="1:3">
      <c r="A27" t="s">
        <v>1894</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42"/>
  <sheetViews>
    <sheetView zoomScale="118" workbookViewId="0">
      <pane xSplit="2" ySplit="2" topLeftCell="C3" activePane="bottomRight" state="frozen"/>
      <selection pane="bottomRight" activeCell="L33" sqref="L33"/>
      <selection pane="bottomLeft" activeCell="A5" sqref="A5"/>
      <selection pane="topRight" activeCell="C1" sqref="C1"/>
    </sheetView>
  </sheetViews>
  <sheetFormatPr defaultColWidth="11.42578125" defaultRowHeight="15"/>
  <cols>
    <col min="1" max="1" width="43.140625" bestFit="1" customWidth="1"/>
    <col min="2" max="2" width="7.7109375" bestFit="1" customWidth="1"/>
    <col min="5" max="24" width="10.85546875" style="53"/>
  </cols>
  <sheetData>
    <row r="1" spans="1:22" ht="15" customHeight="1">
      <c r="D1" s="99"/>
      <c r="E1" s="165"/>
      <c r="F1" s="165"/>
      <c r="G1" s="165"/>
      <c r="H1" s="165"/>
      <c r="I1" s="165"/>
      <c r="J1" s="165"/>
      <c r="K1" s="165"/>
      <c r="L1" s="165"/>
      <c r="M1" s="165"/>
      <c r="N1" s="165"/>
      <c r="O1" s="165"/>
      <c r="P1" s="165"/>
      <c r="Q1" s="165"/>
      <c r="R1" s="165"/>
      <c r="S1" s="165"/>
      <c r="T1" s="165"/>
      <c r="U1" s="165"/>
      <c r="V1" s="165"/>
    </row>
    <row r="2" spans="1:22" ht="96" customHeight="1">
      <c r="A2" s="58"/>
      <c r="B2" s="59"/>
      <c r="C2" s="52"/>
      <c r="D2" s="99" t="s">
        <v>23</v>
      </c>
      <c r="E2" s="27" t="s">
        <v>24</v>
      </c>
      <c r="F2" s="27" t="s">
        <v>25</v>
      </c>
      <c r="G2" s="25" t="s">
        <v>26</v>
      </c>
      <c r="H2" s="51" t="s">
        <v>27</v>
      </c>
      <c r="I2" s="63" t="s">
        <v>28</v>
      </c>
      <c r="J2" s="63" t="s">
        <v>29</v>
      </c>
      <c r="K2" s="26" t="s">
        <v>30</v>
      </c>
      <c r="L2" s="26" t="s">
        <v>31</v>
      </c>
      <c r="M2" s="27" t="s">
        <v>32</v>
      </c>
      <c r="N2" s="25" t="s">
        <v>33</v>
      </c>
      <c r="O2" s="25" t="s">
        <v>34</v>
      </c>
      <c r="P2" s="25" t="s">
        <v>35</v>
      </c>
      <c r="Q2" s="26" t="s">
        <v>37</v>
      </c>
      <c r="R2" s="26" t="s">
        <v>2012</v>
      </c>
      <c r="S2" s="26" t="s">
        <v>2013</v>
      </c>
      <c r="T2" s="27" t="s">
        <v>40</v>
      </c>
      <c r="U2" s="27" t="s">
        <v>2014</v>
      </c>
      <c r="V2" s="25" t="s">
        <v>42</v>
      </c>
    </row>
    <row r="3" spans="1:22">
      <c r="A3" t="s">
        <v>1856</v>
      </c>
      <c r="B3" s="61">
        <v>32</v>
      </c>
      <c r="D3" s="61">
        <v>32</v>
      </c>
      <c r="M3" s="61">
        <v>32</v>
      </c>
      <c r="N3" s="64">
        <v>32</v>
      </c>
      <c r="O3" s="65"/>
      <c r="Q3" s="61">
        <v>32</v>
      </c>
      <c r="R3" s="61"/>
      <c r="T3" s="64">
        <v>32</v>
      </c>
    </row>
    <row r="4" spans="1:22">
      <c r="A4" t="s">
        <v>1857</v>
      </c>
      <c r="B4" s="61">
        <v>33</v>
      </c>
      <c r="D4" s="61">
        <v>33</v>
      </c>
      <c r="M4" s="61">
        <v>33</v>
      </c>
      <c r="N4" s="64">
        <v>33</v>
      </c>
      <c r="O4" s="65"/>
      <c r="Q4" s="61">
        <v>33</v>
      </c>
      <c r="R4" s="61"/>
      <c r="T4" s="64">
        <v>33</v>
      </c>
    </row>
    <row r="5" spans="1:22">
      <c r="A5" t="s">
        <v>1869</v>
      </c>
      <c r="B5" s="61">
        <v>48</v>
      </c>
      <c r="D5" s="61">
        <v>48</v>
      </c>
      <c r="M5" s="61">
        <v>48</v>
      </c>
      <c r="N5" s="64">
        <v>48</v>
      </c>
      <c r="O5" s="65"/>
      <c r="S5" s="61">
        <v>48</v>
      </c>
      <c r="T5" s="64">
        <v>48</v>
      </c>
    </row>
    <row r="6" spans="1:22">
      <c r="A6" t="s">
        <v>1870</v>
      </c>
      <c r="B6" s="61">
        <v>49</v>
      </c>
      <c r="D6" s="61">
        <v>49</v>
      </c>
      <c r="M6" s="61">
        <v>49</v>
      </c>
      <c r="N6" s="64">
        <v>49</v>
      </c>
      <c r="O6" s="65"/>
      <c r="S6" s="61">
        <v>49</v>
      </c>
      <c r="T6" s="64">
        <v>49</v>
      </c>
    </row>
    <row r="7" spans="1:22">
      <c r="A7" t="s">
        <v>1925</v>
      </c>
      <c r="B7" s="61">
        <v>117</v>
      </c>
      <c r="D7" s="61">
        <v>117</v>
      </c>
      <c r="M7" s="61">
        <v>117</v>
      </c>
      <c r="N7" s="64">
        <v>117</v>
      </c>
      <c r="O7" s="65"/>
      <c r="P7" s="61">
        <v>117</v>
      </c>
      <c r="T7" s="64">
        <v>117</v>
      </c>
    </row>
    <row r="8" spans="1:22">
      <c r="A8" t="s">
        <v>1926</v>
      </c>
      <c r="B8" s="61">
        <v>118</v>
      </c>
      <c r="D8" s="61">
        <v>118</v>
      </c>
      <c r="M8" s="61">
        <v>118</v>
      </c>
      <c r="N8" s="64">
        <v>118</v>
      </c>
      <c r="O8" s="65"/>
      <c r="P8" s="61">
        <v>118</v>
      </c>
      <c r="T8" s="64">
        <v>118</v>
      </c>
    </row>
    <row r="9" spans="1:22">
      <c r="A9" t="s">
        <v>1931</v>
      </c>
      <c r="B9" s="61">
        <v>123</v>
      </c>
      <c r="D9" s="61">
        <v>123</v>
      </c>
      <c r="M9" s="64"/>
      <c r="N9" s="64"/>
      <c r="O9" s="64"/>
      <c r="T9" s="61">
        <v>123</v>
      </c>
      <c r="U9" s="61">
        <v>123</v>
      </c>
      <c r="V9" s="61">
        <v>123</v>
      </c>
    </row>
    <row r="10" spans="1:22">
      <c r="A10" t="s">
        <v>1932</v>
      </c>
      <c r="B10" s="61">
        <v>124</v>
      </c>
      <c r="D10" s="61">
        <v>124</v>
      </c>
      <c r="M10" s="64"/>
      <c r="N10" s="64"/>
      <c r="O10" s="64"/>
      <c r="T10" s="61">
        <v>124</v>
      </c>
      <c r="U10" s="61">
        <v>124</v>
      </c>
      <c r="V10" s="61">
        <v>124</v>
      </c>
    </row>
    <row r="11" spans="1:22">
      <c r="A11" t="s">
        <v>1937</v>
      </c>
      <c r="B11" s="61">
        <v>133</v>
      </c>
      <c r="D11" s="61">
        <v>133</v>
      </c>
      <c r="F11" s="61">
        <v>133</v>
      </c>
      <c r="L11" s="61">
        <v>133</v>
      </c>
      <c r="N11" s="65"/>
      <c r="O11" s="65"/>
      <c r="T11" s="61">
        <v>133</v>
      </c>
      <c r="U11" s="61">
        <v>133</v>
      </c>
    </row>
    <row r="12" spans="1:22">
      <c r="A12" t="s">
        <v>1938</v>
      </c>
      <c r="B12" s="61">
        <v>134</v>
      </c>
      <c r="D12" s="61">
        <v>134</v>
      </c>
      <c r="F12" s="61">
        <v>134</v>
      </c>
      <c r="L12" s="61">
        <v>134</v>
      </c>
      <c r="N12" s="65"/>
      <c r="O12" s="65"/>
      <c r="T12" s="61">
        <v>134</v>
      </c>
      <c r="U12" s="61">
        <v>134</v>
      </c>
    </row>
    <row r="13" spans="1:22">
      <c r="A13" t="s">
        <v>1959</v>
      </c>
      <c r="B13" s="61">
        <v>155</v>
      </c>
      <c r="D13" s="61">
        <v>155</v>
      </c>
      <c r="F13" s="61">
        <v>155</v>
      </c>
      <c r="K13" s="61">
        <v>155</v>
      </c>
      <c r="N13" s="65"/>
      <c r="O13" s="65"/>
      <c r="T13" s="61">
        <v>155</v>
      </c>
    </row>
    <row r="14" spans="1:22">
      <c r="A14" t="s">
        <v>1960</v>
      </c>
      <c r="B14" s="61">
        <v>156</v>
      </c>
      <c r="D14" s="61">
        <v>156</v>
      </c>
      <c r="F14" s="61">
        <v>156</v>
      </c>
      <c r="K14" s="61">
        <v>156</v>
      </c>
      <c r="N14" s="65"/>
      <c r="O14" s="65"/>
      <c r="T14" s="61">
        <v>156</v>
      </c>
    </row>
    <row r="15" spans="1:22">
      <c r="A15" t="s">
        <v>1973</v>
      </c>
      <c r="B15" s="61">
        <v>171</v>
      </c>
      <c r="D15" s="61">
        <v>171</v>
      </c>
      <c r="M15" s="61">
        <v>171</v>
      </c>
      <c r="N15" s="64">
        <v>171</v>
      </c>
      <c r="O15" s="64">
        <v>171</v>
      </c>
      <c r="R15" s="61">
        <v>171</v>
      </c>
      <c r="T15" s="64">
        <v>171</v>
      </c>
      <c r="U15" s="61">
        <v>171</v>
      </c>
    </row>
    <row r="16" spans="1:22">
      <c r="A16" t="s">
        <v>1974</v>
      </c>
      <c r="B16" s="61">
        <v>172</v>
      </c>
      <c r="D16" s="61">
        <v>172</v>
      </c>
      <c r="M16" s="61">
        <v>172</v>
      </c>
      <c r="N16" s="64">
        <v>172</v>
      </c>
      <c r="O16" s="64">
        <v>172</v>
      </c>
      <c r="R16" s="61">
        <v>172</v>
      </c>
      <c r="T16" s="64">
        <v>172</v>
      </c>
      <c r="U16" s="61">
        <v>172</v>
      </c>
    </row>
    <row r="17" spans="1:24">
      <c r="A17" t="s">
        <v>1983</v>
      </c>
      <c r="B17" s="53">
        <v>181</v>
      </c>
      <c r="D17" s="53">
        <v>181</v>
      </c>
      <c r="F17" s="53">
        <v>181</v>
      </c>
      <c r="G17" s="53">
        <v>181</v>
      </c>
      <c r="J17" s="53">
        <v>181</v>
      </c>
      <c r="N17" s="65"/>
      <c r="O17" s="65"/>
      <c r="T17" s="53">
        <v>181</v>
      </c>
    </row>
    <row r="18" spans="1:24">
      <c r="A18" t="s">
        <v>1984</v>
      </c>
      <c r="B18" s="53">
        <v>182</v>
      </c>
      <c r="D18" s="53">
        <v>182</v>
      </c>
      <c r="F18" s="53">
        <v>182</v>
      </c>
      <c r="G18" s="53">
        <v>182</v>
      </c>
      <c r="J18" s="53">
        <v>182</v>
      </c>
      <c r="N18" s="65"/>
      <c r="O18" s="65"/>
      <c r="T18" s="53">
        <v>182</v>
      </c>
    </row>
    <row r="19" spans="1:24">
      <c r="A19" t="s">
        <v>1987</v>
      </c>
      <c r="B19" s="53">
        <v>185</v>
      </c>
      <c r="D19" s="53">
        <v>185</v>
      </c>
      <c r="F19" s="53">
        <v>185</v>
      </c>
      <c r="I19" s="53">
        <v>185</v>
      </c>
      <c r="N19" s="65"/>
      <c r="O19" s="65"/>
      <c r="T19" s="53">
        <v>185</v>
      </c>
    </row>
    <row r="20" spans="1:24">
      <c r="A20" t="s">
        <v>1988</v>
      </c>
      <c r="B20" s="53">
        <v>186</v>
      </c>
      <c r="D20" s="53">
        <v>186</v>
      </c>
      <c r="F20" s="53">
        <v>186</v>
      </c>
      <c r="I20" s="53">
        <v>186</v>
      </c>
      <c r="T20" s="53">
        <v>186</v>
      </c>
    </row>
    <row r="21" spans="1:24">
      <c r="A21" t="s">
        <v>2001</v>
      </c>
      <c r="B21" s="53">
        <v>201</v>
      </c>
      <c r="D21" s="53">
        <v>201</v>
      </c>
      <c r="F21" s="53">
        <v>201</v>
      </c>
      <c r="G21" s="53">
        <v>201</v>
      </c>
      <c r="T21" s="53">
        <v>201</v>
      </c>
    </row>
    <row r="22" spans="1:24">
      <c r="A22" t="s">
        <v>2002</v>
      </c>
      <c r="B22" s="53">
        <v>202</v>
      </c>
      <c r="D22" s="53">
        <v>202</v>
      </c>
      <c r="F22" s="53">
        <v>202</v>
      </c>
      <c r="G22" s="53">
        <v>202</v>
      </c>
      <c r="T22" s="53">
        <v>202</v>
      </c>
    </row>
    <row r="23" spans="1:24">
      <c r="A23" t="s">
        <v>2003</v>
      </c>
      <c r="B23" s="53">
        <v>203</v>
      </c>
      <c r="D23" s="53">
        <v>203</v>
      </c>
      <c r="E23" s="53">
        <v>203</v>
      </c>
    </row>
    <row r="24" spans="1:24">
      <c r="A24" t="s">
        <v>2004</v>
      </c>
      <c r="B24" s="53">
        <v>204</v>
      </c>
      <c r="D24" s="53">
        <v>204</v>
      </c>
      <c r="E24" s="53">
        <v>204</v>
      </c>
    </row>
    <row r="25" spans="1:24">
      <c r="A25" t="s">
        <v>2007</v>
      </c>
      <c r="B25" s="53">
        <v>207</v>
      </c>
      <c r="D25" s="53">
        <v>207</v>
      </c>
      <c r="F25" s="53">
        <v>207</v>
      </c>
      <c r="H25" s="53">
        <v>207</v>
      </c>
      <c r="T25" s="53">
        <v>207</v>
      </c>
    </row>
    <row r="26" spans="1:24">
      <c r="A26" t="s">
        <v>2008</v>
      </c>
      <c r="B26" s="53">
        <v>208</v>
      </c>
      <c r="D26" s="53">
        <v>208</v>
      </c>
      <c r="F26" s="53">
        <v>208</v>
      </c>
      <c r="H26" s="53">
        <v>208</v>
      </c>
      <c r="T26" s="53">
        <v>208</v>
      </c>
    </row>
    <row r="32" spans="1:24" s="54" customFormat="1">
      <c r="A32" s="54" t="s">
        <v>2015</v>
      </c>
      <c r="E32" s="61"/>
      <c r="F32" s="61"/>
      <c r="G32" s="61"/>
      <c r="H32" s="61"/>
      <c r="I32" s="61"/>
      <c r="J32" s="61"/>
      <c r="K32" s="61"/>
      <c r="L32" s="61"/>
      <c r="M32" s="61"/>
      <c r="N32" s="61"/>
      <c r="O32" s="61"/>
      <c r="P32" s="61"/>
      <c r="Q32" s="61"/>
      <c r="R32" s="61"/>
      <c r="S32" s="61"/>
      <c r="T32" s="61"/>
      <c r="U32" s="61"/>
      <c r="V32" s="61"/>
      <c r="W32" s="61"/>
      <c r="X32" s="61"/>
    </row>
    <row r="33" spans="5:24" s="54" customFormat="1">
      <c r="E33" s="61"/>
      <c r="F33" s="61"/>
      <c r="G33" s="61"/>
      <c r="H33" s="61"/>
      <c r="I33" s="61"/>
      <c r="J33" s="61"/>
      <c r="K33" s="61"/>
      <c r="L33" s="61"/>
      <c r="M33" s="61"/>
      <c r="N33" s="61"/>
      <c r="O33" s="61"/>
      <c r="P33" s="61"/>
      <c r="Q33" s="61"/>
      <c r="R33" s="61"/>
      <c r="S33" s="61"/>
      <c r="T33" s="61"/>
      <c r="U33" s="61"/>
      <c r="V33" s="61"/>
      <c r="W33" s="61"/>
      <c r="X33" s="61"/>
    </row>
    <row r="34" spans="5:24" s="54" customFormat="1">
      <c r="E34" s="61"/>
      <c r="F34" s="61"/>
      <c r="G34" s="61"/>
      <c r="H34" s="61"/>
      <c r="I34" s="61"/>
      <c r="J34" s="61"/>
      <c r="K34" s="61"/>
      <c r="L34" s="61"/>
      <c r="M34" s="61"/>
      <c r="N34" s="61"/>
      <c r="O34" s="61"/>
      <c r="P34" s="61"/>
      <c r="Q34" s="61"/>
      <c r="R34" s="61"/>
      <c r="S34" s="61"/>
      <c r="T34" s="61"/>
      <c r="U34" s="61"/>
      <c r="V34" s="61"/>
      <c r="W34" s="61"/>
      <c r="X34" s="61"/>
    </row>
    <row r="35" spans="5:24" s="54" customFormat="1">
      <c r="E35" s="61"/>
      <c r="F35" s="61"/>
      <c r="G35" s="61"/>
      <c r="H35" s="61"/>
      <c r="I35" s="61"/>
      <c r="J35" s="61"/>
      <c r="K35" s="61"/>
      <c r="L35" s="61"/>
      <c r="M35" s="61"/>
      <c r="N35" s="61"/>
      <c r="O35" s="61"/>
      <c r="P35" s="61"/>
      <c r="Q35" s="61"/>
      <c r="R35" s="66"/>
      <c r="S35" s="61"/>
      <c r="T35" s="61"/>
      <c r="U35" s="61"/>
      <c r="V35" s="61"/>
      <c r="W35" s="61"/>
      <c r="X35" s="61"/>
    </row>
    <row r="36" spans="5:24" s="54" customFormat="1">
      <c r="E36" s="61"/>
      <c r="F36" s="61"/>
      <c r="G36" s="61"/>
      <c r="H36" s="61"/>
      <c r="I36" s="61"/>
      <c r="J36" s="61"/>
      <c r="K36" s="61"/>
      <c r="L36" s="61"/>
      <c r="M36" s="61"/>
      <c r="N36" s="61"/>
      <c r="O36" s="61"/>
      <c r="P36" s="61"/>
      <c r="Q36" s="61"/>
      <c r="R36" s="61"/>
      <c r="S36" s="61"/>
      <c r="T36" s="61"/>
      <c r="U36" s="61"/>
      <c r="V36" s="61"/>
      <c r="W36" s="61"/>
      <c r="X36" s="61"/>
    </row>
    <row r="37" spans="5:24" s="54" customFormat="1">
      <c r="E37" s="61"/>
      <c r="F37" s="61"/>
      <c r="G37" s="61"/>
      <c r="H37" s="61"/>
      <c r="I37" s="61"/>
      <c r="J37" s="61"/>
      <c r="K37" s="61"/>
      <c r="L37" s="61"/>
      <c r="M37" s="61"/>
      <c r="N37" s="61"/>
      <c r="O37" s="61"/>
      <c r="P37" s="61"/>
      <c r="Q37" s="61"/>
      <c r="R37" s="61"/>
      <c r="S37" s="61"/>
      <c r="T37" s="61"/>
      <c r="U37" s="61"/>
      <c r="V37" s="61"/>
      <c r="W37" s="61"/>
      <c r="X37" s="61"/>
    </row>
    <row r="38" spans="5:24" s="54" customFormat="1">
      <c r="E38" s="61"/>
      <c r="F38" s="61"/>
      <c r="G38" s="61"/>
      <c r="H38" s="61"/>
      <c r="I38" s="61"/>
      <c r="J38" s="61"/>
      <c r="K38" s="61"/>
      <c r="L38" s="61"/>
      <c r="M38" s="61"/>
      <c r="N38" s="61"/>
      <c r="O38" s="61"/>
      <c r="P38" s="61"/>
      <c r="Q38" s="61"/>
      <c r="R38" s="61"/>
      <c r="S38" s="61"/>
      <c r="T38" s="61"/>
      <c r="U38" s="61"/>
      <c r="V38" s="61"/>
      <c r="W38" s="61"/>
      <c r="X38" s="61"/>
    </row>
    <row r="39" spans="5:24" s="54" customFormat="1">
      <c r="E39" s="61"/>
      <c r="F39" s="61"/>
      <c r="G39" s="61"/>
      <c r="H39" s="61"/>
      <c r="I39" s="61"/>
      <c r="J39" s="61"/>
      <c r="K39" s="61"/>
      <c r="L39" s="61"/>
      <c r="M39" s="61"/>
      <c r="N39" s="61"/>
      <c r="O39" s="61"/>
      <c r="P39" s="61"/>
      <c r="Q39" s="61"/>
      <c r="R39" s="61"/>
      <c r="S39" s="61"/>
      <c r="T39" s="61"/>
      <c r="U39" s="61"/>
      <c r="V39" s="61"/>
      <c r="W39" s="61"/>
      <c r="X39" s="61"/>
    </row>
    <row r="40" spans="5:24" s="54" customFormat="1">
      <c r="E40" s="61"/>
      <c r="F40" s="61"/>
      <c r="G40" s="61"/>
      <c r="H40" s="61"/>
      <c r="I40" s="61"/>
      <c r="J40" s="61"/>
      <c r="K40" s="61"/>
      <c r="L40" s="61"/>
      <c r="M40" s="61"/>
      <c r="N40" s="61"/>
      <c r="O40" s="61"/>
      <c r="P40" s="61"/>
      <c r="Q40" s="61"/>
      <c r="R40" s="61"/>
      <c r="S40" s="61"/>
      <c r="T40" s="61"/>
      <c r="U40" s="61"/>
      <c r="V40" s="61"/>
      <c r="W40" s="61"/>
      <c r="X40" s="61"/>
    </row>
    <row r="41" spans="5:24" s="54" customFormat="1">
      <c r="E41" s="61"/>
      <c r="F41" s="61"/>
      <c r="G41" s="61"/>
      <c r="H41" s="61"/>
      <c r="I41" s="61"/>
      <c r="J41" s="61"/>
      <c r="K41" s="61"/>
      <c r="L41" s="61"/>
      <c r="M41" s="61"/>
      <c r="N41" s="61"/>
      <c r="O41" s="61"/>
      <c r="P41" s="61"/>
      <c r="Q41" s="61"/>
      <c r="R41" s="61"/>
      <c r="S41" s="61"/>
      <c r="T41" s="61"/>
      <c r="U41" s="61"/>
      <c r="V41" s="61"/>
      <c r="W41" s="61"/>
      <c r="X41" s="61"/>
    </row>
    <row r="42" spans="5:24" s="54" customFormat="1">
      <c r="E42" s="61"/>
      <c r="F42" s="61"/>
      <c r="G42" s="61"/>
      <c r="H42" s="61"/>
      <c r="I42" s="61"/>
      <c r="J42" s="61"/>
      <c r="K42" s="61"/>
      <c r="L42" s="61"/>
      <c r="M42" s="61"/>
      <c r="N42" s="61"/>
      <c r="O42" s="61"/>
      <c r="P42" s="61"/>
      <c r="Q42" s="61"/>
      <c r="R42" s="61"/>
      <c r="S42" s="61"/>
      <c r="T42" s="61"/>
      <c r="U42" s="61"/>
      <c r="V42" s="61"/>
      <c r="W42" s="61"/>
      <c r="X42" s="61"/>
    </row>
  </sheetData>
  <mergeCells count="1">
    <mergeCell ref="E1:V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324"/>
  <sheetViews>
    <sheetView workbookViewId="0">
      <selection activeCell="D2" sqref="D2"/>
    </sheetView>
  </sheetViews>
  <sheetFormatPr defaultColWidth="11.42578125" defaultRowHeight="15"/>
  <cols>
    <col min="1" max="1" width="43.140625" bestFit="1" customWidth="1"/>
    <col min="2" max="2" width="13.140625" style="53" bestFit="1" customWidth="1"/>
    <col min="7" max="7" width="11.42578125" style="42"/>
    <col min="9" max="12" width="9.140625" style="5"/>
  </cols>
  <sheetData>
    <row r="1" spans="1:33" ht="15" customHeight="1">
      <c r="A1" s="58"/>
      <c r="B1" s="59"/>
      <c r="E1" s="164" t="s">
        <v>4</v>
      </c>
      <c r="F1" s="165"/>
      <c r="G1" s="165"/>
      <c r="H1" s="165"/>
      <c r="I1" s="165"/>
      <c r="J1" s="165"/>
      <c r="K1" s="165"/>
      <c r="L1" s="165"/>
      <c r="M1" s="165"/>
      <c r="N1" s="165"/>
      <c r="O1" s="165"/>
      <c r="P1" s="165"/>
      <c r="Q1" s="165"/>
      <c r="R1" s="165"/>
      <c r="S1" s="165"/>
      <c r="T1" s="165"/>
      <c r="U1" s="165"/>
      <c r="V1" s="165"/>
      <c r="W1" s="165"/>
      <c r="X1" s="165"/>
      <c r="Y1" s="165"/>
      <c r="Z1" s="165"/>
      <c r="AA1" s="165"/>
      <c r="AB1" s="165"/>
      <c r="AC1" s="165"/>
      <c r="AD1" s="165"/>
      <c r="AE1" s="165"/>
      <c r="AF1" s="165"/>
      <c r="AG1" s="165"/>
    </row>
    <row r="2" spans="1:33" ht="144" customHeight="1">
      <c r="C2" s="99" t="s">
        <v>43</v>
      </c>
      <c r="D2" s="27" t="s">
        <v>44</v>
      </c>
      <c r="E2" s="27" t="s">
        <v>45</v>
      </c>
      <c r="F2" s="25" t="s">
        <v>2016</v>
      </c>
      <c r="G2" s="132" t="s">
        <v>47</v>
      </c>
      <c r="H2" s="25" t="s">
        <v>48</v>
      </c>
      <c r="I2" s="28" t="s">
        <v>49</v>
      </c>
      <c r="J2" s="28" t="s">
        <v>50</v>
      </c>
      <c r="K2" s="28" t="s">
        <v>51</v>
      </c>
      <c r="L2" s="28" t="s">
        <v>52</v>
      </c>
      <c r="M2" s="27" t="s">
        <v>53</v>
      </c>
      <c r="N2" s="27" t="s">
        <v>54</v>
      </c>
      <c r="O2" s="25" t="s">
        <v>2017</v>
      </c>
      <c r="P2" s="25" t="s">
        <v>56</v>
      </c>
      <c r="Q2" s="27" t="s">
        <v>57</v>
      </c>
      <c r="R2" s="25" t="s">
        <v>2018</v>
      </c>
      <c r="S2" s="25" t="s">
        <v>58</v>
      </c>
      <c r="T2" s="27" t="s">
        <v>59</v>
      </c>
      <c r="U2" s="25" t="s">
        <v>60</v>
      </c>
      <c r="V2" s="27" t="s">
        <v>61</v>
      </c>
      <c r="W2" s="25" t="s">
        <v>62</v>
      </c>
      <c r="X2" s="25" t="s">
        <v>63</v>
      </c>
      <c r="Y2" s="51" t="s">
        <v>64</v>
      </c>
      <c r="Z2" s="27" t="s">
        <v>65</v>
      </c>
      <c r="AA2" s="25" t="s">
        <v>2019</v>
      </c>
      <c r="AB2" s="25" t="s">
        <v>67</v>
      </c>
      <c r="AC2" s="113" t="s">
        <v>68</v>
      </c>
      <c r="AD2" s="113" t="s">
        <v>69</v>
      </c>
      <c r="AE2" s="25" t="s">
        <v>70</v>
      </c>
      <c r="AF2" s="27" t="s">
        <v>2020</v>
      </c>
      <c r="AG2" s="27" t="s">
        <v>72</v>
      </c>
    </row>
    <row r="5" spans="1:33">
      <c r="A5" t="s">
        <v>1915</v>
      </c>
      <c r="B5" s="61">
        <v>105</v>
      </c>
      <c r="C5" s="61">
        <v>105</v>
      </c>
      <c r="D5" s="61"/>
      <c r="E5" s="61">
        <v>105</v>
      </c>
      <c r="G5" s="5"/>
      <c r="H5" s="61">
        <v>105</v>
      </c>
      <c r="I5" s="61">
        <v>105</v>
      </c>
    </row>
    <row r="6" spans="1:33">
      <c r="A6" t="s">
        <v>1916</v>
      </c>
      <c r="B6" s="61">
        <v>106</v>
      </c>
      <c r="C6" s="61">
        <v>106</v>
      </c>
      <c r="D6" s="61"/>
      <c r="E6" s="61">
        <v>106</v>
      </c>
      <c r="G6" s="5"/>
      <c r="H6" s="61">
        <v>106</v>
      </c>
      <c r="I6" s="61">
        <v>106</v>
      </c>
    </row>
    <row r="7" spans="1:33">
      <c r="A7" t="s">
        <v>1927</v>
      </c>
      <c r="B7" s="61">
        <v>119</v>
      </c>
      <c r="C7" s="61">
        <v>119</v>
      </c>
      <c r="D7" s="61"/>
      <c r="G7" s="5"/>
      <c r="P7" s="61">
        <v>119</v>
      </c>
    </row>
    <row r="8" spans="1:33">
      <c r="A8" t="s">
        <v>1928</v>
      </c>
      <c r="B8" s="61">
        <v>120</v>
      </c>
      <c r="C8" s="61">
        <v>120</v>
      </c>
      <c r="D8" s="61"/>
      <c r="G8" s="5"/>
      <c r="P8" s="61">
        <v>120</v>
      </c>
    </row>
    <row r="9" spans="1:33">
      <c r="A9" t="s">
        <v>1929</v>
      </c>
      <c r="B9" s="61">
        <v>121</v>
      </c>
      <c r="C9" s="61">
        <v>121</v>
      </c>
      <c r="D9" s="61">
        <v>121</v>
      </c>
      <c r="E9" s="61">
        <v>121</v>
      </c>
      <c r="F9" s="61">
        <v>121</v>
      </c>
      <c r="G9" s="36"/>
      <c r="S9" s="61">
        <v>121</v>
      </c>
      <c r="U9" s="61">
        <v>121</v>
      </c>
    </row>
    <row r="10" spans="1:33">
      <c r="A10" t="s">
        <v>1930</v>
      </c>
      <c r="B10" s="61">
        <v>122</v>
      </c>
      <c r="C10" s="61">
        <v>122</v>
      </c>
      <c r="D10" s="61">
        <v>122</v>
      </c>
      <c r="E10" s="61">
        <v>122</v>
      </c>
      <c r="F10" s="61">
        <v>122</v>
      </c>
      <c r="G10" s="36"/>
      <c r="S10" s="61">
        <v>122</v>
      </c>
      <c r="U10" s="61">
        <v>122</v>
      </c>
    </row>
    <row r="11" spans="1:33">
      <c r="A11" s="120" t="s">
        <v>1933</v>
      </c>
      <c r="B11" s="61">
        <v>125</v>
      </c>
      <c r="C11" s="61">
        <v>125</v>
      </c>
      <c r="D11" s="61"/>
      <c r="E11" s="53">
        <v>125</v>
      </c>
      <c r="G11" s="5">
        <v>125</v>
      </c>
    </row>
    <row r="12" spans="1:33">
      <c r="A12" s="120" t="s">
        <v>1934</v>
      </c>
      <c r="B12" s="61">
        <v>126</v>
      </c>
      <c r="C12" s="61">
        <v>126</v>
      </c>
      <c r="D12" s="61"/>
      <c r="E12" s="53">
        <v>126</v>
      </c>
      <c r="G12" s="5">
        <v>126</v>
      </c>
    </row>
    <row r="13" spans="1:33">
      <c r="A13" t="s">
        <v>1941</v>
      </c>
      <c r="B13" s="61">
        <v>137</v>
      </c>
      <c r="C13" s="61">
        <v>137</v>
      </c>
      <c r="D13" s="61"/>
      <c r="E13" s="61">
        <v>137</v>
      </c>
      <c r="G13" s="5"/>
      <c r="H13" s="61">
        <v>137</v>
      </c>
      <c r="K13" s="61">
        <v>137</v>
      </c>
    </row>
    <row r="14" spans="1:33">
      <c r="A14" t="s">
        <v>1942</v>
      </c>
      <c r="B14" s="61">
        <v>138</v>
      </c>
      <c r="C14" s="61">
        <v>138</v>
      </c>
      <c r="D14" s="61"/>
      <c r="E14" s="61">
        <v>138</v>
      </c>
      <c r="G14" s="5"/>
      <c r="H14" s="61">
        <v>138</v>
      </c>
      <c r="K14" s="61">
        <v>138</v>
      </c>
    </row>
    <row r="15" spans="1:33">
      <c r="A15" s="69" t="s">
        <v>1945</v>
      </c>
      <c r="B15" s="61">
        <v>141</v>
      </c>
      <c r="C15" s="61">
        <v>141</v>
      </c>
      <c r="D15" s="61"/>
      <c r="G15" s="5"/>
      <c r="M15">
        <v>141</v>
      </c>
    </row>
    <row r="16" spans="1:33">
      <c r="A16" s="69" t="s">
        <v>1946</v>
      </c>
      <c r="B16" s="61">
        <v>142</v>
      </c>
      <c r="C16" s="61">
        <v>142</v>
      </c>
      <c r="D16" s="61"/>
      <c r="M16">
        <v>142</v>
      </c>
    </row>
    <row r="17" spans="1:27">
      <c r="A17" t="s">
        <v>1947</v>
      </c>
      <c r="B17" s="61">
        <v>143</v>
      </c>
      <c r="C17" s="61">
        <v>143</v>
      </c>
      <c r="D17" s="61"/>
      <c r="T17" s="61">
        <v>143</v>
      </c>
      <c r="U17" s="61">
        <v>143</v>
      </c>
      <c r="Z17" s="61">
        <v>143</v>
      </c>
      <c r="AA17" s="61">
        <v>143</v>
      </c>
    </row>
    <row r="18" spans="1:27">
      <c r="A18" t="s">
        <v>1948</v>
      </c>
      <c r="B18" s="61">
        <v>144</v>
      </c>
      <c r="C18" s="61">
        <v>144</v>
      </c>
      <c r="D18" s="61"/>
      <c r="T18" s="61">
        <v>144</v>
      </c>
      <c r="U18" s="61">
        <v>144</v>
      </c>
      <c r="Z18" s="61">
        <v>144</v>
      </c>
      <c r="AA18" s="61">
        <v>144</v>
      </c>
    </row>
    <row r="19" spans="1:27">
      <c r="A19" t="s">
        <v>1951</v>
      </c>
      <c r="B19" s="61">
        <v>147</v>
      </c>
      <c r="C19" s="61">
        <v>147</v>
      </c>
      <c r="D19" s="61"/>
      <c r="E19" s="61">
        <v>147</v>
      </c>
      <c r="H19" s="61">
        <v>147</v>
      </c>
      <c r="L19" s="61">
        <v>147</v>
      </c>
    </row>
    <row r="20" spans="1:27">
      <c r="A20" t="s">
        <v>1952</v>
      </c>
      <c r="B20" s="61">
        <v>148</v>
      </c>
      <c r="C20" s="61">
        <v>148</v>
      </c>
      <c r="D20" s="61"/>
      <c r="E20" s="61">
        <v>148</v>
      </c>
      <c r="H20" s="61">
        <v>148</v>
      </c>
      <c r="L20" s="61">
        <v>148</v>
      </c>
    </row>
    <row r="21" spans="1:27">
      <c r="A21" t="s">
        <v>1955</v>
      </c>
      <c r="B21" s="61">
        <v>151</v>
      </c>
      <c r="C21" s="61">
        <v>151</v>
      </c>
      <c r="D21" s="61"/>
      <c r="N21" s="61"/>
      <c r="O21" s="61">
        <v>151</v>
      </c>
    </row>
    <row r="22" spans="1:27">
      <c r="A22" t="s">
        <v>1956</v>
      </c>
      <c r="B22" s="61">
        <v>152</v>
      </c>
      <c r="C22" s="61">
        <v>152</v>
      </c>
      <c r="D22" s="61"/>
      <c r="N22" s="61"/>
      <c r="O22" s="61">
        <v>152</v>
      </c>
    </row>
    <row r="23" spans="1:27">
      <c r="A23" t="s">
        <v>1957</v>
      </c>
      <c r="B23" s="61">
        <v>153</v>
      </c>
      <c r="C23" s="61">
        <v>153</v>
      </c>
      <c r="D23" s="61"/>
      <c r="R23">
        <v>153</v>
      </c>
    </row>
    <row r="24" spans="1:27">
      <c r="A24" t="s">
        <v>1958</v>
      </c>
      <c r="B24" s="61">
        <v>154</v>
      </c>
      <c r="C24" s="61">
        <v>154</v>
      </c>
      <c r="D24" s="61"/>
      <c r="R24">
        <v>154</v>
      </c>
    </row>
    <row r="25" spans="1:27">
      <c r="A25" t="s">
        <v>1965</v>
      </c>
      <c r="B25" s="61">
        <v>163</v>
      </c>
      <c r="C25" s="61">
        <v>163</v>
      </c>
      <c r="D25" s="61"/>
      <c r="V25" s="61">
        <v>163</v>
      </c>
      <c r="Y25" s="61">
        <v>163</v>
      </c>
    </row>
    <row r="26" spans="1:27">
      <c r="A26" t="s">
        <v>1966</v>
      </c>
      <c r="B26" s="61">
        <v>164</v>
      </c>
      <c r="C26" s="61">
        <v>164</v>
      </c>
      <c r="D26" s="61"/>
      <c r="V26" s="61">
        <v>164</v>
      </c>
      <c r="Y26" s="61">
        <v>164</v>
      </c>
    </row>
    <row r="27" spans="1:27">
      <c r="A27" t="s">
        <v>1967</v>
      </c>
      <c r="B27" s="61">
        <v>165</v>
      </c>
      <c r="C27" s="61">
        <v>165</v>
      </c>
      <c r="D27" s="61"/>
      <c r="V27" s="61">
        <v>165</v>
      </c>
      <c r="W27" s="61">
        <v>165</v>
      </c>
    </row>
    <row r="28" spans="1:27">
      <c r="A28" t="s">
        <v>1968</v>
      </c>
      <c r="B28" s="61">
        <v>166</v>
      </c>
      <c r="C28" s="61">
        <v>166</v>
      </c>
      <c r="D28" s="61"/>
      <c r="V28" s="61">
        <v>166</v>
      </c>
      <c r="W28" s="61">
        <v>166</v>
      </c>
    </row>
    <row r="29" spans="1:27">
      <c r="A29" t="s">
        <v>1981</v>
      </c>
      <c r="B29" s="61">
        <v>179</v>
      </c>
      <c r="C29" s="61">
        <v>179</v>
      </c>
      <c r="D29" s="61"/>
      <c r="E29" s="61">
        <v>179</v>
      </c>
      <c r="H29" s="61">
        <v>179</v>
      </c>
      <c r="J29" s="61">
        <v>179</v>
      </c>
    </row>
    <row r="30" spans="1:27">
      <c r="A30" t="s">
        <v>1982</v>
      </c>
      <c r="B30" s="53">
        <v>180</v>
      </c>
      <c r="C30" s="53">
        <v>180</v>
      </c>
      <c r="D30" s="53"/>
      <c r="E30" s="53">
        <v>180</v>
      </c>
      <c r="H30" s="53">
        <v>180</v>
      </c>
      <c r="J30" s="53">
        <v>180</v>
      </c>
    </row>
    <row r="31" spans="1:27">
      <c r="A31" t="s">
        <v>1985</v>
      </c>
      <c r="B31" s="53">
        <v>183</v>
      </c>
      <c r="C31" s="53">
        <v>183</v>
      </c>
      <c r="D31" s="53"/>
      <c r="N31" s="53">
        <v>183</v>
      </c>
      <c r="O31" s="53"/>
      <c r="P31" s="53">
        <v>183</v>
      </c>
    </row>
    <row r="32" spans="1:27">
      <c r="A32" t="s">
        <v>1986</v>
      </c>
      <c r="B32" s="53">
        <v>184</v>
      </c>
      <c r="C32" s="53">
        <v>184</v>
      </c>
      <c r="D32" s="53"/>
      <c r="N32" s="53">
        <v>184</v>
      </c>
      <c r="O32" s="53"/>
      <c r="P32" s="53">
        <v>184</v>
      </c>
    </row>
    <row r="33" spans="1:33">
      <c r="A33" s="67" t="s">
        <v>1989</v>
      </c>
      <c r="B33" s="53">
        <v>187</v>
      </c>
      <c r="C33" s="53">
        <v>187</v>
      </c>
      <c r="D33" s="53"/>
    </row>
    <row r="34" spans="1:33">
      <c r="A34" s="67" t="s">
        <v>1990</v>
      </c>
      <c r="B34" s="53">
        <v>188</v>
      </c>
      <c r="C34" s="53">
        <v>188</v>
      </c>
      <c r="D34" s="53"/>
    </row>
    <row r="35" spans="1:33">
      <c r="A35" t="s">
        <v>1991</v>
      </c>
      <c r="B35" s="53">
        <v>191</v>
      </c>
      <c r="C35" s="53">
        <v>191</v>
      </c>
      <c r="D35" s="53"/>
      <c r="Q35" s="53">
        <v>191</v>
      </c>
      <c r="R35" s="53"/>
      <c r="S35" s="53">
        <v>191</v>
      </c>
    </row>
    <row r="36" spans="1:33">
      <c r="A36" t="s">
        <v>1992</v>
      </c>
      <c r="B36" s="53">
        <v>192</v>
      </c>
      <c r="C36" s="53">
        <v>192</v>
      </c>
      <c r="D36" s="53"/>
      <c r="Q36" s="53">
        <v>192</v>
      </c>
      <c r="R36" s="53"/>
      <c r="S36" s="53">
        <v>192</v>
      </c>
    </row>
    <row r="37" spans="1:33">
      <c r="A37" t="s">
        <v>1993</v>
      </c>
      <c r="B37" s="53">
        <v>193</v>
      </c>
      <c r="C37" s="53">
        <v>193</v>
      </c>
      <c r="D37" s="53"/>
      <c r="F37" s="53">
        <v>193</v>
      </c>
      <c r="Z37" s="70">
        <v>193</v>
      </c>
      <c r="AA37" s="70">
        <v>193</v>
      </c>
      <c r="AB37" s="70">
        <v>193</v>
      </c>
      <c r="AC37" s="70">
        <v>193</v>
      </c>
      <c r="AD37" s="70">
        <v>193</v>
      </c>
      <c r="AE37" s="70">
        <v>193</v>
      </c>
      <c r="AF37" s="71">
        <v>193</v>
      </c>
      <c r="AG37" s="71">
        <v>193</v>
      </c>
    </row>
    <row r="38" spans="1:33">
      <c r="A38" t="s">
        <v>1994</v>
      </c>
      <c r="B38" s="53">
        <v>194</v>
      </c>
      <c r="C38" s="53">
        <v>194</v>
      </c>
      <c r="D38" s="53"/>
      <c r="F38" s="53">
        <v>194</v>
      </c>
      <c r="Z38" s="70">
        <v>194</v>
      </c>
      <c r="AA38" s="70">
        <v>194</v>
      </c>
      <c r="AB38" s="70">
        <v>194</v>
      </c>
      <c r="AC38" s="70">
        <v>194</v>
      </c>
      <c r="AD38" s="70">
        <v>194</v>
      </c>
      <c r="AE38" s="70">
        <v>194</v>
      </c>
      <c r="AF38" s="71">
        <v>194</v>
      </c>
      <c r="AG38" s="71">
        <v>194</v>
      </c>
    </row>
    <row r="39" spans="1:33">
      <c r="A39" t="s">
        <v>2005</v>
      </c>
      <c r="B39" s="53">
        <v>205</v>
      </c>
      <c r="C39" s="53">
        <v>205</v>
      </c>
      <c r="D39" s="53"/>
      <c r="V39" s="53">
        <v>205</v>
      </c>
      <c r="X39" s="53">
        <v>205</v>
      </c>
    </row>
    <row r="40" spans="1:33">
      <c r="A40" t="s">
        <v>2006</v>
      </c>
      <c r="B40" s="53">
        <v>206</v>
      </c>
      <c r="C40" s="53">
        <v>206</v>
      </c>
      <c r="D40" s="53"/>
      <c r="V40" s="53">
        <v>206</v>
      </c>
      <c r="X40" s="53">
        <v>206</v>
      </c>
    </row>
    <row r="41" spans="1:33">
      <c r="B41" s="61"/>
    </row>
    <row r="42" spans="1:33">
      <c r="B42" s="61"/>
    </row>
    <row r="43" spans="1:33">
      <c r="B43" s="61"/>
    </row>
    <row r="44" spans="1:33">
      <c r="B44" s="61"/>
    </row>
    <row r="45" spans="1:33">
      <c r="B45" s="61"/>
    </row>
    <row r="46" spans="1:33">
      <c r="B46" s="61"/>
    </row>
    <row r="47" spans="1:33">
      <c r="B47" s="61"/>
    </row>
    <row r="48" spans="1:33">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G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23"/>
  <sheetViews>
    <sheetView workbookViewId="0">
      <selection activeCell="E23" sqref="E23"/>
    </sheetView>
  </sheetViews>
  <sheetFormatPr defaultColWidth="11.42578125" defaultRowHeight="15"/>
  <cols>
    <col min="1" max="1" width="36.7109375" bestFit="1" customWidth="1"/>
  </cols>
  <sheetData>
    <row r="1" spans="1:11" ht="15" customHeight="1">
      <c r="C1" s="116"/>
      <c r="D1" s="75"/>
      <c r="E1" s="75"/>
      <c r="F1" s="75"/>
      <c r="G1" s="75"/>
      <c r="H1" s="75"/>
      <c r="I1" s="75"/>
      <c r="J1" s="75"/>
      <c r="K1" s="76"/>
    </row>
    <row r="2" spans="1:11" ht="96" customHeight="1">
      <c r="C2" s="116" t="s">
        <v>81</v>
      </c>
      <c r="D2" s="72" t="s">
        <v>82</v>
      </c>
      <c r="E2" s="83" t="s">
        <v>83</v>
      </c>
      <c r="F2" s="72" t="s">
        <v>84</v>
      </c>
      <c r="G2" s="121" t="s">
        <v>2021</v>
      </c>
      <c r="H2" s="72" t="s">
        <v>86</v>
      </c>
      <c r="I2" s="73" t="s">
        <v>87</v>
      </c>
      <c r="J2" s="73" t="s">
        <v>88</v>
      </c>
      <c r="K2" s="74" t="s">
        <v>89</v>
      </c>
    </row>
    <row r="3" spans="1:11">
      <c r="A3" t="s">
        <v>1917</v>
      </c>
      <c r="B3" s="61">
        <v>107</v>
      </c>
      <c r="C3" s="61">
        <v>107</v>
      </c>
      <c r="D3" s="77"/>
      <c r="E3" s="77"/>
      <c r="F3" s="77"/>
      <c r="G3" s="77"/>
      <c r="H3" s="61">
        <v>107</v>
      </c>
      <c r="I3" s="77"/>
      <c r="J3" s="61">
        <v>107</v>
      </c>
      <c r="K3" s="77"/>
    </row>
    <row r="4" spans="1:11">
      <c r="A4" t="s">
        <v>1918</v>
      </c>
      <c r="B4" s="61">
        <v>108</v>
      </c>
      <c r="C4" s="61">
        <v>108</v>
      </c>
      <c r="H4" s="61">
        <v>108</v>
      </c>
      <c r="J4" s="61">
        <v>108</v>
      </c>
    </row>
    <row r="5" spans="1:11">
      <c r="A5" s="67" t="s">
        <v>1921</v>
      </c>
      <c r="B5" s="61">
        <v>113</v>
      </c>
      <c r="C5" s="61">
        <v>113</v>
      </c>
      <c r="K5" s="61"/>
    </row>
    <row r="6" spans="1:11">
      <c r="A6" s="67" t="s">
        <v>1922</v>
      </c>
      <c r="B6" s="61">
        <v>114</v>
      </c>
      <c r="C6" s="61">
        <v>114</v>
      </c>
      <c r="K6" s="61"/>
    </row>
    <row r="7" spans="1:11">
      <c r="A7" t="s">
        <v>1953</v>
      </c>
      <c r="B7" s="61">
        <v>149</v>
      </c>
      <c r="C7" s="61">
        <v>149</v>
      </c>
      <c r="E7" s="61">
        <v>149</v>
      </c>
    </row>
    <row r="8" spans="1:11">
      <c r="A8" t="s">
        <v>1954</v>
      </c>
      <c r="B8" s="61">
        <v>150</v>
      </c>
      <c r="C8" s="61">
        <v>150</v>
      </c>
      <c r="E8" s="61">
        <v>150</v>
      </c>
    </row>
    <row r="9" spans="1:11">
      <c r="A9" t="s">
        <v>1971</v>
      </c>
      <c r="B9" s="61">
        <v>169</v>
      </c>
      <c r="C9" s="61">
        <v>169</v>
      </c>
      <c r="E9" s="61"/>
      <c r="G9" s="61">
        <v>169</v>
      </c>
    </row>
    <row r="10" spans="1:11">
      <c r="A10" t="s">
        <v>1972</v>
      </c>
      <c r="B10" s="61">
        <v>170</v>
      </c>
      <c r="C10" s="61">
        <v>170</v>
      </c>
      <c r="E10" s="61"/>
      <c r="G10" s="61">
        <v>170</v>
      </c>
    </row>
    <row r="11" spans="1:11">
      <c r="A11" t="s">
        <v>1977</v>
      </c>
      <c r="B11" s="61">
        <v>175</v>
      </c>
      <c r="C11" s="61">
        <v>175</v>
      </c>
      <c r="H11" s="61"/>
      <c r="K11" s="61">
        <v>175</v>
      </c>
    </row>
    <row r="12" spans="1:11">
      <c r="A12" t="s">
        <v>1978</v>
      </c>
      <c r="B12" s="61">
        <v>176</v>
      </c>
      <c r="C12" s="61">
        <v>176</v>
      </c>
      <c r="H12" s="61"/>
      <c r="K12" s="61">
        <v>176</v>
      </c>
    </row>
    <row r="13" spans="1:11">
      <c r="A13" t="s">
        <v>1979</v>
      </c>
      <c r="B13" s="61">
        <v>177</v>
      </c>
      <c r="C13" s="61">
        <v>177</v>
      </c>
      <c r="D13" s="61">
        <v>177</v>
      </c>
      <c r="E13" s="61"/>
      <c r="H13" s="61"/>
    </row>
    <row r="14" spans="1:11">
      <c r="A14" t="s">
        <v>1980</v>
      </c>
      <c r="B14" s="61">
        <v>178</v>
      </c>
      <c r="C14" s="61">
        <v>178</v>
      </c>
      <c r="D14" s="61">
        <v>178</v>
      </c>
      <c r="E14" s="61"/>
    </row>
    <row r="15" spans="1:11">
      <c r="A15" t="s">
        <v>1995</v>
      </c>
      <c r="B15" s="53">
        <v>195</v>
      </c>
      <c r="C15" s="53">
        <v>195</v>
      </c>
      <c r="H15" s="53">
        <v>195</v>
      </c>
      <c r="I15" s="53">
        <v>195</v>
      </c>
    </row>
    <row r="16" spans="1:11">
      <c r="A16" t="s">
        <v>1996</v>
      </c>
      <c r="B16" s="53">
        <v>196</v>
      </c>
      <c r="C16" s="53">
        <v>196</v>
      </c>
      <c r="H16" s="53">
        <v>196</v>
      </c>
      <c r="I16" s="53">
        <v>196</v>
      </c>
    </row>
    <row r="17" spans="1:7">
      <c r="A17" t="s">
        <v>1999</v>
      </c>
      <c r="B17" s="53">
        <v>199</v>
      </c>
      <c r="C17" s="53">
        <v>199</v>
      </c>
      <c r="F17" s="53">
        <v>199</v>
      </c>
      <c r="G17" s="53"/>
    </row>
    <row r="18" spans="1:7">
      <c r="A18" t="s">
        <v>2000</v>
      </c>
      <c r="B18" s="53">
        <v>200</v>
      </c>
      <c r="C18" s="53">
        <v>200</v>
      </c>
      <c r="F18" s="53">
        <v>200</v>
      </c>
      <c r="G18" s="53"/>
    </row>
    <row r="19" spans="1:7">
      <c r="A19" t="s">
        <v>1971</v>
      </c>
      <c r="B19" s="61">
        <v>169</v>
      </c>
      <c r="C19" s="61">
        <v>169</v>
      </c>
    </row>
    <row r="20" spans="1:7">
      <c r="A20" t="s">
        <v>1972</v>
      </c>
      <c r="B20" s="61">
        <v>170</v>
      </c>
      <c r="C20" s="61">
        <v>170</v>
      </c>
    </row>
    <row r="21" spans="1:7">
      <c r="A21" s="118" t="s">
        <v>1901</v>
      </c>
      <c r="B21" s="53">
        <v>86</v>
      </c>
      <c r="C21" s="53">
        <v>86</v>
      </c>
    </row>
    <row r="22" spans="1:7">
      <c r="A22" s="118" t="s">
        <v>1908</v>
      </c>
      <c r="B22" s="53">
        <v>94</v>
      </c>
      <c r="C22" s="53">
        <v>94</v>
      </c>
    </row>
    <row r="23" spans="1:7">
      <c r="B23" s="53"/>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Gloria Romagnoli</cp:lastModifiedBy>
  <cp:revision/>
  <dcterms:created xsi:type="dcterms:W3CDTF">2019-03-05T12:56:24Z</dcterms:created>
  <dcterms:modified xsi:type="dcterms:W3CDTF">2020-03-11T18:04:27Z</dcterms:modified>
  <cp:category/>
  <cp:contentStatus/>
</cp:coreProperties>
</file>