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.Allnutt\Documents\d\r18_elcho\paper\"/>
    </mc:Choice>
  </mc:AlternateContent>
  <xr:revisionPtr revIDLastSave="0" documentId="13_ncr:1_{F9D12B67-7A33-4125-AECF-F2968412918D}" xr6:coauthVersionLast="47" xr6:coauthVersionMax="47" xr10:uidLastSave="{00000000-0000-0000-0000-000000000000}"/>
  <bookViews>
    <workbookView xWindow="-1140" yWindow="14550" windowWidth="21855" windowHeight="17040" xr2:uid="{9FB9BEEE-C774-4401-A68A-AEA47B0AA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N4" i="1"/>
  <c r="O4" i="1"/>
  <c r="N5" i="1"/>
  <c r="O5" i="1"/>
  <c r="O2" i="1"/>
  <c r="N2" i="1"/>
  <c r="M3" i="1"/>
  <c r="M4" i="1"/>
  <c r="M5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<sst xmlns="http://schemas.openxmlformats.org/spreadsheetml/2006/main" count="1077" uniqueCount="278">
  <si>
    <t>SeqID</t>
  </si>
  <si>
    <t>originalSeqID</t>
  </si>
  <si>
    <t>SampleID</t>
  </si>
  <si>
    <t>Study</t>
  </si>
  <si>
    <t>Age_days</t>
  </si>
  <si>
    <t>Sex</t>
  </si>
  <si>
    <t>Pair</t>
  </si>
  <si>
    <t>read count</t>
  </si>
  <si>
    <t>elcho01</t>
  </si>
  <si>
    <t>90.fasta</t>
  </si>
  <si>
    <t>elcho02</t>
  </si>
  <si>
    <t>101.fasta</t>
  </si>
  <si>
    <t>elcho03</t>
  </si>
  <si>
    <t>113.fasta</t>
  </si>
  <si>
    <t>elcho04</t>
  </si>
  <si>
    <t>79.fasta</t>
  </si>
  <si>
    <t>elcho05</t>
  </si>
  <si>
    <t>87.fasta</t>
  </si>
  <si>
    <t>elcho06</t>
  </si>
  <si>
    <t>116.fasta</t>
  </si>
  <si>
    <t>elcho07</t>
  </si>
  <si>
    <t>120.fasta</t>
  </si>
  <si>
    <t>elcho08</t>
  </si>
  <si>
    <t>64.fasta</t>
  </si>
  <si>
    <t>elcho09</t>
  </si>
  <si>
    <t>86.fasta</t>
  </si>
  <si>
    <t>elcho10</t>
  </si>
  <si>
    <t>122.fasta</t>
  </si>
  <si>
    <t>elcho11</t>
  </si>
  <si>
    <t>88.fasta</t>
  </si>
  <si>
    <t>elcho12</t>
  </si>
  <si>
    <t>108.fasta</t>
  </si>
  <si>
    <t>elcho13</t>
  </si>
  <si>
    <t>103.fasta</t>
  </si>
  <si>
    <t>elcho14</t>
  </si>
  <si>
    <t>70.fasta</t>
  </si>
  <si>
    <t>elcho15</t>
  </si>
  <si>
    <t>85.fasta</t>
  </si>
  <si>
    <t>elcho16</t>
  </si>
  <si>
    <t>96.fasta</t>
  </si>
  <si>
    <t>elcho17</t>
  </si>
  <si>
    <t>72.fasta</t>
  </si>
  <si>
    <t>elcho18</t>
  </si>
  <si>
    <t>121.fasta</t>
  </si>
  <si>
    <t>elcho19</t>
  </si>
  <si>
    <t>69.fasta</t>
  </si>
  <si>
    <t>elcho20</t>
  </si>
  <si>
    <t>114.fasta</t>
  </si>
  <si>
    <t>elcho21</t>
  </si>
  <si>
    <t>91.fasta</t>
  </si>
  <si>
    <t>elcho22</t>
  </si>
  <si>
    <t>97.fasta</t>
  </si>
  <si>
    <t>elcho23</t>
  </si>
  <si>
    <t>77.fasta</t>
  </si>
  <si>
    <t>elcho24</t>
  </si>
  <si>
    <t>99.fasta</t>
  </si>
  <si>
    <t>elcho25</t>
  </si>
  <si>
    <t>37.fasta</t>
  </si>
  <si>
    <t>elcho26</t>
  </si>
  <si>
    <t>92.fasta</t>
  </si>
  <si>
    <t>elcho27</t>
  </si>
  <si>
    <t>93.fasta</t>
  </si>
  <si>
    <t>elcho28</t>
  </si>
  <si>
    <t>84.fasta</t>
  </si>
  <si>
    <t>elcho29</t>
  </si>
  <si>
    <t>98.fasta</t>
  </si>
  <si>
    <t>elcho30</t>
  </si>
  <si>
    <t>123.fasta</t>
  </si>
  <si>
    <t>elcho31</t>
  </si>
  <si>
    <t>65.fasta</t>
  </si>
  <si>
    <t>elcho32</t>
  </si>
  <si>
    <t>61.fasta</t>
  </si>
  <si>
    <t>elcho33</t>
  </si>
  <si>
    <t>67.fasta</t>
  </si>
  <si>
    <t>elcho34</t>
  </si>
  <si>
    <t>102.fasta</t>
  </si>
  <si>
    <t>elcho35</t>
  </si>
  <si>
    <t>80.fasta</t>
  </si>
  <si>
    <t>elcho36</t>
  </si>
  <si>
    <t>62.fasta</t>
  </si>
  <si>
    <t>elcho37</t>
  </si>
  <si>
    <t>117.fasta</t>
  </si>
  <si>
    <t>elcho38</t>
  </si>
  <si>
    <t>109.fasta</t>
  </si>
  <si>
    <t>elcho39</t>
  </si>
  <si>
    <t>111.fasta</t>
  </si>
  <si>
    <t>elcho40</t>
  </si>
  <si>
    <t>106.fasta</t>
  </si>
  <si>
    <t>elcho41</t>
  </si>
  <si>
    <t>112.fasta</t>
  </si>
  <si>
    <t>elcho42</t>
  </si>
  <si>
    <t>104.fasta</t>
  </si>
  <si>
    <t>elcho43</t>
  </si>
  <si>
    <t>66.fasta</t>
  </si>
  <si>
    <t>elcho44</t>
  </si>
  <si>
    <t>110.fasta</t>
  </si>
  <si>
    <t>elcho45</t>
  </si>
  <si>
    <t>107.fasta</t>
  </si>
  <si>
    <t>elcho46</t>
  </si>
  <si>
    <t>76.fasta</t>
  </si>
  <si>
    <t>elcho47</t>
  </si>
  <si>
    <t>75.fasta</t>
  </si>
  <si>
    <t>elcho48</t>
  </si>
  <si>
    <t>81.fasta</t>
  </si>
  <si>
    <t>elcho49</t>
  </si>
  <si>
    <t>78.fasta</t>
  </si>
  <si>
    <t>elcho50</t>
  </si>
  <si>
    <t>105.fasta</t>
  </si>
  <si>
    <t>endia01</t>
  </si>
  <si>
    <t>WA-PER-PMH-077-B2.fasta</t>
  </si>
  <si>
    <t>WA-PER-PMH-077_B2</t>
  </si>
  <si>
    <t>endia02</t>
  </si>
  <si>
    <t>SA-ADEL-WCH-011-B2.fasta</t>
  </si>
  <si>
    <t>SA-ADEL-WCH-011_B2</t>
  </si>
  <si>
    <t>endia03</t>
  </si>
  <si>
    <t>SA-ADEL-WCH-108-V1.fasta</t>
  </si>
  <si>
    <t>SA-ADEL-WCH-108_V1</t>
  </si>
  <si>
    <t>endia04</t>
  </si>
  <si>
    <t>SA-ADEL-WCH-086-V1.fasta</t>
  </si>
  <si>
    <t>SA-ADEL-WCH-086_V1</t>
  </si>
  <si>
    <t>endia05</t>
  </si>
  <si>
    <t>NSW-SYD-CHW-018-V1.fasta</t>
  </si>
  <si>
    <t>NSW-SYD-CHW-018_V1</t>
  </si>
  <si>
    <t>endia06</t>
  </si>
  <si>
    <t>QLD-BRI-MATER-065-V1.fasta</t>
  </si>
  <si>
    <t>QLD-BRI-MATER-065_V1</t>
  </si>
  <si>
    <t>endia07</t>
  </si>
  <si>
    <t>SA-ADEL-WCH-047-V2.fasta</t>
  </si>
  <si>
    <t>SA-ADEL-WCH-047_V2</t>
  </si>
  <si>
    <t>endia08</t>
  </si>
  <si>
    <t>QLD-BRI-MATER-046-V2.fasta</t>
  </si>
  <si>
    <t>QLD-BRI-MATER-046_V2</t>
  </si>
  <si>
    <t>endia09</t>
  </si>
  <si>
    <t>NSW-SYD-CHW-068-V2.fasta</t>
  </si>
  <si>
    <t>NSW-SYD-CHW-068_V2</t>
  </si>
  <si>
    <t>endia10</t>
  </si>
  <si>
    <t>QLD-BRI-MATER-103-V2.fasta</t>
  </si>
  <si>
    <t>QLD-BRI-MATER-103_V2</t>
  </si>
  <si>
    <t>endia11</t>
  </si>
  <si>
    <t>VIC-MEL-RMH-098-V2.fasta</t>
  </si>
  <si>
    <t>VIC-MEL-RMH-098_V2</t>
  </si>
  <si>
    <t>endia12</t>
  </si>
  <si>
    <t>QLD-BRI-MATER-006-V3.fasta</t>
  </si>
  <si>
    <t>QLD-BRI-MATER-006_V3</t>
  </si>
  <si>
    <t>endia13</t>
  </si>
  <si>
    <t>VIC-MEL-RMH-045-V3.fasta</t>
  </si>
  <si>
    <t>VIC-MEL-RMH-045_V3</t>
  </si>
  <si>
    <t>endia14</t>
  </si>
  <si>
    <t>SA-ADEL-WCH-022-V3.fasta</t>
  </si>
  <si>
    <t>SA-ADEL-WCH-022_V3</t>
  </si>
  <si>
    <t>endia15</t>
  </si>
  <si>
    <t>QLD-BRI-MATER-120-V3.fasta</t>
  </si>
  <si>
    <t>QLD-BRI-MATER-120_V3</t>
  </si>
  <si>
    <t>endia16</t>
  </si>
  <si>
    <t>SA-ADEL-WCH-106-V4.fasta</t>
  </si>
  <si>
    <t>SA-ADEL-WCH-106_V4</t>
  </si>
  <si>
    <t>endia17</t>
  </si>
  <si>
    <t>NSW-SYD-CHW-041-V4.fasta</t>
  </si>
  <si>
    <t>NSW-SYD-CHW-041_V4</t>
  </si>
  <si>
    <t>endia18</t>
  </si>
  <si>
    <t>QLD-BRI-MATER-128-V4.fasta</t>
  </si>
  <si>
    <t>QLD-BRI-MATER-128_V4</t>
  </si>
  <si>
    <t>endia19</t>
  </si>
  <si>
    <t>WA-PER-PMH-055-V5.fasta</t>
  </si>
  <si>
    <t>WA-PER-PMH-055_V5</t>
  </si>
  <si>
    <t>endia20</t>
  </si>
  <si>
    <t>SA-ADEL-WCH-040-V5.fasta</t>
  </si>
  <si>
    <t>SA-ADEL-WCH-040_V5</t>
  </si>
  <si>
    <t>endia21</t>
  </si>
  <si>
    <t>SA-ADEL-WCH-072-V6.fasta</t>
  </si>
  <si>
    <t>SA-ADEL-WCH-072_V6</t>
  </si>
  <si>
    <t>endia22</t>
  </si>
  <si>
    <t>SA-ADEL-WCH-061-V6.fasta</t>
  </si>
  <si>
    <t>SA-ADEL-WCH-061_V6</t>
  </si>
  <si>
    <t>endia23</t>
  </si>
  <si>
    <t>VIC-MEL-RMH-080-V6.fasta</t>
  </si>
  <si>
    <t>VIC-MEL-RMH-080_V6</t>
  </si>
  <si>
    <t>endia24</t>
  </si>
  <si>
    <t>NSW-SYD-RHW-049-V6.fasta</t>
  </si>
  <si>
    <t>NSW-SYD-RHW-049_V6</t>
  </si>
  <si>
    <t>endia25</t>
  </si>
  <si>
    <t>SA-ADEL-WCH-054-B2.fasta</t>
  </si>
  <si>
    <t>SA-ADEL-WCH-054_B2</t>
  </si>
  <si>
    <t>endia26</t>
  </si>
  <si>
    <t>SA-ADEL-WCH-058-V1.fasta</t>
  </si>
  <si>
    <t>SA-ADEL-WCH-058_V1</t>
  </si>
  <si>
    <t>endia27</t>
  </si>
  <si>
    <t>SA-ADEL-WCH-091-V1.fasta</t>
  </si>
  <si>
    <t>SA-ADEL-WCH-091_V1</t>
  </si>
  <si>
    <t>endia28</t>
  </si>
  <si>
    <t>QLD-BRI-MATER-068-V1.fasta</t>
  </si>
  <si>
    <t>QLD-BRI-MATER-068_V1</t>
  </si>
  <si>
    <t>endia29</t>
  </si>
  <si>
    <t>QLD-BRI-MATER-097-V2.fasta</t>
  </si>
  <si>
    <t>QLD-BRI-MATER-097_V2</t>
  </si>
  <si>
    <t>endia30</t>
  </si>
  <si>
    <t>SA-ADEL-WCH-034-V2.fasta</t>
  </si>
  <si>
    <t>SA-ADEL-WCH-034_V2</t>
  </si>
  <si>
    <t>endia31</t>
  </si>
  <si>
    <t>QLD-BRI-MATER-034-V2.fasta</t>
  </si>
  <si>
    <t>QLD-BRI-MATER-034_V2</t>
  </si>
  <si>
    <t>endia32</t>
  </si>
  <si>
    <t>WA-PER-PMH-060-V3.fasta</t>
  </si>
  <si>
    <t>WA-PER-PMH-060_V3</t>
  </si>
  <si>
    <t>endia33</t>
  </si>
  <si>
    <t>SA-ADEL-WCH-007-V3.fasta</t>
  </si>
  <si>
    <t>SA-ADEL-WCH-007_V3</t>
  </si>
  <si>
    <t>endia34</t>
  </si>
  <si>
    <t>QLD-BRI-MATER-107-V3.fasta</t>
  </si>
  <si>
    <t>QLD-BRI-MATER-107_V3</t>
  </si>
  <si>
    <t>endia35</t>
  </si>
  <si>
    <t>NSW-SYD-RHW-061-V4.fasta</t>
  </si>
  <si>
    <t>NSW-SYD-RHW-061_V4</t>
  </si>
  <si>
    <t>endia36</t>
  </si>
  <si>
    <t>NSW-SYD-CHW-046-V4.fasta</t>
  </si>
  <si>
    <t>NSW-SYD-CHW-046_V4</t>
  </si>
  <si>
    <t>endia37</t>
  </si>
  <si>
    <t>SA-ADEL-WCH-001-V4.fasta</t>
  </si>
  <si>
    <t>SA-ADEL-WCH-001_V4</t>
  </si>
  <si>
    <t>endia38</t>
  </si>
  <si>
    <t>QLD-BRI-MATER-117-V4.fasta</t>
  </si>
  <si>
    <t>QLD-BRI-MATER-117_V4</t>
  </si>
  <si>
    <t>endia39</t>
  </si>
  <si>
    <t>VIC-GEE-BH-001-V4.fasta</t>
  </si>
  <si>
    <t>VIC-GEE-BH-001_V4</t>
  </si>
  <si>
    <t>endia40</t>
  </si>
  <si>
    <t>VIC-MEL-RMH-048-V4.fasta</t>
  </si>
  <si>
    <t>VIC-MEL-RMH-048_V4</t>
  </si>
  <si>
    <t>endia41</t>
  </si>
  <si>
    <t>SA-ADEL-WCH-035-V4.fasta</t>
  </si>
  <si>
    <t>SA-ADEL-WCH-035_V4</t>
  </si>
  <si>
    <t>endia42</t>
  </si>
  <si>
    <t>NSW-SYD-RHW-056-V4.fasta</t>
  </si>
  <si>
    <t>NSW-SYD-RHW-056_V4</t>
  </si>
  <si>
    <t>endia43</t>
  </si>
  <si>
    <t>QLD-BRI-MATER-026-V5.fasta</t>
  </si>
  <si>
    <t>QLD-BRI-MATER-026_V5</t>
  </si>
  <si>
    <t>endia44</t>
  </si>
  <si>
    <t>WA-PER-PMH-014-V5.fasta</t>
  </si>
  <si>
    <t>WA-PER-PMH-014_V5</t>
  </si>
  <si>
    <t>endia45</t>
  </si>
  <si>
    <t>SA-ADEL-WCH-003-V5.fasta</t>
  </si>
  <si>
    <t>SA-ADEL-WCH-003_V5</t>
  </si>
  <si>
    <t>endia46</t>
  </si>
  <si>
    <t>WA-PER-PMH-044-V5.fasta</t>
  </si>
  <si>
    <t>WA-PER-PMH-044_V5</t>
  </si>
  <si>
    <t>endia47</t>
  </si>
  <si>
    <t>WA-PER-PMH-072-V5.fasta</t>
  </si>
  <si>
    <t>WA-PER-PMH-072_V5</t>
  </si>
  <si>
    <t>endia48</t>
  </si>
  <si>
    <t>SA-ADEL-WCH-067-V6.fasta</t>
  </si>
  <si>
    <t>SA-ADEL-WCH-067_V6</t>
  </si>
  <si>
    <t>endia49</t>
  </si>
  <si>
    <t>VIC-MEL-RMH-116-V6.fasta</t>
  </si>
  <si>
    <t>VIC-MEL-RMH-116_V6</t>
  </si>
  <si>
    <t>endia50</t>
  </si>
  <si>
    <t>VIC-MEL-RMH-057-V6.fasta</t>
  </si>
  <si>
    <t>VIC-MEL-RMH-057_V6</t>
  </si>
  <si>
    <t>Elcho</t>
  </si>
  <si>
    <t>Endia</t>
  </si>
  <si>
    <t>Female</t>
  </si>
  <si>
    <t>Male</t>
  </si>
  <si>
    <t>age0</t>
  </si>
  <si>
    <t>age1</t>
  </si>
  <si>
    <t>age2</t>
  </si>
  <si>
    <t>age3</t>
  </si>
  <si>
    <t>n</t>
  </si>
  <si>
    <t>ENDIA</t>
  </si>
  <si>
    <t>Age_cat</t>
  </si>
  <si>
    <t>colour</t>
  </si>
  <si>
    <t>13-149</t>
  </si>
  <si>
    <t>F</t>
  </si>
  <si>
    <t>red</t>
  </si>
  <si>
    <t>160-285</t>
  </si>
  <si>
    <t>306-441</t>
  </si>
  <si>
    <t>458-617</t>
  </si>
  <si>
    <t>M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</si>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</sst>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/>
    <xf numFmtId="164" fontId="0" fillId="0" borderId="0" xfId="2" applyNumberFormat="1" applyFont="1" applyAlignment="1">
      <alignment horizontal="left"/>
    </xf>
    <xf numFmtId="164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</cellXfs>
  <cellStyles count="3">
    <cellStyle name="Comma" xfId="2" builtinId="3"/>
    <cellStyle name="Normal" xfId="0" builtinId="0"/>
    <cellStyle name="Normal 2" xfId="1" xr:uid="{06643CB7-1E31-4E8F-8878-7A081F9E3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F040-6577-4896-A94D-026CE544BDB7}">
  <dimension ref="A1:AA101"/>
  <sheetViews>
    <sheetView tabSelected="1" topLeftCell="P1" workbookViewId="0">
      <selection activeCell="AB11" sqref="AB11"/>
    </sheetView>
  </sheetViews>
  <sheetFormatPr defaultRowHeight="15" x14ac:dyDescent="0.25"/>
  <cols>
    <col min="1" max="1" width="20.28515625" customWidth="1"/>
    <col min="2" max="2" width="35.85546875" customWidth="1"/>
    <col min="9" max="9" width="14.28515625" style="6" bestFit="1" customWidth="1"/>
    <col min="10" max="10" width="46.42578125" customWidth="1"/>
  </cols>
  <sheetData>
    <row r="1" spans="1:2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268</v>
      </c>
      <c r="G1" s="1" t="s">
        <v>5</v>
      </c>
      <c r="H1" s="1" t="s">
        <v>6</v>
      </c>
      <c r="I1" s="5" t="s">
        <v>7</v>
      </c>
      <c r="M1" t="s">
        <v>266</v>
      </c>
      <c r="N1" t="s">
        <v>258</v>
      </c>
      <c r="O1" t="s">
        <v>267</v>
      </c>
      <c r="R1" t="s">
        <v>2</v>
      </c>
      <c r="S1" t="s">
        <v>3</v>
      </c>
      <c r="T1" t="s">
        <v>4</v>
      </c>
      <c r="U1" t="s">
        <v>268</v>
      </c>
      <c r="V1" t="s">
        <v>5</v>
      </c>
      <c r="W1" t="s">
        <v>6</v>
      </c>
      <c r="X1" t="s">
        <v>269</v>
      </c>
    </row>
    <row r="2" spans="1:27" ht="15.75" x14ac:dyDescent="0.25">
      <c r="A2" t="s">
        <v>8</v>
      </c>
      <c r="B2" t="s">
        <v>9</v>
      </c>
      <c r="C2" s="2">
        <v>36</v>
      </c>
      <c r="D2" s="1" t="s">
        <v>258</v>
      </c>
      <c r="E2" s="3">
        <v>35</v>
      </c>
      <c r="F2" t="s">
        <v>270</v>
      </c>
      <c r="G2" s="1" t="s">
        <v>260</v>
      </c>
      <c r="H2" s="1">
        <v>2</v>
      </c>
      <c r="I2" s="6">
        <v>9225757</v>
      </c>
      <c r="J2" t="str">
        <f>D2&amp;" "&amp;G2&amp;", age "&amp;E2&amp;" days. Pair group "&amp;H2&amp;"."</f>
        <v>Elcho Female, age 35 days. Pair group 2.</v>
      </c>
      <c r="L2" t="s">
        <v>262</v>
      </c>
      <c r="M2">
        <f>COUNTIF(F:F,"="&amp;L2)</f>
        <v>0</v>
      </c>
      <c r="N2">
        <f>COUNTIF($F$2:$F$51,"="&amp;L2)</f>
        <v>0</v>
      </c>
      <c r="O2">
        <f>COUNTIF($F$52:$F$101,"="&amp;L2)</f>
        <v>0</v>
      </c>
      <c r="P2" s="9"/>
      <c r="Q2" s="7"/>
      <c r="R2" s="8" t="s">
        <v>8</v>
      </c>
      <c r="S2" t="s">
        <v>258</v>
      </c>
      <c r="T2">
        <v>35</v>
      </c>
      <c r="U2" t="s">
        <v>270</v>
      </c>
      <c r="V2" t="s">
        <v>271</v>
      </c>
      <c r="W2">
        <v>2</v>
      </c>
      <c r="X2" t="s">
        <v>272</v>
      </c>
      <c r="AA2" t="s">
        <v>270</v>
      </c>
    </row>
    <row r="3" spans="1:27" ht="15.75" x14ac:dyDescent="0.25">
      <c r="A3" t="s">
        <v>10</v>
      </c>
      <c r="B3" t="s">
        <v>11</v>
      </c>
      <c r="C3" s="2">
        <v>35</v>
      </c>
      <c r="D3" s="1" t="s">
        <v>258</v>
      </c>
      <c r="E3" s="3">
        <v>35</v>
      </c>
      <c r="F3" t="s">
        <v>270</v>
      </c>
      <c r="G3" s="1" t="s">
        <v>260</v>
      </c>
      <c r="H3" s="1">
        <v>3</v>
      </c>
      <c r="I3" s="6">
        <v>10000000</v>
      </c>
      <c r="J3" t="str">
        <f t="shared" ref="J3:J66" si="0">D3&amp;" "&amp;G3&amp;", age "&amp;E3&amp;" days. Pair group "&amp;H3&amp;"."</f>
        <v>Elcho Female, age 35 days. Pair group 3.</v>
      </c>
      <c r="L3" t="s">
        <v>263</v>
      </c>
      <c r="M3">
        <f t="shared" ref="M3:M5" si="1">COUNTIF(F:F,"="&amp;L3)</f>
        <v>0</v>
      </c>
      <c r="N3">
        <f>COUNTIF($F$2:$F$51,"="&amp;L3)</f>
        <v>0</v>
      </c>
      <c r="O3">
        <f>COUNTIF($F$52:$F$101,"="&amp;L3)</f>
        <v>0</v>
      </c>
      <c r="P3" s="9"/>
      <c r="Q3" s="7"/>
      <c r="R3" s="8" t="s">
        <v>10</v>
      </c>
      <c r="S3" t="s">
        <v>258</v>
      </c>
      <c r="T3">
        <v>35</v>
      </c>
      <c r="U3" t="s">
        <v>270</v>
      </c>
      <c r="V3" t="s">
        <v>271</v>
      </c>
      <c r="W3">
        <v>3</v>
      </c>
      <c r="X3" t="s">
        <v>272</v>
      </c>
      <c r="AA3" t="s">
        <v>273</v>
      </c>
    </row>
    <row r="4" spans="1:27" ht="15.75" x14ac:dyDescent="0.25">
      <c r="A4" t="s">
        <v>12</v>
      </c>
      <c r="B4" t="s">
        <v>13</v>
      </c>
      <c r="C4" s="2">
        <v>47</v>
      </c>
      <c r="D4" s="1" t="s">
        <v>258</v>
      </c>
      <c r="E4" s="3">
        <v>56</v>
      </c>
      <c r="F4" t="s">
        <v>270</v>
      </c>
      <c r="G4" s="1" t="s">
        <v>260</v>
      </c>
      <c r="H4" s="1">
        <v>5</v>
      </c>
      <c r="I4" s="6">
        <v>10000000</v>
      </c>
      <c r="J4" t="str">
        <f t="shared" si="0"/>
        <v>Elcho Female, age 56 days. Pair group 5.</v>
      </c>
      <c r="L4" t="s">
        <v>264</v>
      </c>
      <c r="M4">
        <f t="shared" si="1"/>
        <v>0</v>
      </c>
      <c r="N4">
        <f t="shared" ref="N4:N5" si="2">COUNTIF($F$2:$F$51,"="&amp;L4)</f>
        <v>0</v>
      </c>
      <c r="O4">
        <f t="shared" ref="O4:O5" si="3">COUNTIF($F$52:$F$101,"="&amp;L4)</f>
        <v>0</v>
      </c>
      <c r="P4" s="9"/>
      <c r="Q4" s="7"/>
      <c r="R4" s="8" t="s">
        <v>12</v>
      </c>
      <c r="S4" t="s">
        <v>258</v>
      </c>
      <c r="T4">
        <v>56</v>
      </c>
      <c r="U4" t="s">
        <v>270</v>
      </c>
      <c r="V4" t="s">
        <v>271</v>
      </c>
      <c r="W4">
        <v>5</v>
      </c>
      <c r="X4" t="s">
        <v>272</v>
      </c>
      <c r="AA4" t="s">
        <v>274</v>
      </c>
    </row>
    <row r="5" spans="1:27" ht="15.75" x14ac:dyDescent="0.25">
      <c r="A5" t="s">
        <v>14</v>
      </c>
      <c r="B5" t="s">
        <v>15</v>
      </c>
      <c r="C5" s="2">
        <v>22</v>
      </c>
      <c r="D5" s="1" t="s">
        <v>258</v>
      </c>
      <c r="E5" s="3">
        <v>60</v>
      </c>
      <c r="F5" t="s">
        <v>270</v>
      </c>
      <c r="G5" s="1" t="s">
        <v>260</v>
      </c>
      <c r="H5" s="1">
        <v>7</v>
      </c>
      <c r="I5" s="6">
        <v>4895276</v>
      </c>
      <c r="J5" t="str">
        <f t="shared" si="0"/>
        <v>Elcho Female, age 60 days. Pair group 7.</v>
      </c>
      <c r="L5" t="s">
        <v>265</v>
      </c>
      <c r="M5">
        <f t="shared" si="1"/>
        <v>0</v>
      </c>
      <c r="N5">
        <f t="shared" si="2"/>
        <v>0</v>
      </c>
      <c r="O5">
        <f t="shared" si="3"/>
        <v>0</v>
      </c>
      <c r="P5" s="9"/>
      <c r="Q5" s="7"/>
      <c r="R5" s="8" t="s">
        <v>14</v>
      </c>
      <c r="S5" t="s">
        <v>258</v>
      </c>
      <c r="T5">
        <v>60</v>
      </c>
      <c r="U5" t="s">
        <v>270</v>
      </c>
      <c r="V5" t="s">
        <v>271</v>
      </c>
      <c r="W5">
        <v>7</v>
      </c>
      <c r="X5" t="s">
        <v>272</v>
      </c>
      <c r="AA5" t="s">
        <v>275</v>
      </c>
    </row>
    <row r="6" spans="1:27" ht="15.75" x14ac:dyDescent="0.25">
      <c r="A6" t="s">
        <v>16</v>
      </c>
      <c r="B6" t="s">
        <v>17</v>
      </c>
      <c r="C6" s="2">
        <v>32</v>
      </c>
      <c r="D6" s="1" t="s">
        <v>258</v>
      </c>
      <c r="E6" s="3">
        <v>100</v>
      </c>
      <c r="F6" t="s">
        <v>270</v>
      </c>
      <c r="G6" s="1" t="s">
        <v>260</v>
      </c>
      <c r="H6" s="1">
        <v>6</v>
      </c>
      <c r="I6" s="6">
        <v>10000000</v>
      </c>
      <c r="J6" t="str">
        <f t="shared" si="0"/>
        <v>Elcho Female, age 100 days. Pair group 6.</v>
      </c>
      <c r="N6" s="7"/>
      <c r="O6" s="8"/>
      <c r="P6" s="9"/>
      <c r="Q6" s="7"/>
      <c r="R6" s="8" t="s">
        <v>16</v>
      </c>
      <c r="S6" t="s">
        <v>258</v>
      </c>
      <c r="T6">
        <v>100</v>
      </c>
      <c r="U6" t="s">
        <v>270</v>
      </c>
      <c r="V6" t="s">
        <v>271</v>
      </c>
      <c r="W6">
        <v>6</v>
      </c>
      <c r="X6" t="s">
        <v>272</v>
      </c>
    </row>
    <row r="7" spans="1:27" ht="15.75" x14ac:dyDescent="0.25">
      <c r="A7" t="s">
        <v>18</v>
      </c>
      <c r="B7" t="s">
        <v>19</v>
      </c>
      <c r="C7" s="2">
        <v>65</v>
      </c>
      <c r="D7" s="1" t="s">
        <v>258</v>
      </c>
      <c r="E7" s="3">
        <v>149</v>
      </c>
      <c r="F7" t="s">
        <v>270</v>
      </c>
      <c r="G7" s="1" t="s">
        <v>260</v>
      </c>
      <c r="H7" s="1">
        <v>11</v>
      </c>
      <c r="I7" s="6">
        <v>10000000</v>
      </c>
      <c r="J7" t="str">
        <f t="shared" si="0"/>
        <v>Elcho Female, age 149 days. Pair group 11.</v>
      </c>
      <c r="N7" s="7"/>
      <c r="O7" s="8"/>
      <c r="P7" s="9"/>
      <c r="Q7" s="7"/>
      <c r="R7" s="8" t="s">
        <v>18</v>
      </c>
      <c r="S7" t="s">
        <v>258</v>
      </c>
      <c r="T7">
        <v>149</v>
      </c>
      <c r="U7" t="s">
        <v>270</v>
      </c>
      <c r="V7" t="s">
        <v>271</v>
      </c>
      <c r="W7">
        <v>11</v>
      </c>
      <c r="X7" t="s">
        <v>272</v>
      </c>
    </row>
    <row r="8" spans="1:27" ht="15.75" x14ac:dyDescent="0.25">
      <c r="A8" t="s">
        <v>20</v>
      </c>
      <c r="B8" t="s">
        <v>21</v>
      </c>
      <c r="C8" s="2">
        <v>30</v>
      </c>
      <c r="D8" s="1" t="s">
        <v>258</v>
      </c>
      <c r="E8" s="3">
        <v>164</v>
      </c>
      <c r="F8" t="s">
        <v>273</v>
      </c>
      <c r="G8" s="1" t="s">
        <v>260</v>
      </c>
      <c r="H8" s="1">
        <v>8</v>
      </c>
      <c r="I8" s="6">
        <v>10000000</v>
      </c>
      <c r="J8" t="str">
        <f t="shared" si="0"/>
        <v>Elcho Female, age 164 days. Pair group 8.</v>
      </c>
      <c r="N8" s="7"/>
      <c r="O8" s="8"/>
      <c r="P8" s="9"/>
      <c r="Q8" s="7"/>
      <c r="R8" s="8" t="s">
        <v>56</v>
      </c>
      <c r="S8" t="s">
        <v>258</v>
      </c>
      <c r="T8">
        <v>22</v>
      </c>
      <c r="U8" t="s">
        <v>270</v>
      </c>
      <c r="V8" t="s">
        <v>276</v>
      </c>
      <c r="W8">
        <v>1</v>
      </c>
      <c r="X8" t="s">
        <v>272</v>
      </c>
    </row>
    <row r="9" spans="1:27" ht="15.75" x14ac:dyDescent="0.25">
      <c r="A9" t="s">
        <v>22</v>
      </c>
      <c r="B9" t="s">
        <v>23</v>
      </c>
      <c r="C9" s="2">
        <v>5</v>
      </c>
      <c r="D9" s="1" t="s">
        <v>258</v>
      </c>
      <c r="E9" s="3">
        <v>166</v>
      </c>
      <c r="F9" t="s">
        <v>273</v>
      </c>
      <c r="G9" s="1" t="s">
        <v>260</v>
      </c>
      <c r="H9" s="1">
        <v>13</v>
      </c>
      <c r="I9" s="6">
        <v>10000000</v>
      </c>
      <c r="J9" t="str">
        <f t="shared" si="0"/>
        <v>Elcho Female, age 166 days. Pair group 13.</v>
      </c>
      <c r="N9" s="7"/>
      <c r="O9" s="8"/>
      <c r="P9" s="9"/>
      <c r="Q9" s="7"/>
      <c r="R9" s="8" t="s">
        <v>58</v>
      </c>
      <c r="S9" t="s">
        <v>258</v>
      </c>
      <c r="T9">
        <v>47</v>
      </c>
      <c r="U9" t="s">
        <v>270</v>
      </c>
      <c r="V9" t="s">
        <v>276</v>
      </c>
      <c r="W9">
        <v>4</v>
      </c>
      <c r="X9" t="s">
        <v>272</v>
      </c>
    </row>
    <row r="10" spans="1:27" ht="15.75" x14ac:dyDescent="0.25">
      <c r="A10" t="s">
        <v>24</v>
      </c>
      <c r="B10" t="s">
        <v>25</v>
      </c>
      <c r="C10" s="2">
        <v>31</v>
      </c>
      <c r="D10" s="1" t="s">
        <v>258</v>
      </c>
      <c r="E10" s="3">
        <v>214</v>
      </c>
      <c r="F10" t="s">
        <v>273</v>
      </c>
      <c r="G10" s="1" t="s">
        <v>260</v>
      </c>
      <c r="H10" s="1">
        <v>15</v>
      </c>
      <c r="I10" s="6">
        <v>10000000</v>
      </c>
      <c r="J10" t="str">
        <f t="shared" si="0"/>
        <v>Elcho Female, age 214 days. Pair group 15.</v>
      </c>
      <c r="N10" s="7"/>
      <c r="O10" s="8"/>
      <c r="P10" s="9"/>
      <c r="Q10" s="7"/>
      <c r="R10" s="8" t="s">
        <v>60</v>
      </c>
      <c r="S10" t="s">
        <v>258</v>
      </c>
      <c r="T10">
        <v>118</v>
      </c>
      <c r="U10" t="s">
        <v>270</v>
      </c>
      <c r="V10" t="s">
        <v>276</v>
      </c>
      <c r="W10">
        <v>10</v>
      </c>
      <c r="X10" t="s">
        <v>272</v>
      </c>
    </row>
    <row r="11" spans="1:27" ht="15.75" x14ac:dyDescent="0.25">
      <c r="A11" t="s">
        <v>26</v>
      </c>
      <c r="B11" t="s">
        <v>27</v>
      </c>
      <c r="C11" s="2">
        <v>42</v>
      </c>
      <c r="D11" s="1" t="s">
        <v>258</v>
      </c>
      <c r="E11" s="3">
        <v>217</v>
      </c>
      <c r="F11" t="s">
        <v>273</v>
      </c>
      <c r="G11" s="1" t="s">
        <v>260</v>
      </c>
      <c r="H11" s="1">
        <v>16</v>
      </c>
      <c r="I11" s="6">
        <v>10000000</v>
      </c>
      <c r="J11" t="str">
        <f t="shared" si="0"/>
        <v>Elcho Female, age 217 days. Pair group 16.</v>
      </c>
      <c r="N11" s="7"/>
      <c r="O11" s="8"/>
      <c r="P11" s="9"/>
      <c r="Q11" s="7"/>
      <c r="R11" s="8" t="s">
        <v>62</v>
      </c>
      <c r="S11" t="s">
        <v>258</v>
      </c>
      <c r="T11">
        <v>147</v>
      </c>
      <c r="U11" t="s">
        <v>270</v>
      </c>
      <c r="V11" t="s">
        <v>276</v>
      </c>
      <c r="W11">
        <v>9</v>
      </c>
      <c r="X11" t="s">
        <v>272</v>
      </c>
    </row>
    <row r="12" spans="1:27" ht="15.75" x14ac:dyDescent="0.25">
      <c r="A12" t="s">
        <v>28</v>
      </c>
      <c r="B12" t="s">
        <v>29</v>
      </c>
      <c r="C12" s="2">
        <v>33</v>
      </c>
      <c r="D12" s="1" t="s">
        <v>258</v>
      </c>
      <c r="E12" s="3">
        <v>245</v>
      </c>
      <c r="F12" t="s">
        <v>273</v>
      </c>
      <c r="G12" s="1" t="s">
        <v>260</v>
      </c>
      <c r="H12" s="1">
        <v>17</v>
      </c>
      <c r="I12" s="6">
        <v>10000000</v>
      </c>
      <c r="J12" t="str">
        <f t="shared" si="0"/>
        <v>Elcho Female, age 245 days. Pair group 17.</v>
      </c>
      <c r="N12" s="7"/>
      <c r="O12" s="8"/>
      <c r="P12" s="9"/>
      <c r="Q12" s="7"/>
      <c r="R12" s="8" t="s">
        <v>108</v>
      </c>
      <c r="S12" t="s">
        <v>267</v>
      </c>
      <c r="T12">
        <v>16</v>
      </c>
      <c r="U12" t="s">
        <v>270</v>
      </c>
      <c r="V12" t="s">
        <v>271</v>
      </c>
      <c r="W12">
        <v>2</v>
      </c>
      <c r="X12" t="s">
        <v>277</v>
      </c>
    </row>
    <row r="13" spans="1:27" ht="15.75" x14ac:dyDescent="0.25">
      <c r="A13" t="s">
        <v>30</v>
      </c>
      <c r="B13" t="s">
        <v>31</v>
      </c>
      <c r="C13" s="2">
        <v>43</v>
      </c>
      <c r="D13" s="1" t="s">
        <v>258</v>
      </c>
      <c r="E13" s="3">
        <v>279</v>
      </c>
      <c r="F13" t="s">
        <v>273</v>
      </c>
      <c r="G13" s="1" t="s">
        <v>260</v>
      </c>
      <c r="H13" s="1">
        <v>21</v>
      </c>
      <c r="I13" s="6">
        <v>4965809</v>
      </c>
      <c r="J13" t="str">
        <f t="shared" si="0"/>
        <v>Elcho Female, age 279 days. Pair group 21.</v>
      </c>
      <c r="N13" s="7"/>
      <c r="O13" s="8"/>
      <c r="P13" s="9"/>
      <c r="Q13" s="7"/>
      <c r="R13" s="8" t="s">
        <v>111</v>
      </c>
      <c r="S13" t="s">
        <v>267</v>
      </c>
      <c r="T13">
        <v>27</v>
      </c>
      <c r="U13" t="s">
        <v>270</v>
      </c>
      <c r="V13" t="s">
        <v>271</v>
      </c>
      <c r="W13">
        <v>3</v>
      </c>
      <c r="X13" t="s">
        <v>277</v>
      </c>
    </row>
    <row r="14" spans="1:27" ht="15.75" x14ac:dyDescent="0.25">
      <c r="A14" t="s">
        <v>32</v>
      </c>
      <c r="B14" t="s">
        <v>33</v>
      </c>
      <c r="C14" s="2">
        <v>3</v>
      </c>
      <c r="D14" s="1" t="s">
        <v>258</v>
      </c>
      <c r="E14" s="3">
        <v>308</v>
      </c>
      <c r="F14" t="s">
        <v>274</v>
      </c>
      <c r="G14" s="1" t="s">
        <v>260</v>
      </c>
      <c r="H14" s="1">
        <v>23</v>
      </c>
      <c r="I14" s="6">
        <v>10000000</v>
      </c>
      <c r="J14" t="str">
        <f t="shared" si="0"/>
        <v>Elcho Female, age 308 days. Pair group 23.</v>
      </c>
      <c r="N14" s="7"/>
      <c r="O14" s="8"/>
      <c r="P14" s="9"/>
      <c r="Q14" s="7"/>
      <c r="R14" s="8" t="s">
        <v>114</v>
      </c>
      <c r="S14" t="s">
        <v>267</v>
      </c>
      <c r="T14">
        <v>74</v>
      </c>
      <c r="U14" t="s">
        <v>270</v>
      </c>
      <c r="V14" t="s">
        <v>271</v>
      </c>
      <c r="W14">
        <v>5</v>
      </c>
      <c r="X14" t="s">
        <v>277</v>
      </c>
    </row>
    <row r="15" spans="1:27" ht="15.75" x14ac:dyDescent="0.25">
      <c r="A15" t="s">
        <v>34</v>
      </c>
      <c r="B15" t="s">
        <v>35</v>
      </c>
      <c r="C15" s="2">
        <v>12</v>
      </c>
      <c r="D15" s="1" t="s">
        <v>258</v>
      </c>
      <c r="E15" s="3">
        <v>311</v>
      </c>
      <c r="F15" t="s">
        <v>274</v>
      </c>
      <c r="G15" s="1" t="s">
        <v>260</v>
      </c>
      <c r="H15" s="1">
        <v>24</v>
      </c>
      <c r="I15" s="6">
        <v>10000000</v>
      </c>
      <c r="J15" t="str">
        <f t="shared" si="0"/>
        <v>Elcho Female, age 311 days. Pair group 24.</v>
      </c>
      <c r="N15" s="7"/>
      <c r="O15" s="8"/>
      <c r="P15" s="9"/>
      <c r="Q15" s="7"/>
      <c r="R15" s="8" t="s">
        <v>117</v>
      </c>
      <c r="S15" t="s">
        <v>267</v>
      </c>
      <c r="T15">
        <v>84</v>
      </c>
      <c r="U15" t="s">
        <v>270</v>
      </c>
      <c r="V15" t="s">
        <v>271</v>
      </c>
      <c r="W15">
        <v>6</v>
      </c>
      <c r="X15" t="s">
        <v>277</v>
      </c>
    </row>
    <row r="16" spans="1:27" ht="15.75" x14ac:dyDescent="0.25">
      <c r="A16" t="s">
        <v>36</v>
      </c>
      <c r="B16" t="s">
        <v>37</v>
      </c>
      <c r="C16" s="2">
        <v>28</v>
      </c>
      <c r="D16" s="1" t="s">
        <v>258</v>
      </c>
      <c r="E16" s="3">
        <v>332</v>
      </c>
      <c r="F16" t="s">
        <v>274</v>
      </c>
      <c r="G16" s="1" t="s">
        <v>260</v>
      </c>
      <c r="H16" s="1">
        <v>25</v>
      </c>
      <c r="I16" s="6">
        <v>10000000</v>
      </c>
      <c r="J16" t="str">
        <f t="shared" si="0"/>
        <v>Elcho Female, age 332 days. Pair group 25.</v>
      </c>
      <c r="N16" s="7"/>
      <c r="O16" s="8"/>
      <c r="P16" s="9"/>
      <c r="Q16" s="7"/>
      <c r="R16" s="8" t="s">
        <v>120</v>
      </c>
      <c r="S16" t="s">
        <v>267</v>
      </c>
      <c r="T16">
        <v>90</v>
      </c>
      <c r="U16" t="s">
        <v>270</v>
      </c>
      <c r="V16" t="s">
        <v>271</v>
      </c>
      <c r="W16">
        <v>7</v>
      </c>
      <c r="X16" t="s">
        <v>277</v>
      </c>
    </row>
    <row r="17" spans="1:24" ht="15.75" x14ac:dyDescent="0.25">
      <c r="A17" t="s">
        <v>38</v>
      </c>
      <c r="B17" t="s">
        <v>39</v>
      </c>
      <c r="C17" s="2">
        <v>55</v>
      </c>
      <c r="D17" s="1" t="s">
        <v>258</v>
      </c>
      <c r="E17" s="3">
        <v>356</v>
      </c>
      <c r="F17" t="s">
        <v>274</v>
      </c>
      <c r="G17" s="1" t="s">
        <v>260</v>
      </c>
      <c r="H17" s="1">
        <v>28</v>
      </c>
      <c r="I17" s="6">
        <v>10000000</v>
      </c>
      <c r="J17" t="str">
        <f t="shared" si="0"/>
        <v>Elcho Female, age 356 days. Pair group 28.</v>
      </c>
      <c r="N17" s="7"/>
      <c r="O17" s="8"/>
      <c r="P17" s="9"/>
      <c r="Q17" s="7"/>
      <c r="R17" s="8" t="s">
        <v>123</v>
      </c>
      <c r="S17" t="s">
        <v>267</v>
      </c>
      <c r="T17">
        <v>97</v>
      </c>
      <c r="U17" t="s">
        <v>270</v>
      </c>
      <c r="V17" t="s">
        <v>271</v>
      </c>
      <c r="W17">
        <v>8</v>
      </c>
      <c r="X17" t="s">
        <v>277</v>
      </c>
    </row>
    <row r="18" spans="1:24" ht="15.75" x14ac:dyDescent="0.25">
      <c r="A18" t="s">
        <v>40</v>
      </c>
      <c r="B18" t="s">
        <v>41</v>
      </c>
      <c r="C18" s="2">
        <v>14</v>
      </c>
      <c r="D18" s="1" t="s">
        <v>258</v>
      </c>
      <c r="E18" s="3">
        <v>367</v>
      </c>
      <c r="F18" t="s">
        <v>274</v>
      </c>
      <c r="G18" s="1" t="s">
        <v>260</v>
      </c>
      <c r="H18" s="1">
        <v>29</v>
      </c>
      <c r="I18" s="6">
        <v>7529717</v>
      </c>
      <c r="J18" t="str">
        <f t="shared" si="0"/>
        <v>Elcho Female, age 367 days. Pair group 29.</v>
      </c>
      <c r="N18" s="7"/>
      <c r="O18" s="8"/>
      <c r="P18" s="9"/>
      <c r="Q18" s="7"/>
      <c r="R18" s="8" t="s">
        <v>180</v>
      </c>
      <c r="S18" t="s">
        <v>267</v>
      </c>
      <c r="T18">
        <v>13</v>
      </c>
      <c r="U18" t="s">
        <v>270</v>
      </c>
      <c r="V18" t="s">
        <v>276</v>
      </c>
      <c r="W18">
        <v>1</v>
      </c>
      <c r="X18" t="s">
        <v>277</v>
      </c>
    </row>
    <row r="19" spans="1:24" ht="15.75" x14ac:dyDescent="0.25">
      <c r="A19" t="s">
        <v>42</v>
      </c>
      <c r="B19" t="s">
        <v>43</v>
      </c>
      <c r="C19" s="2">
        <v>20</v>
      </c>
      <c r="D19" s="1" t="s">
        <v>258</v>
      </c>
      <c r="E19" s="3">
        <v>405</v>
      </c>
      <c r="F19" t="s">
        <v>274</v>
      </c>
      <c r="G19" s="1" t="s">
        <v>260</v>
      </c>
      <c r="H19" s="1">
        <v>35</v>
      </c>
      <c r="I19" s="6">
        <v>9533042</v>
      </c>
      <c r="J19" t="str">
        <f t="shared" si="0"/>
        <v>Elcho Female, age 405 days. Pair group 35.</v>
      </c>
      <c r="N19" s="7"/>
      <c r="O19" s="8"/>
      <c r="P19" s="9"/>
      <c r="Q19" s="7"/>
      <c r="R19" s="8" t="s">
        <v>183</v>
      </c>
      <c r="S19" t="s">
        <v>267</v>
      </c>
      <c r="T19">
        <v>73</v>
      </c>
      <c r="U19" t="s">
        <v>270</v>
      </c>
      <c r="V19" t="s">
        <v>276</v>
      </c>
      <c r="W19">
        <v>4</v>
      </c>
      <c r="X19" t="s">
        <v>277</v>
      </c>
    </row>
    <row r="20" spans="1:24" ht="15.75" x14ac:dyDescent="0.25">
      <c r="A20" t="s">
        <v>44</v>
      </c>
      <c r="B20" t="s">
        <v>45</v>
      </c>
      <c r="C20" s="2">
        <v>11</v>
      </c>
      <c r="D20" s="1" t="s">
        <v>258</v>
      </c>
      <c r="E20" s="3">
        <v>436</v>
      </c>
      <c r="F20" t="s">
        <v>274</v>
      </c>
      <c r="G20" s="1" t="s">
        <v>260</v>
      </c>
      <c r="H20" s="1">
        <v>39</v>
      </c>
      <c r="I20" s="6">
        <v>3941896</v>
      </c>
      <c r="J20" t="str">
        <f t="shared" si="0"/>
        <v>Elcho Female, age 436 days. Pair group 39.</v>
      </c>
      <c r="N20" s="7"/>
      <c r="O20" s="8"/>
      <c r="P20" s="9"/>
      <c r="Q20" s="7"/>
      <c r="R20" s="8" t="s">
        <v>186</v>
      </c>
      <c r="S20" t="s">
        <v>267</v>
      </c>
      <c r="T20">
        <v>112</v>
      </c>
      <c r="U20" t="s">
        <v>270</v>
      </c>
      <c r="V20" t="s">
        <v>276</v>
      </c>
      <c r="W20">
        <v>9</v>
      </c>
      <c r="X20" t="s">
        <v>277</v>
      </c>
    </row>
    <row r="21" spans="1:24" ht="15.75" x14ac:dyDescent="0.25">
      <c r="A21" t="s">
        <v>46</v>
      </c>
      <c r="B21" t="s">
        <v>47</v>
      </c>
      <c r="C21" s="2">
        <v>60</v>
      </c>
      <c r="D21" s="1" t="s">
        <v>258</v>
      </c>
      <c r="E21" s="3">
        <v>441</v>
      </c>
      <c r="F21" t="s">
        <v>274</v>
      </c>
      <c r="G21" s="1" t="s">
        <v>260</v>
      </c>
      <c r="H21" s="1">
        <v>37</v>
      </c>
      <c r="I21" s="6">
        <v>10000000</v>
      </c>
      <c r="J21" t="str">
        <f t="shared" si="0"/>
        <v>Elcho Female, age 441 days. Pair group 37.</v>
      </c>
      <c r="N21" s="7"/>
      <c r="O21" s="8"/>
      <c r="P21" s="9"/>
      <c r="Q21" s="7"/>
      <c r="R21" s="8" t="s">
        <v>189</v>
      </c>
      <c r="S21" t="s">
        <v>267</v>
      </c>
      <c r="T21">
        <v>120</v>
      </c>
      <c r="U21" t="s">
        <v>270</v>
      </c>
      <c r="V21" t="s">
        <v>276</v>
      </c>
      <c r="W21">
        <v>10</v>
      </c>
      <c r="X21" t="s">
        <v>277</v>
      </c>
    </row>
    <row r="22" spans="1:24" ht="15.75" x14ac:dyDescent="0.25">
      <c r="A22" t="s">
        <v>48</v>
      </c>
      <c r="B22" t="s">
        <v>49</v>
      </c>
      <c r="C22" s="2">
        <v>37</v>
      </c>
      <c r="D22" s="1" t="s">
        <v>258</v>
      </c>
      <c r="E22" s="3">
        <v>549</v>
      </c>
      <c r="F22" t="s">
        <v>275</v>
      </c>
      <c r="G22" s="1" t="s">
        <v>260</v>
      </c>
      <c r="H22" s="1">
        <v>45</v>
      </c>
      <c r="I22" s="6">
        <v>5867160</v>
      </c>
      <c r="J22" t="str">
        <f t="shared" si="0"/>
        <v>Elcho Female, age 549 days. Pair group 45.</v>
      </c>
      <c r="N22" s="7"/>
      <c r="O22" s="8"/>
      <c r="P22" s="9"/>
      <c r="Q22" s="7"/>
      <c r="R22" s="8" t="s">
        <v>20</v>
      </c>
      <c r="S22" t="s">
        <v>258</v>
      </c>
      <c r="T22">
        <v>164</v>
      </c>
      <c r="U22" t="s">
        <v>273</v>
      </c>
      <c r="V22" t="s">
        <v>271</v>
      </c>
      <c r="W22">
        <v>8</v>
      </c>
      <c r="X22" t="s">
        <v>272</v>
      </c>
    </row>
    <row r="23" spans="1:24" ht="15.75" x14ac:dyDescent="0.25">
      <c r="A23" t="s">
        <v>50</v>
      </c>
      <c r="B23" t="s">
        <v>51</v>
      </c>
      <c r="C23" s="2">
        <v>57</v>
      </c>
      <c r="D23" s="1" t="s">
        <v>258</v>
      </c>
      <c r="E23" s="3">
        <v>571</v>
      </c>
      <c r="F23" t="s">
        <v>275</v>
      </c>
      <c r="G23" s="1" t="s">
        <v>260</v>
      </c>
      <c r="H23" s="1">
        <v>46</v>
      </c>
      <c r="I23" s="6">
        <v>10000000</v>
      </c>
      <c r="J23" t="str">
        <f t="shared" si="0"/>
        <v>Elcho Female, age 571 days. Pair group 46.</v>
      </c>
      <c r="N23" s="7"/>
      <c r="O23" s="8"/>
      <c r="P23" s="9"/>
      <c r="Q23" s="7"/>
      <c r="R23" s="8" t="s">
        <v>22</v>
      </c>
      <c r="S23" t="s">
        <v>258</v>
      </c>
      <c r="T23">
        <v>166</v>
      </c>
      <c r="U23" t="s">
        <v>273</v>
      </c>
      <c r="V23" t="s">
        <v>271</v>
      </c>
      <c r="W23">
        <v>13</v>
      </c>
      <c r="X23" t="s">
        <v>272</v>
      </c>
    </row>
    <row r="24" spans="1:24" ht="15.75" x14ac:dyDescent="0.25">
      <c r="A24" t="s">
        <v>52</v>
      </c>
      <c r="B24" t="s">
        <v>53</v>
      </c>
      <c r="C24" s="2">
        <v>19</v>
      </c>
      <c r="D24" s="1" t="s">
        <v>258</v>
      </c>
      <c r="E24" s="3">
        <v>594</v>
      </c>
      <c r="F24" t="s">
        <v>275</v>
      </c>
      <c r="G24" s="1" t="s">
        <v>260</v>
      </c>
      <c r="H24" s="1">
        <v>50</v>
      </c>
      <c r="I24" s="6">
        <v>10000000</v>
      </c>
      <c r="J24" t="str">
        <f t="shared" si="0"/>
        <v>Elcho Female, age 594 days. Pair group 50.</v>
      </c>
      <c r="N24" s="7"/>
      <c r="O24" s="8"/>
      <c r="P24" s="9"/>
      <c r="Q24" s="7"/>
      <c r="R24" s="8" t="s">
        <v>24</v>
      </c>
      <c r="S24" t="s">
        <v>258</v>
      </c>
      <c r="T24">
        <v>214</v>
      </c>
      <c r="U24" t="s">
        <v>273</v>
      </c>
      <c r="V24" t="s">
        <v>271</v>
      </c>
      <c r="W24">
        <v>15</v>
      </c>
      <c r="X24" t="s">
        <v>272</v>
      </c>
    </row>
    <row r="25" spans="1:24" ht="15.75" x14ac:dyDescent="0.25">
      <c r="A25" t="s">
        <v>54</v>
      </c>
      <c r="B25" t="s">
        <v>55</v>
      </c>
      <c r="C25" s="2">
        <v>58</v>
      </c>
      <c r="D25" s="1" t="s">
        <v>258</v>
      </c>
      <c r="E25" s="3">
        <v>617</v>
      </c>
      <c r="F25" t="s">
        <v>275</v>
      </c>
      <c r="G25" s="1" t="s">
        <v>260</v>
      </c>
      <c r="H25" s="1">
        <v>49</v>
      </c>
      <c r="I25" s="6">
        <v>10000000</v>
      </c>
      <c r="J25" t="str">
        <f t="shared" si="0"/>
        <v>Elcho Female, age 617 days. Pair group 49.</v>
      </c>
      <c r="N25" s="7"/>
      <c r="O25" s="8"/>
      <c r="P25" s="9"/>
      <c r="Q25" s="7"/>
      <c r="R25" s="8" t="s">
        <v>26</v>
      </c>
      <c r="S25" t="s">
        <v>258</v>
      </c>
      <c r="T25">
        <v>217</v>
      </c>
      <c r="U25" t="s">
        <v>273</v>
      </c>
      <c r="V25" t="s">
        <v>271</v>
      </c>
      <c r="W25">
        <v>16</v>
      </c>
      <c r="X25" t="s">
        <v>272</v>
      </c>
    </row>
    <row r="26" spans="1:24" ht="15.75" x14ac:dyDescent="0.25">
      <c r="A26" t="s">
        <v>56</v>
      </c>
      <c r="B26" t="s">
        <v>57</v>
      </c>
      <c r="C26" s="2">
        <v>63</v>
      </c>
      <c r="D26" s="1" t="s">
        <v>258</v>
      </c>
      <c r="E26" s="3">
        <v>22</v>
      </c>
      <c r="F26" t="s">
        <v>270</v>
      </c>
      <c r="G26" s="1" t="s">
        <v>261</v>
      </c>
      <c r="H26" s="1">
        <v>1</v>
      </c>
      <c r="I26" s="6">
        <v>10000000</v>
      </c>
      <c r="J26" t="str">
        <f t="shared" si="0"/>
        <v>Elcho Male, age 22 days. Pair group 1.</v>
      </c>
      <c r="N26" s="7"/>
      <c r="O26" s="8"/>
      <c r="P26" s="9"/>
      <c r="Q26" s="7"/>
      <c r="R26" s="8" t="s">
        <v>28</v>
      </c>
      <c r="S26" t="s">
        <v>258</v>
      </c>
      <c r="T26">
        <v>245</v>
      </c>
      <c r="U26" t="s">
        <v>273</v>
      </c>
      <c r="V26" t="s">
        <v>271</v>
      </c>
      <c r="W26">
        <v>17</v>
      </c>
      <c r="X26" t="s">
        <v>272</v>
      </c>
    </row>
    <row r="27" spans="1:24" ht="15.75" x14ac:dyDescent="0.25">
      <c r="A27" t="s">
        <v>58</v>
      </c>
      <c r="B27" t="s">
        <v>59</v>
      </c>
      <c r="C27" s="2">
        <v>49</v>
      </c>
      <c r="D27" s="1" t="s">
        <v>258</v>
      </c>
      <c r="E27" s="3">
        <v>47</v>
      </c>
      <c r="F27" t="s">
        <v>270</v>
      </c>
      <c r="G27" s="1" t="s">
        <v>261</v>
      </c>
      <c r="H27" s="1">
        <v>4</v>
      </c>
      <c r="I27" s="6">
        <v>7833972</v>
      </c>
      <c r="J27" t="str">
        <f t="shared" si="0"/>
        <v>Elcho Male, age 47 days. Pair group 4.</v>
      </c>
      <c r="N27" s="7"/>
      <c r="O27" s="8"/>
      <c r="P27" s="9"/>
      <c r="Q27" s="7"/>
      <c r="R27" s="8" t="s">
        <v>30</v>
      </c>
      <c r="S27" t="s">
        <v>258</v>
      </c>
      <c r="T27">
        <v>279</v>
      </c>
      <c r="U27" t="s">
        <v>273</v>
      </c>
      <c r="V27" t="s">
        <v>271</v>
      </c>
      <c r="W27">
        <v>21</v>
      </c>
      <c r="X27" t="s">
        <v>272</v>
      </c>
    </row>
    <row r="28" spans="1:24" ht="15.75" x14ac:dyDescent="0.25">
      <c r="A28" t="s">
        <v>60</v>
      </c>
      <c r="B28" t="s">
        <v>61</v>
      </c>
      <c r="C28" s="2">
        <v>38</v>
      </c>
      <c r="D28" s="1" t="s">
        <v>258</v>
      </c>
      <c r="E28" s="3">
        <v>118</v>
      </c>
      <c r="F28" t="s">
        <v>270</v>
      </c>
      <c r="G28" s="1" t="s">
        <v>261</v>
      </c>
      <c r="H28" s="1">
        <v>10</v>
      </c>
      <c r="I28" s="6">
        <v>10000000</v>
      </c>
      <c r="J28" t="str">
        <f t="shared" si="0"/>
        <v>Elcho Male, age 118 days. Pair group 10.</v>
      </c>
      <c r="N28" s="7"/>
      <c r="O28" s="8"/>
      <c r="P28" s="9"/>
      <c r="Q28" s="7"/>
      <c r="R28" s="8" t="s">
        <v>64</v>
      </c>
      <c r="S28" t="s">
        <v>258</v>
      </c>
      <c r="T28">
        <v>160</v>
      </c>
      <c r="U28" t="s">
        <v>273</v>
      </c>
      <c r="V28" t="s">
        <v>276</v>
      </c>
      <c r="W28">
        <v>12</v>
      </c>
      <c r="X28" t="s">
        <v>272</v>
      </c>
    </row>
    <row r="29" spans="1:24" ht="15.75" x14ac:dyDescent="0.25">
      <c r="A29" t="s">
        <v>62</v>
      </c>
      <c r="B29" t="s">
        <v>63</v>
      </c>
      <c r="C29" s="2">
        <v>27</v>
      </c>
      <c r="D29" s="1" t="s">
        <v>258</v>
      </c>
      <c r="E29" s="3">
        <v>147</v>
      </c>
      <c r="F29" t="s">
        <v>270</v>
      </c>
      <c r="G29" s="1" t="s">
        <v>261</v>
      </c>
      <c r="H29" s="1">
        <v>9</v>
      </c>
      <c r="I29" s="6">
        <v>9329839</v>
      </c>
      <c r="J29" t="str">
        <f t="shared" si="0"/>
        <v>Elcho Male, age 147 days. Pair group 9.</v>
      </c>
      <c r="N29" s="7"/>
      <c r="O29" s="8"/>
      <c r="P29" s="9"/>
      <c r="Q29" s="7"/>
      <c r="R29" s="8" t="s">
        <v>66</v>
      </c>
      <c r="S29" t="s">
        <v>258</v>
      </c>
      <c r="T29">
        <v>205</v>
      </c>
      <c r="U29" t="s">
        <v>273</v>
      </c>
      <c r="V29" t="s">
        <v>276</v>
      </c>
      <c r="W29">
        <v>14</v>
      </c>
      <c r="X29" t="s">
        <v>272</v>
      </c>
    </row>
    <row r="30" spans="1:24" ht="15.75" x14ac:dyDescent="0.25">
      <c r="A30" t="s">
        <v>64</v>
      </c>
      <c r="B30" t="s">
        <v>65</v>
      </c>
      <c r="C30" s="2">
        <v>48</v>
      </c>
      <c r="D30" s="1" t="s">
        <v>258</v>
      </c>
      <c r="E30" s="3">
        <v>160</v>
      </c>
      <c r="F30" t="s">
        <v>273</v>
      </c>
      <c r="G30" s="1" t="s">
        <v>261</v>
      </c>
      <c r="H30" s="1">
        <v>12</v>
      </c>
      <c r="I30" s="6">
        <v>10000000</v>
      </c>
      <c r="J30" t="str">
        <f t="shared" si="0"/>
        <v>Elcho Male, age 160 days. Pair group 12.</v>
      </c>
      <c r="N30" s="7"/>
      <c r="O30" s="8"/>
      <c r="P30" s="9"/>
      <c r="Q30" s="7"/>
      <c r="R30" s="8" t="s">
        <v>68</v>
      </c>
      <c r="S30" t="s">
        <v>258</v>
      </c>
      <c r="T30">
        <v>228</v>
      </c>
      <c r="U30" t="s">
        <v>273</v>
      </c>
      <c r="V30" t="s">
        <v>276</v>
      </c>
      <c r="W30">
        <v>18</v>
      </c>
      <c r="X30" t="s">
        <v>272</v>
      </c>
    </row>
    <row r="31" spans="1:24" ht="15.75" x14ac:dyDescent="0.25">
      <c r="A31" t="s">
        <v>66</v>
      </c>
      <c r="B31" t="s">
        <v>67</v>
      </c>
      <c r="C31" s="2">
        <v>10</v>
      </c>
      <c r="D31" s="1" t="s">
        <v>258</v>
      </c>
      <c r="E31" s="3">
        <v>205</v>
      </c>
      <c r="F31" t="s">
        <v>273</v>
      </c>
      <c r="G31" s="1" t="s">
        <v>261</v>
      </c>
      <c r="H31" s="1">
        <v>14</v>
      </c>
      <c r="I31" s="6">
        <v>8818046</v>
      </c>
      <c r="J31" t="str">
        <f t="shared" si="0"/>
        <v>Elcho Male, age 205 days. Pair group 14.</v>
      </c>
      <c r="N31" s="7"/>
      <c r="O31" s="8"/>
      <c r="P31" s="9"/>
      <c r="Q31" s="7"/>
      <c r="R31" s="8" t="s">
        <v>70</v>
      </c>
      <c r="S31" t="s">
        <v>258</v>
      </c>
      <c r="T31">
        <v>240</v>
      </c>
      <c r="U31" t="s">
        <v>273</v>
      </c>
      <c r="V31" t="s">
        <v>276</v>
      </c>
      <c r="W31">
        <v>20</v>
      </c>
      <c r="X31" t="s">
        <v>272</v>
      </c>
    </row>
    <row r="32" spans="1:24" ht="15.75" x14ac:dyDescent="0.25">
      <c r="A32" t="s">
        <v>68</v>
      </c>
      <c r="B32" t="s">
        <v>69</v>
      </c>
      <c r="C32" s="2">
        <v>6</v>
      </c>
      <c r="D32" s="1" t="s">
        <v>258</v>
      </c>
      <c r="E32" s="3">
        <v>228</v>
      </c>
      <c r="F32" t="s">
        <v>273</v>
      </c>
      <c r="G32" s="1" t="s">
        <v>261</v>
      </c>
      <c r="H32" s="1">
        <v>18</v>
      </c>
      <c r="I32" s="6">
        <v>10000000</v>
      </c>
      <c r="J32" t="str">
        <f t="shared" si="0"/>
        <v>Elcho Male, age 228 days. Pair group 18.</v>
      </c>
      <c r="N32" s="7"/>
      <c r="O32" s="8"/>
      <c r="P32" s="9"/>
      <c r="Q32" s="7"/>
      <c r="R32" s="8" t="s">
        <v>72</v>
      </c>
      <c r="S32" t="s">
        <v>258</v>
      </c>
      <c r="T32">
        <v>250</v>
      </c>
      <c r="U32" t="s">
        <v>273</v>
      </c>
      <c r="V32" t="s">
        <v>276</v>
      </c>
      <c r="W32">
        <v>19</v>
      </c>
      <c r="X32" t="s">
        <v>272</v>
      </c>
    </row>
    <row r="33" spans="1:24" ht="15.75" x14ac:dyDescent="0.25">
      <c r="A33" t="s">
        <v>70</v>
      </c>
      <c r="B33" t="s">
        <v>71</v>
      </c>
      <c r="C33" s="2">
        <v>1</v>
      </c>
      <c r="D33" s="1" t="s">
        <v>258</v>
      </c>
      <c r="E33" s="3">
        <v>240</v>
      </c>
      <c r="F33" t="s">
        <v>273</v>
      </c>
      <c r="G33" s="1" t="s">
        <v>261</v>
      </c>
      <c r="H33" s="1">
        <v>20</v>
      </c>
      <c r="I33" s="6">
        <v>7998207</v>
      </c>
      <c r="J33" t="str">
        <f t="shared" si="0"/>
        <v>Elcho Male, age 240 days. Pair group 20.</v>
      </c>
      <c r="N33" s="7"/>
      <c r="O33" s="8"/>
      <c r="P33" s="9"/>
      <c r="Q33" s="7"/>
      <c r="R33" s="8" t="s">
        <v>74</v>
      </c>
      <c r="S33" t="s">
        <v>258</v>
      </c>
      <c r="T33">
        <v>285</v>
      </c>
      <c r="U33" t="s">
        <v>273</v>
      </c>
      <c r="V33" t="s">
        <v>276</v>
      </c>
      <c r="W33">
        <v>22</v>
      </c>
      <c r="X33" t="s">
        <v>272</v>
      </c>
    </row>
    <row r="34" spans="1:24" ht="15.75" x14ac:dyDescent="0.25">
      <c r="A34" t="s">
        <v>72</v>
      </c>
      <c r="B34" t="s">
        <v>73</v>
      </c>
      <c r="C34" s="2">
        <v>8</v>
      </c>
      <c r="D34" s="1" t="s">
        <v>258</v>
      </c>
      <c r="E34" s="3">
        <v>250</v>
      </c>
      <c r="F34" t="s">
        <v>273</v>
      </c>
      <c r="G34" s="1" t="s">
        <v>261</v>
      </c>
      <c r="H34" s="1">
        <v>19</v>
      </c>
      <c r="I34" s="6">
        <v>6557360</v>
      </c>
      <c r="J34" t="str">
        <f t="shared" si="0"/>
        <v>Elcho Male, age 250 days. Pair group 19.</v>
      </c>
      <c r="N34" s="7"/>
      <c r="O34" s="8"/>
      <c r="P34" s="9"/>
      <c r="Q34" s="7"/>
      <c r="R34" s="8" t="s">
        <v>126</v>
      </c>
      <c r="S34" t="s">
        <v>267</v>
      </c>
      <c r="T34">
        <v>163</v>
      </c>
      <c r="U34" t="s">
        <v>273</v>
      </c>
      <c r="V34" t="s">
        <v>271</v>
      </c>
      <c r="W34">
        <v>11</v>
      </c>
      <c r="X34" t="s">
        <v>277</v>
      </c>
    </row>
    <row r="35" spans="1:24" ht="15.75" x14ac:dyDescent="0.25">
      <c r="A35" t="s">
        <v>74</v>
      </c>
      <c r="B35" t="s">
        <v>75</v>
      </c>
      <c r="C35" s="2">
        <v>39</v>
      </c>
      <c r="D35" s="1" t="s">
        <v>258</v>
      </c>
      <c r="E35" s="3">
        <v>285</v>
      </c>
      <c r="F35" t="s">
        <v>273</v>
      </c>
      <c r="G35" s="1" t="s">
        <v>261</v>
      </c>
      <c r="H35" s="1">
        <v>22</v>
      </c>
      <c r="I35" s="6">
        <v>10000000</v>
      </c>
      <c r="J35" t="str">
        <f t="shared" si="0"/>
        <v>Elcho Male, age 285 days. Pair group 22.</v>
      </c>
      <c r="N35" s="7"/>
      <c r="O35" s="8"/>
      <c r="P35" s="9"/>
      <c r="Q35" s="7"/>
      <c r="R35" s="8" t="s">
        <v>129</v>
      </c>
      <c r="S35" t="s">
        <v>267</v>
      </c>
      <c r="T35">
        <v>174</v>
      </c>
      <c r="U35" t="s">
        <v>273</v>
      </c>
      <c r="V35" t="s">
        <v>271</v>
      </c>
      <c r="W35">
        <v>13</v>
      </c>
      <c r="X35" t="s">
        <v>277</v>
      </c>
    </row>
    <row r="36" spans="1:24" ht="15.75" x14ac:dyDescent="0.25">
      <c r="A36" t="s">
        <v>76</v>
      </c>
      <c r="B36" t="s">
        <v>77</v>
      </c>
      <c r="C36" s="2">
        <v>23</v>
      </c>
      <c r="D36" s="1" t="s">
        <v>258</v>
      </c>
      <c r="E36" s="3">
        <v>329</v>
      </c>
      <c r="F36" t="s">
        <v>274</v>
      </c>
      <c r="G36" s="1" t="s">
        <v>261</v>
      </c>
      <c r="H36" s="1">
        <v>26</v>
      </c>
      <c r="I36" s="6">
        <v>8843400</v>
      </c>
      <c r="J36" t="str">
        <f t="shared" si="0"/>
        <v>Elcho Male, age 329 days. Pair group 26.</v>
      </c>
      <c r="N36" s="7"/>
      <c r="O36" s="8"/>
      <c r="P36" s="9"/>
      <c r="Q36" s="7"/>
      <c r="R36" s="8" t="s">
        <v>132</v>
      </c>
      <c r="S36" t="s">
        <v>267</v>
      </c>
      <c r="T36">
        <v>203</v>
      </c>
      <c r="U36" t="s">
        <v>273</v>
      </c>
      <c r="V36" t="s">
        <v>271</v>
      </c>
      <c r="W36">
        <v>15</v>
      </c>
      <c r="X36" t="s">
        <v>277</v>
      </c>
    </row>
    <row r="37" spans="1:24" ht="15.75" x14ac:dyDescent="0.25">
      <c r="A37" t="s">
        <v>78</v>
      </c>
      <c r="B37" t="s">
        <v>79</v>
      </c>
      <c r="C37" s="2">
        <v>2</v>
      </c>
      <c r="D37" s="1" t="s">
        <v>258</v>
      </c>
      <c r="E37" s="3">
        <v>333</v>
      </c>
      <c r="F37" t="s">
        <v>274</v>
      </c>
      <c r="G37" s="1" t="s">
        <v>261</v>
      </c>
      <c r="H37" s="1">
        <v>31</v>
      </c>
      <c r="I37" s="6">
        <v>10000000</v>
      </c>
      <c r="J37" t="str">
        <f t="shared" si="0"/>
        <v>Elcho Male, age 333 days. Pair group 31.</v>
      </c>
      <c r="N37" s="7"/>
      <c r="O37" s="8"/>
      <c r="P37" s="9"/>
      <c r="Q37" s="7"/>
      <c r="R37" s="8" t="s">
        <v>135</v>
      </c>
      <c r="S37" t="s">
        <v>267</v>
      </c>
      <c r="T37">
        <v>223</v>
      </c>
      <c r="U37" t="s">
        <v>273</v>
      </c>
      <c r="V37" t="s">
        <v>271</v>
      </c>
      <c r="W37">
        <v>16</v>
      </c>
      <c r="X37" t="s">
        <v>277</v>
      </c>
    </row>
    <row r="38" spans="1:24" ht="15.75" x14ac:dyDescent="0.25">
      <c r="A38" t="s">
        <v>80</v>
      </c>
      <c r="B38" t="s">
        <v>81</v>
      </c>
      <c r="C38" s="2">
        <v>59</v>
      </c>
      <c r="D38" s="1" t="s">
        <v>258</v>
      </c>
      <c r="E38" s="3">
        <v>346</v>
      </c>
      <c r="F38" t="s">
        <v>274</v>
      </c>
      <c r="G38" s="1" t="s">
        <v>261</v>
      </c>
      <c r="H38" s="1">
        <v>27</v>
      </c>
      <c r="I38" s="6">
        <v>10000000</v>
      </c>
      <c r="J38" t="str">
        <f t="shared" si="0"/>
        <v>Elcho Male, age 346 days. Pair group 27.</v>
      </c>
      <c r="N38" s="7"/>
      <c r="O38" s="8"/>
      <c r="P38" s="9"/>
      <c r="Q38" s="7"/>
      <c r="R38" s="8" t="s">
        <v>138</v>
      </c>
      <c r="S38" t="s">
        <v>267</v>
      </c>
      <c r="T38">
        <v>233</v>
      </c>
      <c r="U38" t="s">
        <v>273</v>
      </c>
      <c r="V38" t="s">
        <v>271</v>
      </c>
      <c r="W38">
        <v>17</v>
      </c>
      <c r="X38" t="s">
        <v>277</v>
      </c>
    </row>
    <row r="39" spans="1:24" ht="15.75" x14ac:dyDescent="0.25">
      <c r="A39" t="s">
        <v>82</v>
      </c>
      <c r="B39" t="s">
        <v>83</v>
      </c>
      <c r="C39" s="2">
        <v>56</v>
      </c>
      <c r="D39" s="1" t="s">
        <v>258</v>
      </c>
      <c r="E39" s="3">
        <v>374</v>
      </c>
      <c r="F39" t="s">
        <v>274</v>
      </c>
      <c r="G39" s="1" t="s">
        <v>261</v>
      </c>
      <c r="H39" s="1">
        <v>30</v>
      </c>
      <c r="I39" s="6">
        <v>10000000</v>
      </c>
      <c r="J39" t="str">
        <f t="shared" si="0"/>
        <v>Elcho Male, age 374 days. Pair group 30.</v>
      </c>
      <c r="N39" s="7"/>
      <c r="O39" s="8"/>
      <c r="P39" s="9"/>
      <c r="Q39" s="7"/>
      <c r="R39" s="8" t="s">
        <v>141</v>
      </c>
      <c r="S39" t="s">
        <v>267</v>
      </c>
      <c r="T39">
        <v>280</v>
      </c>
      <c r="U39" t="s">
        <v>273</v>
      </c>
      <c r="V39" t="s">
        <v>271</v>
      </c>
      <c r="W39">
        <v>21</v>
      </c>
      <c r="X39" t="s">
        <v>277</v>
      </c>
    </row>
    <row r="40" spans="1:24" ht="15.75" x14ac:dyDescent="0.25">
      <c r="A40" t="s">
        <v>84</v>
      </c>
      <c r="B40" t="s">
        <v>85</v>
      </c>
      <c r="C40" s="2">
        <v>66</v>
      </c>
      <c r="D40" s="1" t="s">
        <v>258</v>
      </c>
      <c r="E40" s="3">
        <v>380</v>
      </c>
      <c r="F40" t="s">
        <v>274</v>
      </c>
      <c r="G40" s="1" t="s">
        <v>261</v>
      </c>
      <c r="H40" s="1">
        <v>32</v>
      </c>
      <c r="I40" s="6">
        <v>9546379</v>
      </c>
      <c r="J40" t="str">
        <f t="shared" si="0"/>
        <v>Elcho Male, age 380 days. Pair group 32.</v>
      </c>
      <c r="N40" s="7"/>
      <c r="O40" s="8"/>
      <c r="P40" s="9"/>
      <c r="Q40" s="7"/>
      <c r="R40" s="8" t="s">
        <v>192</v>
      </c>
      <c r="S40" t="s">
        <v>267</v>
      </c>
      <c r="T40">
        <v>172</v>
      </c>
      <c r="U40" t="s">
        <v>273</v>
      </c>
      <c r="V40" t="s">
        <v>276</v>
      </c>
      <c r="W40">
        <v>12</v>
      </c>
      <c r="X40" t="s">
        <v>277</v>
      </c>
    </row>
    <row r="41" spans="1:24" ht="15.75" x14ac:dyDescent="0.25">
      <c r="A41" t="s">
        <v>86</v>
      </c>
      <c r="B41" t="s">
        <v>87</v>
      </c>
      <c r="C41" s="2">
        <v>45</v>
      </c>
      <c r="D41" s="1" t="s">
        <v>258</v>
      </c>
      <c r="E41" s="3">
        <v>382</v>
      </c>
      <c r="F41" t="s">
        <v>274</v>
      </c>
      <c r="G41" s="1" t="s">
        <v>261</v>
      </c>
      <c r="H41" s="1">
        <v>33</v>
      </c>
      <c r="I41" s="6">
        <v>10000000</v>
      </c>
      <c r="J41" t="str">
        <f t="shared" si="0"/>
        <v>Elcho Male, age 382 days. Pair group 33.</v>
      </c>
      <c r="N41" s="7"/>
      <c r="O41" s="8"/>
      <c r="P41" s="9"/>
      <c r="Q41" s="7"/>
      <c r="R41" s="8" t="s">
        <v>195</v>
      </c>
      <c r="S41" t="s">
        <v>267</v>
      </c>
      <c r="T41">
        <v>197</v>
      </c>
      <c r="U41" t="s">
        <v>273</v>
      </c>
      <c r="V41" t="s">
        <v>276</v>
      </c>
      <c r="W41">
        <v>14</v>
      </c>
      <c r="X41" t="s">
        <v>277</v>
      </c>
    </row>
    <row r="42" spans="1:24" ht="15.75" x14ac:dyDescent="0.25">
      <c r="A42" t="s">
        <v>88</v>
      </c>
      <c r="B42" t="s">
        <v>89</v>
      </c>
      <c r="C42" s="2">
        <v>51</v>
      </c>
      <c r="D42" s="1" t="s">
        <v>258</v>
      </c>
      <c r="E42" s="3">
        <v>431</v>
      </c>
      <c r="F42" t="s">
        <v>274</v>
      </c>
      <c r="G42" s="1" t="s">
        <v>261</v>
      </c>
      <c r="H42" s="1">
        <v>36</v>
      </c>
      <c r="I42" s="6">
        <v>9759306</v>
      </c>
      <c r="J42" t="str">
        <f t="shared" si="0"/>
        <v>Elcho Male, age 431 days. Pair group 36.</v>
      </c>
      <c r="N42" s="7"/>
      <c r="O42" s="8"/>
      <c r="P42" s="9"/>
      <c r="Q42" s="7"/>
      <c r="R42" s="8" t="s">
        <v>198</v>
      </c>
      <c r="S42" t="s">
        <v>267</v>
      </c>
      <c r="T42">
        <v>235</v>
      </c>
      <c r="U42" t="s">
        <v>273</v>
      </c>
      <c r="V42" t="s">
        <v>276</v>
      </c>
      <c r="W42">
        <v>18</v>
      </c>
      <c r="X42" t="s">
        <v>277</v>
      </c>
    </row>
    <row r="43" spans="1:24" ht="15.75" x14ac:dyDescent="0.25">
      <c r="A43" t="s">
        <v>90</v>
      </c>
      <c r="B43" t="s">
        <v>91</v>
      </c>
      <c r="C43" s="2">
        <v>41</v>
      </c>
      <c r="D43" s="1" t="s">
        <v>258</v>
      </c>
      <c r="E43" s="3">
        <v>462</v>
      </c>
      <c r="F43" t="s">
        <v>275</v>
      </c>
      <c r="G43" s="1" t="s">
        <v>261</v>
      </c>
      <c r="H43" s="1">
        <v>40</v>
      </c>
      <c r="I43" s="6">
        <v>9278453</v>
      </c>
      <c r="J43" t="str">
        <f t="shared" si="0"/>
        <v>Elcho Male, age 462 days. Pair group 40.</v>
      </c>
      <c r="N43" s="7"/>
      <c r="O43" s="8"/>
      <c r="P43" s="9"/>
      <c r="Q43" s="7"/>
      <c r="R43" s="8" t="s">
        <v>201</v>
      </c>
      <c r="S43" t="s">
        <v>267</v>
      </c>
      <c r="T43">
        <v>255</v>
      </c>
      <c r="U43" t="s">
        <v>273</v>
      </c>
      <c r="V43" t="s">
        <v>276</v>
      </c>
      <c r="W43">
        <v>19</v>
      </c>
      <c r="X43" t="s">
        <v>277</v>
      </c>
    </row>
    <row r="44" spans="1:24" ht="15.75" x14ac:dyDescent="0.25">
      <c r="A44" t="s">
        <v>92</v>
      </c>
      <c r="B44" t="s">
        <v>93</v>
      </c>
      <c r="C44" s="2">
        <v>7</v>
      </c>
      <c r="D44" s="1" t="s">
        <v>258</v>
      </c>
      <c r="E44" s="3">
        <v>463</v>
      </c>
      <c r="F44" t="s">
        <v>275</v>
      </c>
      <c r="G44" s="1" t="s">
        <v>261</v>
      </c>
      <c r="H44" s="1">
        <v>38</v>
      </c>
      <c r="I44" s="6">
        <v>10000000</v>
      </c>
      <c r="J44" t="str">
        <f t="shared" si="0"/>
        <v>Elcho Male, age 463 days. Pair group 38.</v>
      </c>
      <c r="N44" s="7"/>
      <c r="O44" s="8"/>
      <c r="P44" s="9"/>
      <c r="Q44" s="7"/>
      <c r="R44" s="8" t="s">
        <v>204</v>
      </c>
      <c r="S44" t="s">
        <v>267</v>
      </c>
      <c r="T44">
        <v>258</v>
      </c>
      <c r="U44" t="s">
        <v>273</v>
      </c>
      <c r="V44" t="s">
        <v>276</v>
      </c>
      <c r="W44">
        <v>20</v>
      </c>
      <c r="X44" t="s">
        <v>277</v>
      </c>
    </row>
    <row r="45" spans="1:24" ht="15.75" x14ac:dyDescent="0.25">
      <c r="A45" t="s">
        <v>94</v>
      </c>
      <c r="B45" t="s">
        <v>95</v>
      </c>
      <c r="C45" s="2">
        <v>52</v>
      </c>
      <c r="D45" s="1" t="s">
        <v>258</v>
      </c>
      <c r="E45" s="3">
        <v>476</v>
      </c>
      <c r="F45" t="s">
        <v>275</v>
      </c>
      <c r="G45" s="1" t="s">
        <v>261</v>
      </c>
      <c r="H45" s="1">
        <v>34</v>
      </c>
      <c r="I45" s="6">
        <v>10000000</v>
      </c>
      <c r="J45" t="str">
        <f t="shared" si="0"/>
        <v>Elcho Male, age 476 days. Pair group 34.</v>
      </c>
      <c r="N45" s="7"/>
      <c r="O45" s="8"/>
      <c r="P45" s="9"/>
      <c r="Q45" s="7"/>
      <c r="R45" s="8" t="s">
        <v>207</v>
      </c>
      <c r="S45" t="s">
        <v>267</v>
      </c>
      <c r="T45">
        <v>283</v>
      </c>
      <c r="U45" t="s">
        <v>273</v>
      </c>
      <c r="V45" t="s">
        <v>276</v>
      </c>
      <c r="W45">
        <v>22</v>
      </c>
      <c r="X45" t="s">
        <v>277</v>
      </c>
    </row>
    <row r="46" spans="1:24" ht="15.75" x14ac:dyDescent="0.25">
      <c r="A46" t="s">
        <v>96</v>
      </c>
      <c r="B46" t="s">
        <v>97</v>
      </c>
      <c r="C46" s="2">
        <v>53</v>
      </c>
      <c r="D46" s="1" t="s">
        <v>258</v>
      </c>
      <c r="E46" s="3">
        <v>476</v>
      </c>
      <c r="F46" t="s">
        <v>275</v>
      </c>
      <c r="G46" s="1" t="s">
        <v>261</v>
      </c>
      <c r="H46" s="1">
        <v>41</v>
      </c>
      <c r="I46" s="6">
        <v>10000000</v>
      </c>
      <c r="J46" t="str">
        <f t="shared" si="0"/>
        <v>Elcho Male, age 476 days. Pair group 41.</v>
      </c>
      <c r="N46" s="7"/>
      <c r="O46" s="8"/>
      <c r="P46" s="9"/>
      <c r="Q46" s="7"/>
      <c r="R46" s="8" t="s">
        <v>32</v>
      </c>
      <c r="S46" t="s">
        <v>258</v>
      </c>
      <c r="T46">
        <v>308</v>
      </c>
      <c r="U46" t="s">
        <v>274</v>
      </c>
      <c r="V46" t="s">
        <v>271</v>
      </c>
      <c r="W46">
        <v>23</v>
      </c>
      <c r="X46" t="s">
        <v>272</v>
      </c>
    </row>
    <row r="47" spans="1:24" ht="15.75" x14ac:dyDescent="0.25">
      <c r="A47" t="s">
        <v>98</v>
      </c>
      <c r="B47" t="s">
        <v>99</v>
      </c>
      <c r="C47" s="2">
        <v>18</v>
      </c>
      <c r="D47" s="1" t="s">
        <v>258</v>
      </c>
      <c r="E47" s="3">
        <v>511</v>
      </c>
      <c r="F47" t="s">
        <v>275</v>
      </c>
      <c r="G47" s="1" t="s">
        <v>261</v>
      </c>
      <c r="H47" s="1">
        <v>42</v>
      </c>
      <c r="I47" s="6">
        <v>10000000</v>
      </c>
      <c r="J47" t="str">
        <f t="shared" si="0"/>
        <v>Elcho Male, age 511 days. Pair group 42.</v>
      </c>
      <c r="N47" s="7"/>
      <c r="O47" s="8"/>
      <c r="P47" s="9"/>
      <c r="Q47" s="7"/>
      <c r="R47" s="8" t="s">
        <v>34</v>
      </c>
      <c r="S47" t="s">
        <v>258</v>
      </c>
      <c r="T47">
        <v>311</v>
      </c>
      <c r="U47" t="s">
        <v>274</v>
      </c>
      <c r="V47" t="s">
        <v>271</v>
      </c>
      <c r="W47">
        <v>24</v>
      </c>
      <c r="X47" t="s">
        <v>272</v>
      </c>
    </row>
    <row r="48" spans="1:24" ht="15.75" x14ac:dyDescent="0.25">
      <c r="A48" t="s">
        <v>100</v>
      </c>
      <c r="B48" t="s">
        <v>101</v>
      </c>
      <c r="C48" s="2">
        <v>17</v>
      </c>
      <c r="D48" s="1" t="s">
        <v>258</v>
      </c>
      <c r="E48" s="3">
        <v>511</v>
      </c>
      <c r="F48" t="s">
        <v>275</v>
      </c>
      <c r="G48" s="1" t="s">
        <v>261</v>
      </c>
      <c r="H48" s="1">
        <v>43</v>
      </c>
      <c r="I48" s="6">
        <v>10000000</v>
      </c>
      <c r="J48" t="str">
        <f t="shared" si="0"/>
        <v>Elcho Male, age 511 days. Pair group 43.</v>
      </c>
      <c r="N48" s="7"/>
      <c r="O48" s="8"/>
      <c r="P48" s="9"/>
      <c r="Q48" s="7"/>
      <c r="R48" s="8" t="s">
        <v>36</v>
      </c>
      <c r="S48" t="s">
        <v>258</v>
      </c>
      <c r="T48">
        <v>332</v>
      </c>
      <c r="U48" t="s">
        <v>274</v>
      </c>
      <c r="V48" t="s">
        <v>271</v>
      </c>
      <c r="W48">
        <v>25</v>
      </c>
      <c r="X48" t="s">
        <v>272</v>
      </c>
    </row>
    <row r="49" spans="1:24" ht="15.75" x14ac:dyDescent="0.25">
      <c r="A49" t="s">
        <v>102</v>
      </c>
      <c r="B49" t="s">
        <v>103</v>
      </c>
      <c r="C49" s="2">
        <v>24</v>
      </c>
      <c r="D49" s="1" t="s">
        <v>258</v>
      </c>
      <c r="E49" s="3">
        <v>537</v>
      </c>
      <c r="F49" t="s">
        <v>275</v>
      </c>
      <c r="G49" s="1" t="s">
        <v>261</v>
      </c>
      <c r="H49" s="1">
        <v>44</v>
      </c>
      <c r="I49" s="6">
        <v>5694001</v>
      </c>
      <c r="J49" t="str">
        <f t="shared" si="0"/>
        <v>Elcho Male, age 537 days. Pair group 44.</v>
      </c>
      <c r="N49" s="7"/>
      <c r="O49" s="8"/>
      <c r="P49" s="9"/>
      <c r="Q49" s="7"/>
      <c r="R49" s="8" t="s">
        <v>38</v>
      </c>
      <c r="S49" t="s">
        <v>258</v>
      </c>
      <c r="T49">
        <v>356</v>
      </c>
      <c r="U49" t="s">
        <v>274</v>
      </c>
      <c r="V49" t="s">
        <v>271</v>
      </c>
      <c r="W49">
        <v>28</v>
      </c>
      <c r="X49" t="s">
        <v>272</v>
      </c>
    </row>
    <row r="50" spans="1:24" ht="15.75" x14ac:dyDescent="0.25">
      <c r="A50" t="s">
        <v>104</v>
      </c>
      <c r="B50" t="s">
        <v>105</v>
      </c>
      <c r="C50" s="2">
        <v>21</v>
      </c>
      <c r="D50" s="1" t="s">
        <v>258</v>
      </c>
      <c r="E50" s="3">
        <v>566</v>
      </c>
      <c r="F50" t="s">
        <v>275</v>
      </c>
      <c r="G50" s="1" t="s">
        <v>261</v>
      </c>
      <c r="H50" s="1">
        <v>47</v>
      </c>
      <c r="I50" s="6">
        <v>10000000</v>
      </c>
      <c r="J50" t="str">
        <f t="shared" si="0"/>
        <v>Elcho Male, age 566 days. Pair group 47.</v>
      </c>
      <c r="N50" s="7"/>
      <c r="O50" s="8"/>
      <c r="P50" s="9"/>
      <c r="Q50" s="7"/>
      <c r="R50" s="8" t="s">
        <v>40</v>
      </c>
      <c r="S50" t="s">
        <v>258</v>
      </c>
      <c r="T50">
        <v>367</v>
      </c>
      <c r="U50" t="s">
        <v>274</v>
      </c>
      <c r="V50" t="s">
        <v>271</v>
      </c>
      <c r="W50">
        <v>29</v>
      </c>
      <c r="X50" t="s">
        <v>272</v>
      </c>
    </row>
    <row r="51" spans="1:24" ht="15.75" x14ac:dyDescent="0.25">
      <c r="A51" t="s">
        <v>106</v>
      </c>
      <c r="B51" t="s">
        <v>107</v>
      </c>
      <c r="C51" s="2">
        <v>29</v>
      </c>
      <c r="D51" s="1" t="s">
        <v>258</v>
      </c>
      <c r="E51" s="3">
        <v>567</v>
      </c>
      <c r="F51" t="s">
        <v>275</v>
      </c>
      <c r="G51" s="1" t="s">
        <v>261</v>
      </c>
      <c r="H51" s="1">
        <v>48</v>
      </c>
      <c r="I51" s="6">
        <v>7767000</v>
      </c>
      <c r="J51" t="str">
        <f t="shared" si="0"/>
        <v>Elcho Male, age 567 days. Pair group 48.</v>
      </c>
      <c r="N51" s="7"/>
      <c r="O51" s="8"/>
      <c r="P51" s="9"/>
      <c r="Q51" s="7"/>
      <c r="R51" s="8" t="s">
        <v>42</v>
      </c>
      <c r="S51" t="s">
        <v>258</v>
      </c>
      <c r="T51">
        <v>405</v>
      </c>
      <c r="U51" t="s">
        <v>274</v>
      </c>
      <c r="V51" t="s">
        <v>271</v>
      </c>
      <c r="W51">
        <v>35</v>
      </c>
      <c r="X51" t="s">
        <v>272</v>
      </c>
    </row>
    <row r="52" spans="1:24" ht="15.75" x14ac:dyDescent="0.25">
      <c r="A52" t="s">
        <v>108</v>
      </c>
      <c r="B52" t="s">
        <v>109</v>
      </c>
      <c r="C52" s="2" t="s">
        <v>110</v>
      </c>
      <c r="D52" s="1" t="s">
        <v>259</v>
      </c>
      <c r="E52" s="1">
        <v>16</v>
      </c>
      <c r="F52" t="s">
        <v>270</v>
      </c>
      <c r="G52" s="1" t="s">
        <v>260</v>
      </c>
      <c r="H52" s="1">
        <v>2</v>
      </c>
      <c r="I52" s="6">
        <v>10000000</v>
      </c>
      <c r="J52" t="str">
        <f t="shared" si="0"/>
        <v>Endia Female, age 16 days. Pair group 2.</v>
      </c>
      <c r="N52" s="7"/>
      <c r="O52" s="8"/>
      <c r="P52" s="8"/>
      <c r="Q52" s="7"/>
      <c r="R52" s="8" t="s">
        <v>44</v>
      </c>
      <c r="S52" t="s">
        <v>258</v>
      </c>
      <c r="T52">
        <v>436</v>
      </c>
      <c r="U52" t="s">
        <v>274</v>
      </c>
      <c r="V52" t="s">
        <v>271</v>
      </c>
      <c r="W52">
        <v>39</v>
      </c>
      <c r="X52" t="s">
        <v>272</v>
      </c>
    </row>
    <row r="53" spans="1:24" ht="15.75" x14ac:dyDescent="0.25">
      <c r="A53" t="s">
        <v>111</v>
      </c>
      <c r="B53" t="s">
        <v>112</v>
      </c>
      <c r="C53" s="2" t="s">
        <v>113</v>
      </c>
      <c r="D53" s="1" t="s">
        <v>259</v>
      </c>
      <c r="E53" s="1">
        <v>27</v>
      </c>
      <c r="F53" t="s">
        <v>270</v>
      </c>
      <c r="G53" s="1" t="s">
        <v>260</v>
      </c>
      <c r="H53" s="1">
        <v>3</v>
      </c>
      <c r="I53" s="6">
        <v>10000000</v>
      </c>
      <c r="J53" t="str">
        <f t="shared" si="0"/>
        <v>Endia Female, age 27 days. Pair group 3.</v>
      </c>
      <c r="N53" s="7"/>
      <c r="O53" s="8"/>
      <c r="P53" s="8"/>
      <c r="Q53" s="7"/>
      <c r="R53" s="8" t="s">
        <v>46</v>
      </c>
      <c r="S53" t="s">
        <v>258</v>
      </c>
      <c r="T53">
        <v>441</v>
      </c>
      <c r="U53" t="s">
        <v>274</v>
      </c>
      <c r="V53" t="s">
        <v>271</v>
      </c>
      <c r="W53">
        <v>37</v>
      </c>
      <c r="X53" t="s">
        <v>272</v>
      </c>
    </row>
    <row r="54" spans="1:24" ht="15.75" x14ac:dyDescent="0.25">
      <c r="A54" t="s">
        <v>114</v>
      </c>
      <c r="B54" t="s">
        <v>115</v>
      </c>
      <c r="C54" s="2" t="s">
        <v>116</v>
      </c>
      <c r="D54" s="1" t="s">
        <v>259</v>
      </c>
      <c r="E54" s="1">
        <v>74</v>
      </c>
      <c r="F54" t="s">
        <v>270</v>
      </c>
      <c r="G54" s="1" t="s">
        <v>260</v>
      </c>
      <c r="H54" s="1">
        <v>5</v>
      </c>
      <c r="I54" s="6">
        <v>10000000</v>
      </c>
      <c r="J54" t="str">
        <f t="shared" si="0"/>
        <v>Endia Female, age 74 days. Pair group 5.</v>
      </c>
      <c r="N54" s="7"/>
      <c r="O54" s="8"/>
      <c r="P54" s="8"/>
      <c r="Q54" s="7"/>
      <c r="R54" s="8" t="s">
        <v>76</v>
      </c>
      <c r="S54" t="s">
        <v>258</v>
      </c>
      <c r="T54">
        <v>329</v>
      </c>
      <c r="U54" t="s">
        <v>274</v>
      </c>
      <c r="V54" t="s">
        <v>276</v>
      </c>
      <c r="W54">
        <v>26</v>
      </c>
      <c r="X54" t="s">
        <v>272</v>
      </c>
    </row>
    <row r="55" spans="1:24" ht="15.75" x14ac:dyDescent="0.25">
      <c r="A55" t="s">
        <v>117</v>
      </c>
      <c r="B55" t="s">
        <v>118</v>
      </c>
      <c r="C55" s="2" t="s">
        <v>119</v>
      </c>
      <c r="D55" s="1" t="s">
        <v>259</v>
      </c>
      <c r="E55" s="1">
        <v>84</v>
      </c>
      <c r="F55" t="s">
        <v>270</v>
      </c>
      <c r="G55" s="1" t="s">
        <v>260</v>
      </c>
      <c r="H55" s="1">
        <v>6</v>
      </c>
      <c r="I55" s="6">
        <v>10000000</v>
      </c>
      <c r="J55" t="str">
        <f t="shared" si="0"/>
        <v>Endia Female, age 84 days. Pair group 6.</v>
      </c>
      <c r="N55" s="7"/>
      <c r="O55" s="8"/>
      <c r="P55" s="8"/>
      <c r="Q55" s="7"/>
      <c r="R55" s="8" t="s">
        <v>78</v>
      </c>
      <c r="S55" t="s">
        <v>258</v>
      </c>
      <c r="T55">
        <v>333</v>
      </c>
      <c r="U55" t="s">
        <v>274</v>
      </c>
      <c r="V55" t="s">
        <v>276</v>
      </c>
      <c r="W55">
        <v>31</v>
      </c>
      <c r="X55" t="s">
        <v>272</v>
      </c>
    </row>
    <row r="56" spans="1:24" ht="15.75" x14ac:dyDescent="0.25">
      <c r="A56" t="s">
        <v>120</v>
      </c>
      <c r="B56" t="s">
        <v>121</v>
      </c>
      <c r="C56" s="2" t="s">
        <v>122</v>
      </c>
      <c r="D56" s="1" t="s">
        <v>259</v>
      </c>
      <c r="E56" s="1">
        <v>90</v>
      </c>
      <c r="F56" t="s">
        <v>270</v>
      </c>
      <c r="G56" s="1" t="s">
        <v>260</v>
      </c>
      <c r="H56" s="1">
        <v>7</v>
      </c>
      <c r="I56" s="6">
        <v>10000000</v>
      </c>
      <c r="J56" t="str">
        <f t="shared" si="0"/>
        <v>Endia Female, age 90 days. Pair group 7.</v>
      </c>
      <c r="N56" s="7"/>
      <c r="O56" s="8"/>
      <c r="P56" s="8"/>
      <c r="Q56" s="7"/>
      <c r="R56" s="8" t="s">
        <v>80</v>
      </c>
      <c r="S56" t="s">
        <v>258</v>
      </c>
      <c r="T56">
        <v>346</v>
      </c>
      <c r="U56" t="s">
        <v>274</v>
      </c>
      <c r="V56" t="s">
        <v>276</v>
      </c>
      <c r="W56">
        <v>27</v>
      </c>
      <c r="X56" t="s">
        <v>272</v>
      </c>
    </row>
    <row r="57" spans="1:24" ht="15.75" x14ac:dyDescent="0.25">
      <c r="A57" t="s">
        <v>123</v>
      </c>
      <c r="B57" t="s">
        <v>124</v>
      </c>
      <c r="C57" s="2" t="s">
        <v>125</v>
      </c>
      <c r="D57" s="1" t="s">
        <v>259</v>
      </c>
      <c r="E57" s="1">
        <v>97</v>
      </c>
      <c r="F57" t="s">
        <v>270</v>
      </c>
      <c r="G57" s="1" t="s">
        <v>260</v>
      </c>
      <c r="H57" s="1">
        <v>8</v>
      </c>
      <c r="I57" s="6">
        <v>10000000</v>
      </c>
      <c r="J57" t="str">
        <f t="shared" si="0"/>
        <v>Endia Female, age 97 days. Pair group 8.</v>
      </c>
      <c r="N57" s="7"/>
      <c r="O57" s="8"/>
      <c r="P57" s="8"/>
      <c r="Q57" s="7"/>
      <c r="R57" s="8" t="s">
        <v>82</v>
      </c>
      <c r="S57" t="s">
        <v>258</v>
      </c>
      <c r="T57">
        <v>374</v>
      </c>
      <c r="U57" t="s">
        <v>274</v>
      </c>
      <c r="V57" t="s">
        <v>276</v>
      </c>
      <c r="W57">
        <v>30</v>
      </c>
      <c r="X57" t="s">
        <v>272</v>
      </c>
    </row>
    <row r="58" spans="1:24" ht="15.75" x14ac:dyDescent="0.25">
      <c r="A58" t="s">
        <v>126</v>
      </c>
      <c r="B58" t="s">
        <v>127</v>
      </c>
      <c r="C58" s="2" t="s">
        <v>128</v>
      </c>
      <c r="D58" s="1" t="s">
        <v>259</v>
      </c>
      <c r="E58" s="1">
        <v>163</v>
      </c>
      <c r="F58" t="s">
        <v>273</v>
      </c>
      <c r="G58" s="1" t="s">
        <v>260</v>
      </c>
      <c r="H58" s="1">
        <v>11</v>
      </c>
      <c r="I58" s="6">
        <v>10000000</v>
      </c>
      <c r="J58" t="str">
        <f t="shared" si="0"/>
        <v>Endia Female, age 163 days. Pair group 11.</v>
      </c>
      <c r="N58" s="7"/>
      <c r="O58" s="8"/>
      <c r="P58" s="8"/>
      <c r="Q58" s="7"/>
      <c r="R58" s="8" t="s">
        <v>84</v>
      </c>
      <c r="S58" t="s">
        <v>258</v>
      </c>
      <c r="T58">
        <v>380</v>
      </c>
      <c r="U58" t="s">
        <v>274</v>
      </c>
      <c r="V58" t="s">
        <v>276</v>
      </c>
      <c r="W58">
        <v>32</v>
      </c>
      <c r="X58" t="s">
        <v>272</v>
      </c>
    </row>
    <row r="59" spans="1:24" ht="15.75" x14ac:dyDescent="0.25">
      <c r="A59" t="s">
        <v>129</v>
      </c>
      <c r="B59" t="s">
        <v>130</v>
      </c>
      <c r="C59" s="2" t="s">
        <v>131</v>
      </c>
      <c r="D59" s="1" t="s">
        <v>259</v>
      </c>
      <c r="E59" s="1">
        <v>174</v>
      </c>
      <c r="F59" t="s">
        <v>273</v>
      </c>
      <c r="G59" s="1" t="s">
        <v>260</v>
      </c>
      <c r="H59" s="1">
        <v>13</v>
      </c>
      <c r="I59" s="6">
        <v>10000000</v>
      </c>
      <c r="J59" t="str">
        <f t="shared" si="0"/>
        <v>Endia Female, age 174 days. Pair group 13.</v>
      </c>
      <c r="N59" s="7"/>
      <c r="O59" s="8"/>
      <c r="P59" s="8"/>
      <c r="Q59" s="7"/>
      <c r="R59" s="8" t="s">
        <v>86</v>
      </c>
      <c r="S59" t="s">
        <v>258</v>
      </c>
      <c r="T59">
        <v>382</v>
      </c>
      <c r="U59" t="s">
        <v>274</v>
      </c>
      <c r="V59" t="s">
        <v>276</v>
      </c>
      <c r="W59">
        <v>33</v>
      </c>
      <c r="X59" t="s">
        <v>272</v>
      </c>
    </row>
    <row r="60" spans="1:24" ht="15.75" x14ac:dyDescent="0.25">
      <c r="A60" t="s">
        <v>132</v>
      </c>
      <c r="B60" t="s">
        <v>133</v>
      </c>
      <c r="C60" s="2" t="s">
        <v>134</v>
      </c>
      <c r="D60" s="1" t="s">
        <v>259</v>
      </c>
      <c r="E60" s="1">
        <v>203</v>
      </c>
      <c r="F60" t="s">
        <v>273</v>
      </c>
      <c r="G60" s="1" t="s">
        <v>260</v>
      </c>
      <c r="H60" s="1">
        <v>15</v>
      </c>
      <c r="I60" s="6">
        <v>10000000</v>
      </c>
      <c r="J60" t="str">
        <f t="shared" si="0"/>
        <v>Endia Female, age 203 days. Pair group 15.</v>
      </c>
      <c r="N60" s="7"/>
      <c r="O60" s="8"/>
      <c r="P60" s="8"/>
      <c r="Q60" s="7"/>
      <c r="R60" s="8" t="s">
        <v>88</v>
      </c>
      <c r="S60" t="s">
        <v>258</v>
      </c>
      <c r="T60">
        <v>431</v>
      </c>
      <c r="U60" t="s">
        <v>274</v>
      </c>
      <c r="V60" t="s">
        <v>276</v>
      </c>
      <c r="W60">
        <v>36</v>
      </c>
      <c r="X60" t="s">
        <v>272</v>
      </c>
    </row>
    <row r="61" spans="1:24" ht="15.75" x14ac:dyDescent="0.25">
      <c r="A61" t="s">
        <v>135</v>
      </c>
      <c r="B61" t="s">
        <v>136</v>
      </c>
      <c r="C61" s="2" t="s">
        <v>137</v>
      </c>
      <c r="D61" s="1" t="s">
        <v>259</v>
      </c>
      <c r="E61" s="1">
        <v>223</v>
      </c>
      <c r="F61" t="s">
        <v>273</v>
      </c>
      <c r="G61" s="1" t="s">
        <v>260</v>
      </c>
      <c r="H61" s="1">
        <v>16</v>
      </c>
      <c r="I61" s="6">
        <v>10000000</v>
      </c>
      <c r="J61" t="str">
        <f t="shared" si="0"/>
        <v>Endia Female, age 223 days. Pair group 16.</v>
      </c>
      <c r="N61" s="7"/>
      <c r="O61" s="8"/>
      <c r="P61" s="8"/>
      <c r="Q61" s="7"/>
      <c r="R61" s="8" t="s">
        <v>144</v>
      </c>
      <c r="S61" t="s">
        <v>267</v>
      </c>
      <c r="T61">
        <v>306</v>
      </c>
      <c r="U61" t="s">
        <v>274</v>
      </c>
      <c r="V61" t="s">
        <v>271</v>
      </c>
      <c r="W61">
        <v>23</v>
      </c>
      <c r="X61" t="s">
        <v>277</v>
      </c>
    </row>
    <row r="62" spans="1:24" ht="15.75" x14ac:dyDescent="0.25">
      <c r="A62" t="s">
        <v>138</v>
      </c>
      <c r="B62" t="s">
        <v>139</v>
      </c>
      <c r="C62" s="2" t="s">
        <v>140</v>
      </c>
      <c r="D62" s="1" t="s">
        <v>259</v>
      </c>
      <c r="E62" s="1">
        <v>233</v>
      </c>
      <c r="F62" t="s">
        <v>273</v>
      </c>
      <c r="G62" s="1" t="s">
        <v>260</v>
      </c>
      <c r="H62" s="1">
        <v>17</v>
      </c>
      <c r="I62" s="6">
        <v>10000000</v>
      </c>
      <c r="J62" t="str">
        <f t="shared" si="0"/>
        <v>Endia Female, age 233 days. Pair group 17.</v>
      </c>
      <c r="N62" s="7"/>
      <c r="O62" s="8"/>
      <c r="P62" s="8"/>
      <c r="Q62" s="7"/>
      <c r="R62" s="8" t="s">
        <v>147</v>
      </c>
      <c r="S62" t="s">
        <v>267</v>
      </c>
      <c r="T62">
        <v>310</v>
      </c>
      <c r="U62" t="s">
        <v>274</v>
      </c>
      <c r="V62" t="s">
        <v>271</v>
      </c>
      <c r="W62">
        <v>24</v>
      </c>
      <c r="X62" t="s">
        <v>277</v>
      </c>
    </row>
    <row r="63" spans="1:24" ht="15.75" x14ac:dyDescent="0.25">
      <c r="A63" t="s">
        <v>141</v>
      </c>
      <c r="B63" t="s">
        <v>142</v>
      </c>
      <c r="C63" s="2" t="s">
        <v>143</v>
      </c>
      <c r="D63" s="1" t="s">
        <v>259</v>
      </c>
      <c r="E63" s="1">
        <v>280</v>
      </c>
      <c r="F63" t="s">
        <v>273</v>
      </c>
      <c r="G63" s="1" t="s">
        <v>260</v>
      </c>
      <c r="H63" s="1">
        <v>21</v>
      </c>
      <c r="I63" s="6">
        <v>10000000</v>
      </c>
      <c r="J63" t="str">
        <f t="shared" si="0"/>
        <v>Endia Female, age 280 days. Pair group 21.</v>
      </c>
      <c r="N63" s="7"/>
      <c r="O63" s="8"/>
      <c r="P63" s="8"/>
      <c r="Q63" s="7"/>
      <c r="R63" s="8" t="s">
        <v>150</v>
      </c>
      <c r="S63" t="s">
        <v>267</v>
      </c>
      <c r="T63">
        <v>328</v>
      </c>
      <c r="U63" t="s">
        <v>274</v>
      </c>
      <c r="V63" t="s">
        <v>271</v>
      </c>
      <c r="W63">
        <v>25</v>
      </c>
      <c r="X63" t="s">
        <v>277</v>
      </c>
    </row>
    <row r="64" spans="1:24" ht="15.75" x14ac:dyDescent="0.25">
      <c r="A64" t="s">
        <v>144</v>
      </c>
      <c r="B64" t="s">
        <v>145</v>
      </c>
      <c r="C64" s="2" t="s">
        <v>146</v>
      </c>
      <c r="D64" s="1" t="s">
        <v>259</v>
      </c>
      <c r="E64" s="1">
        <v>306</v>
      </c>
      <c r="F64" t="s">
        <v>274</v>
      </c>
      <c r="G64" s="1" t="s">
        <v>260</v>
      </c>
      <c r="H64" s="1">
        <v>23</v>
      </c>
      <c r="I64" s="6">
        <v>10000000</v>
      </c>
      <c r="J64" t="str">
        <f t="shared" si="0"/>
        <v>Endia Female, age 306 days. Pair group 23.</v>
      </c>
      <c r="N64" s="7"/>
      <c r="O64" s="8"/>
      <c r="P64" s="8"/>
      <c r="Q64" s="7"/>
      <c r="R64" s="8" t="s">
        <v>153</v>
      </c>
      <c r="S64" t="s">
        <v>267</v>
      </c>
      <c r="T64">
        <v>364</v>
      </c>
      <c r="U64" t="s">
        <v>274</v>
      </c>
      <c r="V64" t="s">
        <v>271</v>
      </c>
      <c r="W64">
        <v>28</v>
      </c>
      <c r="X64" t="s">
        <v>277</v>
      </c>
    </row>
    <row r="65" spans="1:24" ht="15.75" x14ac:dyDescent="0.25">
      <c r="A65" t="s">
        <v>147</v>
      </c>
      <c r="B65" t="s">
        <v>148</v>
      </c>
      <c r="C65" s="2" t="s">
        <v>149</v>
      </c>
      <c r="D65" s="1" t="s">
        <v>259</v>
      </c>
      <c r="E65" s="1">
        <v>310</v>
      </c>
      <c r="F65" t="s">
        <v>274</v>
      </c>
      <c r="G65" s="1" t="s">
        <v>260</v>
      </c>
      <c r="H65" s="1">
        <v>24</v>
      </c>
      <c r="I65" s="6">
        <v>10000000</v>
      </c>
      <c r="J65" t="str">
        <f t="shared" si="0"/>
        <v>Endia Female, age 310 days. Pair group 24.</v>
      </c>
      <c r="N65" s="7"/>
      <c r="O65" s="8"/>
      <c r="P65" s="8"/>
      <c r="Q65" s="7"/>
      <c r="R65" s="8" t="s">
        <v>156</v>
      </c>
      <c r="S65" t="s">
        <v>267</v>
      </c>
      <c r="T65">
        <v>367</v>
      </c>
      <c r="U65" t="s">
        <v>274</v>
      </c>
      <c r="V65" t="s">
        <v>271</v>
      </c>
      <c r="W65">
        <v>29</v>
      </c>
      <c r="X65" t="s">
        <v>277</v>
      </c>
    </row>
    <row r="66" spans="1:24" ht="15.75" x14ac:dyDescent="0.25">
      <c r="A66" t="s">
        <v>150</v>
      </c>
      <c r="B66" t="s">
        <v>151</v>
      </c>
      <c r="C66" s="2" t="s">
        <v>152</v>
      </c>
      <c r="D66" s="1" t="s">
        <v>259</v>
      </c>
      <c r="E66" s="1">
        <v>328</v>
      </c>
      <c r="F66" t="s">
        <v>274</v>
      </c>
      <c r="G66" s="1" t="s">
        <v>260</v>
      </c>
      <c r="H66" s="1">
        <v>25</v>
      </c>
      <c r="I66" s="6">
        <v>10000000</v>
      </c>
      <c r="J66" t="str">
        <f t="shared" si="0"/>
        <v>Endia Female, age 328 days. Pair group 25.</v>
      </c>
      <c r="N66" s="7"/>
      <c r="O66" s="8"/>
      <c r="P66" s="8"/>
      <c r="Q66" s="7"/>
      <c r="R66" s="8" t="s">
        <v>159</v>
      </c>
      <c r="S66" t="s">
        <v>267</v>
      </c>
      <c r="T66">
        <v>410</v>
      </c>
      <c r="U66" t="s">
        <v>274</v>
      </c>
      <c r="V66" t="s">
        <v>271</v>
      </c>
      <c r="W66">
        <v>35</v>
      </c>
      <c r="X66" t="s">
        <v>277</v>
      </c>
    </row>
    <row r="67" spans="1:24" ht="15.75" x14ac:dyDescent="0.25">
      <c r="A67" t="s">
        <v>153</v>
      </c>
      <c r="B67" t="s">
        <v>154</v>
      </c>
      <c r="C67" s="2" t="s">
        <v>155</v>
      </c>
      <c r="D67" s="1" t="s">
        <v>259</v>
      </c>
      <c r="E67" s="1">
        <v>364</v>
      </c>
      <c r="F67" t="s">
        <v>274</v>
      </c>
      <c r="G67" s="1" t="s">
        <v>260</v>
      </c>
      <c r="H67" s="1">
        <v>28</v>
      </c>
      <c r="I67" s="6">
        <v>10000000</v>
      </c>
      <c r="J67" t="str">
        <f t="shared" ref="J67:J101" si="4">D67&amp;" "&amp;G67&amp;", age "&amp;E67&amp;" days. Pair group "&amp;H67&amp;"."</f>
        <v>Endia Female, age 364 days. Pair group 28.</v>
      </c>
      <c r="N67" s="7"/>
      <c r="O67" s="8"/>
      <c r="P67" s="8"/>
      <c r="Q67" s="7"/>
      <c r="R67" s="8" t="s">
        <v>162</v>
      </c>
      <c r="S67" t="s">
        <v>267</v>
      </c>
      <c r="T67">
        <v>440</v>
      </c>
      <c r="U67" t="s">
        <v>274</v>
      </c>
      <c r="V67" t="s">
        <v>271</v>
      </c>
      <c r="W67">
        <v>37</v>
      </c>
      <c r="X67" t="s">
        <v>277</v>
      </c>
    </row>
    <row r="68" spans="1:24" ht="15.75" x14ac:dyDescent="0.25">
      <c r="A68" t="s">
        <v>156</v>
      </c>
      <c r="B68" t="s">
        <v>157</v>
      </c>
      <c r="C68" s="2" t="s">
        <v>158</v>
      </c>
      <c r="D68" s="1" t="s">
        <v>259</v>
      </c>
      <c r="E68" s="1">
        <v>367</v>
      </c>
      <c r="F68" t="s">
        <v>274</v>
      </c>
      <c r="G68" s="1" t="s">
        <v>260</v>
      </c>
      <c r="H68" s="1">
        <v>29</v>
      </c>
      <c r="I68" s="6">
        <v>10000000</v>
      </c>
      <c r="J68" t="str">
        <f t="shared" si="4"/>
        <v>Endia Female, age 367 days. Pair group 29.</v>
      </c>
      <c r="N68" s="7"/>
      <c r="O68" s="8"/>
      <c r="P68" s="8"/>
      <c r="Q68" s="7"/>
      <c r="R68" s="8" t="s">
        <v>210</v>
      </c>
      <c r="S68" t="s">
        <v>267</v>
      </c>
      <c r="T68">
        <v>331</v>
      </c>
      <c r="U68" t="s">
        <v>274</v>
      </c>
      <c r="V68" t="s">
        <v>276</v>
      </c>
      <c r="W68">
        <v>26</v>
      </c>
      <c r="X68" t="s">
        <v>277</v>
      </c>
    </row>
    <row r="69" spans="1:24" ht="15.75" x14ac:dyDescent="0.25">
      <c r="A69" t="s">
        <v>159</v>
      </c>
      <c r="B69" t="s">
        <v>160</v>
      </c>
      <c r="C69" s="2" t="s">
        <v>161</v>
      </c>
      <c r="D69" s="1" t="s">
        <v>259</v>
      </c>
      <c r="E69" s="1">
        <v>410</v>
      </c>
      <c r="F69" t="s">
        <v>274</v>
      </c>
      <c r="G69" s="1" t="s">
        <v>260</v>
      </c>
      <c r="H69" s="1">
        <v>35</v>
      </c>
      <c r="I69" s="6">
        <v>10000000</v>
      </c>
      <c r="J69" t="str">
        <f t="shared" si="4"/>
        <v>Endia Female, age 410 days. Pair group 35.</v>
      </c>
      <c r="N69" s="7"/>
      <c r="O69" s="8"/>
      <c r="P69" s="8"/>
      <c r="Q69" s="7"/>
      <c r="R69" s="8" t="s">
        <v>213</v>
      </c>
      <c r="S69" t="s">
        <v>267</v>
      </c>
      <c r="T69">
        <v>347</v>
      </c>
      <c r="U69" t="s">
        <v>274</v>
      </c>
      <c r="V69" t="s">
        <v>276</v>
      </c>
      <c r="W69">
        <v>27</v>
      </c>
      <c r="X69" t="s">
        <v>277</v>
      </c>
    </row>
    <row r="70" spans="1:24" ht="15.75" x14ac:dyDescent="0.25">
      <c r="A70" t="s">
        <v>162</v>
      </c>
      <c r="B70" t="s">
        <v>163</v>
      </c>
      <c r="C70" s="2" t="s">
        <v>164</v>
      </c>
      <c r="D70" s="1" t="s">
        <v>259</v>
      </c>
      <c r="E70" s="1">
        <v>440</v>
      </c>
      <c r="F70" t="s">
        <v>274</v>
      </c>
      <c r="G70" s="1" t="s">
        <v>260</v>
      </c>
      <c r="H70" s="1">
        <v>37</v>
      </c>
      <c r="I70" s="6">
        <v>10000000</v>
      </c>
      <c r="J70" t="str">
        <f t="shared" si="4"/>
        <v>Endia Female, age 440 days. Pair group 37.</v>
      </c>
      <c r="N70" s="7"/>
      <c r="O70" s="8"/>
      <c r="P70" s="8"/>
      <c r="Q70" s="7"/>
      <c r="R70" s="8" t="s">
        <v>216</v>
      </c>
      <c r="S70" t="s">
        <v>267</v>
      </c>
      <c r="T70">
        <v>375</v>
      </c>
      <c r="U70" t="s">
        <v>274</v>
      </c>
      <c r="V70" t="s">
        <v>276</v>
      </c>
      <c r="W70">
        <v>30</v>
      </c>
      <c r="X70" t="s">
        <v>277</v>
      </c>
    </row>
    <row r="71" spans="1:24" ht="15.75" x14ac:dyDescent="0.25">
      <c r="A71" t="s">
        <v>165</v>
      </c>
      <c r="B71" t="s">
        <v>166</v>
      </c>
      <c r="C71" s="2" t="s">
        <v>167</v>
      </c>
      <c r="D71" s="1" t="s">
        <v>259</v>
      </c>
      <c r="E71" s="1">
        <v>461</v>
      </c>
      <c r="F71" t="s">
        <v>275</v>
      </c>
      <c r="G71" s="1" t="s">
        <v>260</v>
      </c>
      <c r="H71" s="1">
        <v>39</v>
      </c>
      <c r="I71" s="6">
        <v>10000000</v>
      </c>
      <c r="J71" t="str">
        <f t="shared" si="4"/>
        <v>Endia Female, age 461 days. Pair group 39.</v>
      </c>
      <c r="N71" s="7"/>
      <c r="O71" s="8"/>
      <c r="P71" s="8"/>
      <c r="Q71" s="7"/>
      <c r="R71" s="8" t="s">
        <v>219</v>
      </c>
      <c r="S71" t="s">
        <v>267</v>
      </c>
      <c r="T71">
        <v>378</v>
      </c>
      <c r="U71" t="s">
        <v>274</v>
      </c>
      <c r="V71" t="s">
        <v>276</v>
      </c>
      <c r="W71">
        <v>31</v>
      </c>
      <c r="X71" t="s">
        <v>277</v>
      </c>
    </row>
    <row r="72" spans="1:24" ht="15.75" x14ac:dyDescent="0.25">
      <c r="A72" t="s">
        <v>168</v>
      </c>
      <c r="B72" t="s">
        <v>169</v>
      </c>
      <c r="C72" s="2" t="s">
        <v>170</v>
      </c>
      <c r="D72" s="1" t="s">
        <v>259</v>
      </c>
      <c r="E72" s="1">
        <v>553</v>
      </c>
      <c r="F72" t="s">
        <v>275</v>
      </c>
      <c r="G72" s="1" t="s">
        <v>260</v>
      </c>
      <c r="H72" s="1">
        <v>45</v>
      </c>
      <c r="I72" s="6">
        <v>10000000</v>
      </c>
      <c r="J72" t="str">
        <f t="shared" si="4"/>
        <v>Endia Female, age 553 days. Pair group 45.</v>
      </c>
      <c r="N72" s="7"/>
      <c r="O72" s="8"/>
      <c r="P72" s="8"/>
      <c r="Q72" s="7"/>
      <c r="R72" s="8" t="s">
        <v>222</v>
      </c>
      <c r="S72" t="s">
        <v>267</v>
      </c>
      <c r="T72">
        <v>379</v>
      </c>
      <c r="U72" t="s">
        <v>274</v>
      </c>
      <c r="V72" t="s">
        <v>276</v>
      </c>
      <c r="W72">
        <v>32</v>
      </c>
      <c r="X72" t="s">
        <v>277</v>
      </c>
    </row>
    <row r="73" spans="1:24" ht="15.75" x14ac:dyDescent="0.25">
      <c r="A73" t="s">
        <v>171</v>
      </c>
      <c r="B73" t="s">
        <v>172</v>
      </c>
      <c r="C73" s="2" t="s">
        <v>173</v>
      </c>
      <c r="D73" s="1" t="s">
        <v>259</v>
      </c>
      <c r="E73" s="1">
        <v>565</v>
      </c>
      <c r="F73" t="s">
        <v>275</v>
      </c>
      <c r="G73" s="1" t="s">
        <v>260</v>
      </c>
      <c r="H73" s="1">
        <v>46</v>
      </c>
      <c r="I73" s="6">
        <v>10000000</v>
      </c>
      <c r="J73" t="str">
        <f t="shared" si="4"/>
        <v>Endia Female, age 565 days. Pair group 46.</v>
      </c>
      <c r="N73" s="7"/>
      <c r="O73" s="8"/>
      <c r="P73" s="8"/>
      <c r="Q73" s="7"/>
      <c r="R73" s="8" t="s">
        <v>225</v>
      </c>
      <c r="S73" t="s">
        <v>267</v>
      </c>
      <c r="T73">
        <v>393</v>
      </c>
      <c r="U73" t="s">
        <v>274</v>
      </c>
      <c r="V73" t="s">
        <v>276</v>
      </c>
      <c r="W73">
        <v>33</v>
      </c>
      <c r="X73" t="s">
        <v>277</v>
      </c>
    </row>
    <row r="74" spans="1:24" ht="15.75" x14ac:dyDescent="0.25">
      <c r="A74" t="s">
        <v>174</v>
      </c>
      <c r="B74" t="s">
        <v>175</v>
      </c>
      <c r="C74" s="2" t="s">
        <v>176</v>
      </c>
      <c r="D74" s="1" t="s">
        <v>259</v>
      </c>
      <c r="E74" s="1">
        <v>580</v>
      </c>
      <c r="F74" t="s">
        <v>275</v>
      </c>
      <c r="G74" s="1" t="s">
        <v>260</v>
      </c>
      <c r="H74" s="1">
        <v>49</v>
      </c>
      <c r="I74" s="6">
        <v>10000000</v>
      </c>
      <c r="J74" t="str">
        <f t="shared" si="4"/>
        <v>Endia Female, age 580 days. Pair group 49.</v>
      </c>
      <c r="N74" s="7"/>
      <c r="O74" s="8"/>
      <c r="P74" s="8"/>
      <c r="Q74" s="7"/>
      <c r="R74" s="8" t="s">
        <v>228</v>
      </c>
      <c r="S74" t="s">
        <v>267</v>
      </c>
      <c r="T74">
        <v>394</v>
      </c>
      <c r="U74" t="s">
        <v>274</v>
      </c>
      <c r="V74" t="s">
        <v>276</v>
      </c>
      <c r="W74">
        <v>34</v>
      </c>
      <c r="X74" t="s">
        <v>277</v>
      </c>
    </row>
    <row r="75" spans="1:24" ht="15.75" x14ac:dyDescent="0.25">
      <c r="A75" t="s">
        <v>177</v>
      </c>
      <c r="B75" t="s">
        <v>178</v>
      </c>
      <c r="C75" s="2" t="s">
        <v>179</v>
      </c>
      <c r="D75" s="1" t="s">
        <v>259</v>
      </c>
      <c r="E75" s="1">
        <v>589</v>
      </c>
      <c r="F75" t="s">
        <v>275</v>
      </c>
      <c r="G75" s="1" t="s">
        <v>260</v>
      </c>
      <c r="H75" s="1">
        <v>50</v>
      </c>
      <c r="I75" s="6">
        <v>10000000</v>
      </c>
      <c r="J75" t="str">
        <f t="shared" si="4"/>
        <v>Endia Female, age 589 days. Pair group 50.</v>
      </c>
      <c r="N75" s="7"/>
      <c r="O75" s="8"/>
      <c r="P75" s="8"/>
      <c r="Q75" s="7"/>
      <c r="R75" s="8" t="s">
        <v>231</v>
      </c>
      <c r="S75" t="s">
        <v>267</v>
      </c>
      <c r="T75">
        <v>422</v>
      </c>
      <c r="U75" t="s">
        <v>274</v>
      </c>
      <c r="V75" t="s">
        <v>276</v>
      </c>
      <c r="W75">
        <v>36</v>
      </c>
      <c r="X75" t="s">
        <v>277</v>
      </c>
    </row>
    <row r="76" spans="1:24" ht="15.75" x14ac:dyDescent="0.25">
      <c r="A76" t="s">
        <v>180</v>
      </c>
      <c r="B76" t="s">
        <v>181</v>
      </c>
      <c r="C76" s="2" t="s">
        <v>182</v>
      </c>
      <c r="D76" s="1" t="s">
        <v>259</v>
      </c>
      <c r="E76" s="1">
        <v>13</v>
      </c>
      <c r="F76" t="s">
        <v>270</v>
      </c>
      <c r="G76" s="1" t="s">
        <v>261</v>
      </c>
      <c r="H76" s="1">
        <v>1</v>
      </c>
      <c r="I76" s="6">
        <v>10000000</v>
      </c>
      <c r="J76" t="str">
        <f t="shared" si="4"/>
        <v>Endia Male, age 13 days. Pair group 1.</v>
      </c>
      <c r="N76" s="7"/>
      <c r="O76" s="8"/>
      <c r="P76" s="8"/>
      <c r="Q76" s="7"/>
      <c r="R76" s="8" t="s">
        <v>48</v>
      </c>
      <c r="S76" t="s">
        <v>258</v>
      </c>
      <c r="T76">
        <v>549</v>
      </c>
      <c r="U76" t="s">
        <v>275</v>
      </c>
      <c r="V76" t="s">
        <v>271</v>
      </c>
      <c r="W76">
        <v>45</v>
      </c>
      <c r="X76" t="s">
        <v>272</v>
      </c>
    </row>
    <row r="77" spans="1:24" ht="15.75" x14ac:dyDescent="0.25">
      <c r="A77" t="s">
        <v>183</v>
      </c>
      <c r="B77" t="s">
        <v>184</v>
      </c>
      <c r="C77" s="2" t="s">
        <v>185</v>
      </c>
      <c r="D77" s="1" t="s">
        <v>259</v>
      </c>
      <c r="E77" s="1">
        <v>73</v>
      </c>
      <c r="F77" t="s">
        <v>270</v>
      </c>
      <c r="G77" s="1" t="s">
        <v>261</v>
      </c>
      <c r="H77" s="1">
        <v>4</v>
      </c>
      <c r="I77" s="6">
        <v>2692079</v>
      </c>
      <c r="J77" t="str">
        <f t="shared" si="4"/>
        <v>Endia Male, age 73 days. Pair group 4.</v>
      </c>
      <c r="N77" s="7"/>
      <c r="O77" s="8"/>
      <c r="P77" s="8"/>
      <c r="Q77" s="7"/>
      <c r="R77" s="8" t="s">
        <v>50</v>
      </c>
      <c r="S77" t="s">
        <v>258</v>
      </c>
      <c r="T77">
        <v>571</v>
      </c>
      <c r="U77" t="s">
        <v>275</v>
      </c>
      <c r="V77" t="s">
        <v>271</v>
      </c>
      <c r="W77">
        <v>46</v>
      </c>
      <c r="X77" t="s">
        <v>272</v>
      </c>
    </row>
    <row r="78" spans="1:24" ht="15.75" x14ac:dyDescent="0.25">
      <c r="A78" t="s">
        <v>186</v>
      </c>
      <c r="B78" t="s">
        <v>187</v>
      </c>
      <c r="C78" s="2" t="s">
        <v>188</v>
      </c>
      <c r="D78" s="1" t="s">
        <v>259</v>
      </c>
      <c r="E78" s="1">
        <v>112</v>
      </c>
      <c r="F78" t="s">
        <v>270</v>
      </c>
      <c r="G78" s="1" t="s">
        <v>261</v>
      </c>
      <c r="H78" s="1">
        <v>9</v>
      </c>
      <c r="I78" s="6">
        <v>10000000</v>
      </c>
      <c r="J78" t="str">
        <f t="shared" si="4"/>
        <v>Endia Male, age 112 days. Pair group 9.</v>
      </c>
      <c r="N78" s="7"/>
      <c r="O78" s="8"/>
      <c r="P78" s="8"/>
      <c r="Q78" s="7"/>
      <c r="R78" s="8" t="s">
        <v>52</v>
      </c>
      <c r="S78" t="s">
        <v>258</v>
      </c>
      <c r="T78">
        <v>594</v>
      </c>
      <c r="U78" t="s">
        <v>275</v>
      </c>
      <c r="V78" t="s">
        <v>271</v>
      </c>
      <c r="W78">
        <v>50</v>
      </c>
      <c r="X78" t="s">
        <v>272</v>
      </c>
    </row>
    <row r="79" spans="1:24" ht="15.75" x14ac:dyDescent="0.25">
      <c r="A79" t="s">
        <v>189</v>
      </c>
      <c r="B79" t="s">
        <v>190</v>
      </c>
      <c r="C79" s="2" t="s">
        <v>191</v>
      </c>
      <c r="D79" s="1" t="s">
        <v>259</v>
      </c>
      <c r="E79" s="1">
        <v>120</v>
      </c>
      <c r="F79" t="s">
        <v>270</v>
      </c>
      <c r="G79" s="1" t="s">
        <v>261</v>
      </c>
      <c r="H79" s="1">
        <v>10</v>
      </c>
      <c r="I79" s="6">
        <v>10000000</v>
      </c>
      <c r="J79" t="str">
        <f t="shared" si="4"/>
        <v>Endia Male, age 120 days. Pair group 10.</v>
      </c>
      <c r="N79" s="7"/>
      <c r="O79" s="8"/>
      <c r="P79" s="8"/>
      <c r="Q79" s="7"/>
      <c r="R79" s="8" t="s">
        <v>54</v>
      </c>
      <c r="S79" t="s">
        <v>258</v>
      </c>
      <c r="T79">
        <v>617</v>
      </c>
      <c r="U79" t="s">
        <v>275</v>
      </c>
      <c r="V79" t="s">
        <v>271</v>
      </c>
      <c r="W79">
        <v>49</v>
      </c>
      <c r="X79" t="s">
        <v>272</v>
      </c>
    </row>
    <row r="80" spans="1:24" ht="15.75" x14ac:dyDescent="0.25">
      <c r="A80" t="s">
        <v>192</v>
      </c>
      <c r="B80" t="s">
        <v>193</v>
      </c>
      <c r="C80" s="2" t="s">
        <v>194</v>
      </c>
      <c r="D80" s="1" t="s">
        <v>259</v>
      </c>
      <c r="E80" s="1">
        <v>172</v>
      </c>
      <c r="F80" t="s">
        <v>273</v>
      </c>
      <c r="G80" s="1" t="s">
        <v>261</v>
      </c>
      <c r="H80" s="1">
        <v>12</v>
      </c>
      <c r="I80" s="6">
        <v>10000000</v>
      </c>
      <c r="J80" t="str">
        <f t="shared" si="4"/>
        <v>Endia Male, age 172 days. Pair group 12.</v>
      </c>
      <c r="N80" s="7"/>
      <c r="O80" s="8"/>
      <c r="P80" s="8"/>
      <c r="Q80" s="7"/>
      <c r="R80" s="8" t="s">
        <v>90</v>
      </c>
      <c r="S80" t="s">
        <v>258</v>
      </c>
      <c r="T80">
        <v>462</v>
      </c>
      <c r="U80" t="s">
        <v>275</v>
      </c>
      <c r="V80" t="s">
        <v>276</v>
      </c>
      <c r="W80">
        <v>40</v>
      </c>
      <c r="X80" t="s">
        <v>272</v>
      </c>
    </row>
    <row r="81" spans="1:24" ht="15.75" x14ac:dyDescent="0.25">
      <c r="A81" t="s">
        <v>195</v>
      </c>
      <c r="B81" t="s">
        <v>196</v>
      </c>
      <c r="C81" s="2" t="s">
        <v>197</v>
      </c>
      <c r="D81" s="1" t="s">
        <v>259</v>
      </c>
      <c r="E81" s="1">
        <v>197</v>
      </c>
      <c r="F81" t="s">
        <v>273</v>
      </c>
      <c r="G81" s="1" t="s">
        <v>261</v>
      </c>
      <c r="H81" s="1">
        <v>14</v>
      </c>
      <c r="I81" s="6">
        <v>10000000</v>
      </c>
      <c r="J81" t="str">
        <f t="shared" si="4"/>
        <v>Endia Male, age 197 days. Pair group 14.</v>
      </c>
      <c r="N81" s="7"/>
      <c r="O81" s="8"/>
      <c r="P81" s="8"/>
      <c r="Q81" s="7"/>
      <c r="R81" s="8" t="s">
        <v>92</v>
      </c>
      <c r="S81" t="s">
        <v>258</v>
      </c>
      <c r="T81">
        <v>463</v>
      </c>
      <c r="U81" t="s">
        <v>275</v>
      </c>
      <c r="V81" t="s">
        <v>276</v>
      </c>
      <c r="W81">
        <v>38</v>
      </c>
      <c r="X81" t="s">
        <v>272</v>
      </c>
    </row>
    <row r="82" spans="1:24" ht="15.75" x14ac:dyDescent="0.25">
      <c r="A82" t="s">
        <v>198</v>
      </c>
      <c r="B82" t="s">
        <v>199</v>
      </c>
      <c r="C82" s="2" t="s">
        <v>200</v>
      </c>
      <c r="D82" s="1" t="s">
        <v>259</v>
      </c>
      <c r="E82" s="1">
        <v>235</v>
      </c>
      <c r="F82" t="s">
        <v>273</v>
      </c>
      <c r="G82" s="1" t="s">
        <v>261</v>
      </c>
      <c r="H82" s="1">
        <v>18</v>
      </c>
      <c r="I82" s="6">
        <v>10000000</v>
      </c>
      <c r="J82" t="str">
        <f t="shared" si="4"/>
        <v>Endia Male, age 235 days. Pair group 18.</v>
      </c>
      <c r="N82" s="7"/>
      <c r="O82" s="8"/>
      <c r="P82" s="8"/>
      <c r="Q82" s="7"/>
      <c r="R82" s="8" t="s">
        <v>94</v>
      </c>
      <c r="S82" t="s">
        <v>258</v>
      </c>
      <c r="T82">
        <v>476</v>
      </c>
      <c r="U82" t="s">
        <v>275</v>
      </c>
      <c r="V82" t="s">
        <v>276</v>
      </c>
      <c r="W82">
        <v>34</v>
      </c>
      <c r="X82" t="s">
        <v>272</v>
      </c>
    </row>
    <row r="83" spans="1:24" ht="15.75" x14ac:dyDescent="0.25">
      <c r="A83" t="s">
        <v>201</v>
      </c>
      <c r="B83" t="s">
        <v>202</v>
      </c>
      <c r="C83" s="2" t="s">
        <v>203</v>
      </c>
      <c r="D83" s="1" t="s">
        <v>259</v>
      </c>
      <c r="E83" s="1">
        <v>255</v>
      </c>
      <c r="F83" t="s">
        <v>273</v>
      </c>
      <c r="G83" s="1" t="s">
        <v>261</v>
      </c>
      <c r="H83" s="1">
        <v>19</v>
      </c>
      <c r="I83" s="6">
        <v>10000000</v>
      </c>
      <c r="J83" t="str">
        <f t="shared" si="4"/>
        <v>Endia Male, age 255 days. Pair group 19.</v>
      </c>
      <c r="N83" s="7"/>
      <c r="O83" s="8"/>
      <c r="P83" s="8"/>
      <c r="Q83" s="7"/>
      <c r="R83" s="8" t="s">
        <v>96</v>
      </c>
      <c r="S83" t="s">
        <v>258</v>
      </c>
      <c r="T83">
        <v>476</v>
      </c>
      <c r="U83" t="s">
        <v>275</v>
      </c>
      <c r="V83" t="s">
        <v>276</v>
      </c>
      <c r="W83">
        <v>41</v>
      </c>
      <c r="X83" t="s">
        <v>272</v>
      </c>
    </row>
    <row r="84" spans="1:24" ht="15.75" x14ac:dyDescent="0.25">
      <c r="A84" t="s">
        <v>204</v>
      </c>
      <c r="B84" t="s">
        <v>205</v>
      </c>
      <c r="C84" s="4" t="s">
        <v>206</v>
      </c>
      <c r="D84" s="1" t="s">
        <v>259</v>
      </c>
      <c r="E84" s="1">
        <v>258</v>
      </c>
      <c r="F84" t="s">
        <v>273</v>
      </c>
      <c r="G84" s="1" t="s">
        <v>261</v>
      </c>
      <c r="H84" s="1">
        <v>20</v>
      </c>
      <c r="I84" s="6">
        <v>10000000</v>
      </c>
      <c r="J84" t="str">
        <f t="shared" si="4"/>
        <v>Endia Male, age 258 days. Pair group 20.</v>
      </c>
      <c r="N84" s="7"/>
      <c r="O84" s="8"/>
      <c r="P84" s="8"/>
      <c r="Q84" s="7"/>
      <c r="R84" s="8" t="s">
        <v>98</v>
      </c>
      <c r="S84" t="s">
        <v>258</v>
      </c>
      <c r="T84">
        <v>511</v>
      </c>
      <c r="U84" t="s">
        <v>275</v>
      </c>
      <c r="V84" t="s">
        <v>276</v>
      </c>
      <c r="W84">
        <v>42</v>
      </c>
      <c r="X84" t="s">
        <v>272</v>
      </c>
    </row>
    <row r="85" spans="1:24" ht="15.75" x14ac:dyDescent="0.25">
      <c r="A85" t="s">
        <v>207</v>
      </c>
      <c r="B85" t="s">
        <v>208</v>
      </c>
      <c r="C85" s="2" t="s">
        <v>209</v>
      </c>
      <c r="D85" s="1" t="s">
        <v>259</v>
      </c>
      <c r="E85" s="1">
        <v>283</v>
      </c>
      <c r="F85" t="s">
        <v>273</v>
      </c>
      <c r="G85" s="1" t="s">
        <v>261</v>
      </c>
      <c r="H85" s="1">
        <v>22</v>
      </c>
      <c r="I85" s="6">
        <v>10000000</v>
      </c>
      <c r="J85" t="str">
        <f t="shared" si="4"/>
        <v>Endia Male, age 283 days. Pair group 22.</v>
      </c>
      <c r="N85" s="7"/>
      <c r="O85" s="8"/>
      <c r="P85" s="8"/>
      <c r="Q85" s="7"/>
      <c r="R85" s="8" t="s">
        <v>100</v>
      </c>
      <c r="S85" t="s">
        <v>258</v>
      </c>
      <c r="T85">
        <v>511</v>
      </c>
      <c r="U85" t="s">
        <v>275</v>
      </c>
      <c r="V85" t="s">
        <v>276</v>
      </c>
      <c r="W85">
        <v>43</v>
      </c>
      <c r="X85" t="s">
        <v>272</v>
      </c>
    </row>
    <row r="86" spans="1:24" ht="15.75" x14ac:dyDescent="0.25">
      <c r="A86" t="s">
        <v>210</v>
      </c>
      <c r="B86" t="s">
        <v>211</v>
      </c>
      <c r="C86" s="2" t="s">
        <v>212</v>
      </c>
      <c r="D86" s="1" t="s">
        <v>259</v>
      </c>
      <c r="E86" s="1">
        <v>331</v>
      </c>
      <c r="F86" t="s">
        <v>274</v>
      </c>
      <c r="G86" s="1" t="s">
        <v>261</v>
      </c>
      <c r="H86" s="1">
        <v>26</v>
      </c>
      <c r="I86" s="6">
        <v>10000000</v>
      </c>
      <c r="J86" t="str">
        <f t="shared" si="4"/>
        <v>Endia Male, age 331 days. Pair group 26.</v>
      </c>
      <c r="N86" s="7"/>
      <c r="O86" s="8"/>
      <c r="P86" s="8"/>
      <c r="Q86" s="7"/>
      <c r="R86" s="8" t="s">
        <v>102</v>
      </c>
      <c r="S86" t="s">
        <v>258</v>
      </c>
      <c r="T86">
        <v>537</v>
      </c>
      <c r="U86" t="s">
        <v>275</v>
      </c>
      <c r="V86" t="s">
        <v>276</v>
      </c>
      <c r="W86">
        <v>44</v>
      </c>
      <c r="X86" t="s">
        <v>272</v>
      </c>
    </row>
    <row r="87" spans="1:24" ht="15.75" x14ac:dyDescent="0.25">
      <c r="A87" t="s">
        <v>213</v>
      </c>
      <c r="B87" t="s">
        <v>214</v>
      </c>
      <c r="C87" s="2" t="s">
        <v>215</v>
      </c>
      <c r="D87" s="1" t="s">
        <v>259</v>
      </c>
      <c r="E87" s="1">
        <v>347</v>
      </c>
      <c r="F87" t="s">
        <v>274</v>
      </c>
      <c r="G87" s="1" t="s">
        <v>261</v>
      </c>
      <c r="H87" s="1">
        <v>27</v>
      </c>
      <c r="I87" s="6">
        <v>10000000</v>
      </c>
      <c r="J87" t="str">
        <f t="shared" si="4"/>
        <v>Endia Male, age 347 days. Pair group 27.</v>
      </c>
      <c r="N87" s="7"/>
      <c r="O87" s="8"/>
      <c r="P87" s="8"/>
      <c r="Q87" s="7"/>
      <c r="R87" s="8" t="s">
        <v>104</v>
      </c>
      <c r="S87" t="s">
        <v>258</v>
      </c>
      <c r="T87">
        <v>566</v>
      </c>
      <c r="U87" t="s">
        <v>275</v>
      </c>
      <c r="V87" t="s">
        <v>276</v>
      </c>
      <c r="W87">
        <v>47</v>
      </c>
      <c r="X87" t="s">
        <v>272</v>
      </c>
    </row>
    <row r="88" spans="1:24" ht="15.75" x14ac:dyDescent="0.25">
      <c r="A88" t="s">
        <v>216</v>
      </c>
      <c r="B88" t="s">
        <v>217</v>
      </c>
      <c r="C88" s="2" t="s">
        <v>218</v>
      </c>
      <c r="D88" s="1" t="s">
        <v>259</v>
      </c>
      <c r="E88" s="1">
        <v>375</v>
      </c>
      <c r="F88" t="s">
        <v>274</v>
      </c>
      <c r="G88" s="1" t="s">
        <v>261</v>
      </c>
      <c r="H88" s="1">
        <v>30</v>
      </c>
      <c r="I88" s="6">
        <v>10000000</v>
      </c>
      <c r="J88" t="str">
        <f t="shared" si="4"/>
        <v>Endia Male, age 375 days. Pair group 30.</v>
      </c>
      <c r="N88" s="7"/>
      <c r="O88" s="8"/>
      <c r="P88" s="8"/>
      <c r="Q88" s="7"/>
      <c r="R88" s="8" t="s">
        <v>106</v>
      </c>
      <c r="S88" t="s">
        <v>258</v>
      </c>
      <c r="T88">
        <v>567</v>
      </c>
      <c r="U88" t="s">
        <v>275</v>
      </c>
      <c r="V88" t="s">
        <v>276</v>
      </c>
      <c r="W88">
        <v>48</v>
      </c>
      <c r="X88" t="s">
        <v>272</v>
      </c>
    </row>
    <row r="89" spans="1:24" ht="15.75" x14ac:dyDescent="0.25">
      <c r="A89" t="s">
        <v>219</v>
      </c>
      <c r="B89" t="s">
        <v>220</v>
      </c>
      <c r="C89" s="2" t="s">
        <v>221</v>
      </c>
      <c r="D89" s="1" t="s">
        <v>259</v>
      </c>
      <c r="E89" s="1">
        <v>378</v>
      </c>
      <c r="F89" t="s">
        <v>274</v>
      </c>
      <c r="G89" s="1" t="s">
        <v>261</v>
      </c>
      <c r="H89" s="1">
        <v>31</v>
      </c>
      <c r="I89" s="6">
        <v>10000000</v>
      </c>
      <c r="J89" t="str">
        <f t="shared" si="4"/>
        <v>Endia Male, age 378 days. Pair group 31.</v>
      </c>
      <c r="N89" s="7"/>
      <c r="O89" s="8"/>
      <c r="P89" s="8"/>
      <c r="Q89" s="7"/>
      <c r="R89" s="8" t="s">
        <v>165</v>
      </c>
      <c r="S89" t="s">
        <v>267</v>
      </c>
      <c r="T89">
        <v>461</v>
      </c>
      <c r="U89" t="s">
        <v>275</v>
      </c>
      <c r="V89" t="s">
        <v>271</v>
      </c>
      <c r="W89">
        <v>39</v>
      </c>
      <c r="X89" t="s">
        <v>277</v>
      </c>
    </row>
    <row r="90" spans="1:24" ht="15.75" x14ac:dyDescent="0.25">
      <c r="A90" t="s">
        <v>222</v>
      </c>
      <c r="B90" t="s">
        <v>223</v>
      </c>
      <c r="C90" s="2" t="s">
        <v>224</v>
      </c>
      <c r="D90" s="1" t="s">
        <v>259</v>
      </c>
      <c r="E90" s="1">
        <v>379</v>
      </c>
      <c r="F90" t="s">
        <v>274</v>
      </c>
      <c r="G90" s="1" t="s">
        <v>261</v>
      </c>
      <c r="H90" s="1">
        <v>32</v>
      </c>
      <c r="I90" s="6">
        <v>10000000</v>
      </c>
      <c r="J90" t="str">
        <f t="shared" si="4"/>
        <v>Endia Male, age 379 days. Pair group 32.</v>
      </c>
      <c r="N90" s="7"/>
      <c r="O90" s="8"/>
      <c r="P90" s="8"/>
      <c r="Q90" s="7"/>
      <c r="R90" s="8" t="s">
        <v>168</v>
      </c>
      <c r="S90" t="s">
        <v>267</v>
      </c>
      <c r="T90">
        <v>553</v>
      </c>
      <c r="U90" t="s">
        <v>275</v>
      </c>
      <c r="V90" t="s">
        <v>271</v>
      </c>
      <c r="W90">
        <v>45</v>
      </c>
      <c r="X90" t="s">
        <v>277</v>
      </c>
    </row>
    <row r="91" spans="1:24" ht="15.75" x14ac:dyDescent="0.25">
      <c r="A91" t="s">
        <v>225</v>
      </c>
      <c r="B91" t="s">
        <v>226</v>
      </c>
      <c r="C91" s="2" t="s">
        <v>227</v>
      </c>
      <c r="D91" s="1" t="s">
        <v>259</v>
      </c>
      <c r="E91" s="1">
        <v>393</v>
      </c>
      <c r="F91" t="s">
        <v>274</v>
      </c>
      <c r="G91" s="1" t="s">
        <v>261</v>
      </c>
      <c r="H91" s="1">
        <v>33</v>
      </c>
      <c r="I91" s="6">
        <v>569816</v>
      </c>
      <c r="J91" t="str">
        <f t="shared" si="4"/>
        <v>Endia Male, age 393 days. Pair group 33.</v>
      </c>
      <c r="N91" s="7"/>
      <c r="O91" s="8"/>
      <c r="P91" s="8"/>
      <c r="Q91" s="7"/>
      <c r="R91" s="8" t="s">
        <v>171</v>
      </c>
      <c r="S91" t="s">
        <v>267</v>
      </c>
      <c r="T91">
        <v>565</v>
      </c>
      <c r="U91" t="s">
        <v>275</v>
      </c>
      <c r="V91" t="s">
        <v>271</v>
      </c>
      <c r="W91">
        <v>46</v>
      </c>
      <c r="X91" t="s">
        <v>277</v>
      </c>
    </row>
    <row r="92" spans="1:24" ht="15.75" x14ac:dyDescent="0.25">
      <c r="A92" t="s">
        <v>228</v>
      </c>
      <c r="B92" t="s">
        <v>229</v>
      </c>
      <c r="C92" s="2" t="s">
        <v>230</v>
      </c>
      <c r="D92" s="1" t="s">
        <v>259</v>
      </c>
      <c r="E92" s="1">
        <v>394</v>
      </c>
      <c r="F92" t="s">
        <v>274</v>
      </c>
      <c r="G92" s="1" t="s">
        <v>261</v>
      </c>
      <c r="H92" s="1">
        <v>34</v>
      </c>
      <c r="I92" s="6">
        <v>10000000</v>
      </c>
      <c r="J92" t="str">
        <f t="shared" si="4"/>
        <v>Endia Male, age 394 days. Pair group 34.</v>
      </c>
      <c r="N92" s="7"/>
      <c r="O92" s="8"/>
      <c r="P92" s="8"/>
      <c r="Q92" s="7"/>
      <c r="R92" s="8" t="s">
        <v>174</v>
      </c>
      <c r="S92" t="s">
        <v>267</v>
      </c>
      <c r="T92">
        <v>580</v>
      </c>
      <c r="U92" t="s">
        <v>275</v>
      </c>
      <c r="V92" t="s">
        <v>271</v>
      </c>
      <c r="W92">
        <v>49</v>
      </c>
      <c r="X92" t="s">
        <v>277</v>
      </c>
    </row>
    <row r="93" spans="1:24" ht="15.75" x14ac:dyDescent="0.25">
      <c r="A93" t="s">
        <v>231</v>
      </c>
      <c r="B93" t="s">
        <v>232</v>
      </c>
      <c r="C93" s="2" t="s">
        <v>233</v>
      </c>
      <c r="D93" s="1" t="s">
        <v>259</v>
      </c>
      <c r="E93" s="1">
        <v>422</v>
      </c>
      <c r="F93" t="s">
        <v>274</v>
      </c>
      <c r="G93" s="1" t="s">
        <v>261</v>
      </c>
      <c r="H93" s="1">
        <v>36</v>
      </c>
      <c r="I93" s="6">
        <v>10000000</v>
      </c>
      <c r="J93" t="str">
        <f t="shared" si="4"/>
        <v>Endia Male, age 422 days. Pair group 36.</v>
      </c>
      <c r="N93" s="7"/>
      <c r="O93" s="8"/>
      <c r="P93" s="8"/>
      <c r="Q93" s="7"/>
      <c r="R93" s="8" t="s">
        <v>177</v>
      </c>
      <c r="S93" t="s">
        <v>267</v>
      </c>
      <c r="T93">
        <v>589</v>
      </c>
      <c r="U93" t="s">
        <v>275</v>
      </c>
      <c r="V93" t="s">
        <v>271</v>
      </c>
      <c r="W93">
        <v>50</v>
      </c>
      <c r="X93" t="s">
        <v>277</v>
      </c>
    </row>
    <row r="94" spans="1:24" ht="15.75" x14ac:dyDescent="0.25">
      <c r="A94" t="s">
        <v>234</v>
      </c>
      <c r="B94" t="s">
        <v>235</v>
      </c>
      <c r="C94" s="2" t="s">
        <v>236</v>
      </c>
      <c r="D94" s="1" t="s">
        <v>259</v>
      </c>
      <c r="E94" s="1">
        <v>458</v>
      </c>
      <c r="F94" t="s">
        <v>275</v>
      </c>
      <c r="G94" s="1" t="s">
        <v>261</v>
      </c>
      <c r="H94" s="1">
        <v>38</v>
      </c>
      <c r="I94" s="6">
        <v>10000000</v>
      </c>
      <c r="J94" t="str">
        <f t="shared" si="4"/>
        <v>Endia Male, age 458 days. Pair group 38.</v>
      </c>
      <c r="N94" s="7"/>
      <c r="O94" s="8"/>
      <c r="P94" s="8"/>
      <c r="Q94" s="7"/>
      <c r="R94" s="8" t="s">
        <v>234</v>
      </c>
      <c r="S94" t="s">
        <v>267</v>
      </c>
      <c r="T94">
        <v>458</v>
      </c>
      <c r="U94" t="s">
        <v>275</v>
      </c>
      <c r="V94" t="s">
        <v>276</v>
      </c>
      <c r="W94">
        <v>38</v>
      </c>
      <c r="X94" t="s">
        <v>277</v>
      </c>
    </row>
    <row r="95" spans="1:24" ht="15.75" x14ac:dyDescent="0.25">
      <c r="A95" t="s">
        <v>237</v>
      </c>
      <c r="B95" t="s">
        <v>238</v>
      </c>
      <c r="C95" s="2" t="s">
        <v>239</v>
      </c>
      <c r="D95" s="1" t="s">
        <v>259</v>
      </c>
      <c r="E95" s="1">
        <v>462</v>
      </c>
      <c r="F95" t="s">
        <v>275</v>
      </c>
      <c r="G95" s="1" t="s">
        <v>261</v>
      </c>
      <c r="H95" s="1">
        <v>40</v>
      </c>
      <c r="I95" s="6">
        <v>10000000</v>
      </c>
      <c r="J95" t="str">
        <f t="shared" si="4"/>
        <v>Endia Male, age 462 days. Pair group 40.</v>
      </c>
      <c r="N95" s="7"/>
      <c r="O95" s="8"/>
      <c r="P95" s="8"/>
      <c r="Q95" s="7"/>
      <c r="R95" s="8" t="s">
        <v>237</v>
      </c>
      <c r="S95" t="s">
        <v>267</v>
      </c>
      <c r="T95">
        <v>462</v>
      </c>
      <c r="U95" t="s">
        <v>275</v>
      </c>
      <c r="V95" t="s">
        <v>276</v>
      </c>
      <c r="W95">
        <v>40</v>
      </c>
      <c r="X95" t="s">
        <v>277</v>
      </c>
    </row>
    <row r="96" spans="1:24" ht="15.75" x14ac:dyDescent="0.25">
      <c r="A96" t="s">
        <v>240</v>
      </c>
      <c r="B96" t="s">
        <v>241</v>
      </c>
      <c r="C96" s="2" t="s">
        <v>242</v>
      </c>
      <c r="D96" s="1" t="s">
        <v>259</v>
      </c>
      <c r="E96" s="1">
        <v>480</v>
      </c>
      <c r="F96" t="s">
        <v>275</v>
      </c>
      <c r="G96" s="1" t="s">
        <v>261</v>
      </c>
      <c r="H96" s="1">
        <v>41</v>
      </c>
      <c r="I96" s="6">
        <v>10000000</v>
      </c>
      <c r="J96" t="str">
        <f t="shared" si="4"/>
        <v>Endia Male, age 480 days. Pair group 41.</v>
      </c>
      <c r="N96" s="7"/>
      <c r="O96" s="8"/>
      <c r="P96" s="8"/>
      <c r="Q96" s="7"/>
      <c r="R96" s="8" t="s">
        <v>240</v>
      </c>
      <c r="S96" t="s">
        <v>267</v>
      </c>
      <c r="T96">
        <v>480</v>
      </c>
      <c r="U96" t="s">
        <v>275</v>
      </c>
      <c r="V96" t="s">
        <v>276</v>
      </c>
      <c r="W96">
        <v>41</v>
      </c>
      <c r="X96" t="s">
        <v>277</v>
      </c>
    </row>
    <row r="97" spans="1:24" ht="15.75" x14ac:dyDescent="0.25">
      <c r="A97" t="s">
        <v>243</v>
      </c>
      <c r="B97" t="s">
        <v>244</v>
      </c>
      <c r="C97" s="2" t="s">
        <v>245</v>
      </c>
      <c r="D97" s="1" t="s">
        <v>259</v>
      </c>
      <c r="E97" s="1">
        <v>506</v>
      </c>
      <c r="F97" t="s">
        <v>275</v>
      </c>
      <c r="G97" s="1" t="s">
        <v>261</v>
      </c>
      <c r="H97" s="1">
        <v>42</v>
      </c>
      <c r="I97" s="6">
        <v>10000000</v>
      </c>
      <c r="J97" t="str">
        <f t="shared" si="4"/>
        <v>Endia Male, age 506 days. Pair group 42.</v>
      </c>
      <c r="N97" s="7"/>
      <c r="O97" s="8"/>
      <c r="P97" s="8"/>
      <c r="Q97" s="7"/>
      <c r="R97" s="8" t="s">
        <v>243</v>
      </c>
      <c r="S97" t="s">
        <v>267</v>
      </c>
      <c r="T97">
        <v>506</v>
      </c>
      <c r="U97" t="s">
        <v>275</v>
      </c>
      <c r="V97" t="s">
        <v>276</v>
      </c>
      <c r="W97">
        <v>42</v>
      </c>
      <c r="X97" t="s">
        <v>277</v>
      </c>
    </row>
    <row r="98" spans="1:24" ht="15.75" x14ac:dyDescent="0.25">
      <c r="A98" t="s">
        <v>246</v>
      </c>
      <c r="B98" t="s">
        <v>247</v>
      </c>
      <c r="C98" s="2" t="s">
        <v>248</v>
      </c>
      <c r="D98" s="1" t="s">
        <v>259</v>
      </c>
      <c r="E98" s="1">
        <v>512</v>
      </c>
      <c r="F98" t="s">
        <v>275</v>
      </c>
      <c r="G98" s="1" t="s">
        <v>261</v>
      </c>
      <c r="H98" s="1">
        <v>43</v>
      </c>
      <c r="I98" s="6">
        <v>10000000</v>
      </c>
      <c r="J98" t="str">
        <f t="shared" si="4"/>
        <v>Endia Male, age 512 days. Pair group 43.</v>
      </c>
      <c r="N98" s="7"/>
      <c r="O98" s="8"/>
      <c r="P98" s="8"/>
      <c r="Q98" s="7"/>
      <c r="R98" s="8" t="s">
        <v>246</v>
      </c>
      <c r="S98" t="s">
        <v>267</v>
      </c>
      <c r="T98">
        <v>512</v>
      </c>
      <c r="U98" t="s">
        <v>275</v>
      </c>
      <c r="V98" t="s">
        <v>276</v>
      </c>
      <c r="W98">
        <v>43</v>
      </c>
      <c r="X98" t="s">
        <v>277</v>
      </c>
    </row>
    <row r="99" spans="1:24" ht="15.75" x14ac:dyDescent="0.25">
      <c r="A99" t="s">
        <v>249</v>
      </c>
      <c r="B99" t="s">
        <v>250</v>
      </c>
      <c r="C99" s="2" t="s">
        <v>251</v>
      </c>
      <c r="D99" s="1" t="s">
        <v>259</v>
      </c>
      <c r="E99" s="1">
        <v>533</v>
      </c>
      <c r="F99" t="s">
        <v>275</v>
      </c>
      <c r="G99" s="1" t="s">
        <v>261</v>
      </c>
      <c r="H99" s="1">
        <v>44</v>
      </c>
      <c r="I99" s="6">
        <v>10000000</v>
      </c>
      <c r="J99" t="str">
        <f t="shared" si="4"/>
        <v>Endia Male, age 533 days. Pair group 44.</v>
      </c>
      <c r="N99" s="7"/>
      <c r="O99" s="8"/>
      <c r="P99" s="8"/>
      <c r="Q99" s="7"/>
      <c r="R99" s="8" t="s">
        <v>249</v>
      </c>
      <c r="S99" t="s">
        <v>267</v>
      </c>
      <c r="T99">
        <v>533</v>
      </c>
      <c r="U99" t="s">
        <v>275</v>
      </c>
      <c r="V99" t="s">
        <v>276</v>
      </c>
      <c r="W99">
        <v>44</v>
      </c>
      <c r="X99" t="s">
        <v>277</v>
      </c>
    </row>
    <row r="100" spans="1:24" ht="15.75" x14ac:dyDescent="0.25">
      <c r="A100" t="s">
        <v>252</v>
      </c>
      <c r="B100" t="s">
        <v>253</v>
      </c>
      <c r="C100" s="2" t="s">
        <v>254</v>
      </c>
      <c r="D100" s="1" t="s">
        <v>259</v>
      </c>
      <c r="E100" s="1">
        <v>566</v>
      </c>
      <c r="F100" t="s">
        <v>275</v>
      </c>
      <c r="G100" s="1" t="s">
        <v>261</v>
      </c>
      <c r="H100" s="1">
        <v>47</v>
      </c>
      <c r="I100" s="6">
        <v>10000000</v>
      </c>
      <c r="J100" t="str">
        <f t="shared" si="4"/>
        <v>Endia Male, age 566 days. Pair group 47.</v>
      </c>
      <c r="N100" s="7"/>
      <c r="O100" s="8"/>
      <c r="P100" s="8"/>
      <c r="Q100" s="7"/>
      <c r="R100" s="8" t="s">
        <v>252</v>
      </c>
      <c r="S100" t="s">
        <v>267</v>
      </c>
      <c r="T100">
        <v>566</v>
      </c>
      <c r="U100" t="s">
        <v>275</v>
      </c>
      <c r="V100" t="s">
        <v>276</v>
      </c>
      <c r="W100">
        <v>47</v>
      </c>
      <c r="X100" t="s">
        <v>277</v>
      </c>
    </row>
    <row r="101" spans="1:24" ht="15.75" x14ac:dyDescent="0.25">
      <c r="A101" t="s">
        <v>255</v>
      </c>
      <c r="B101" t="s">
        <v>256</v>
      </c>
      <c r="C101" s="2" t="s">
        <v>257</v>
      </c>
      <c r="D101" s="1" t="s">
        <v>259</v>
      </c>
      <c r="E101" s="1">
        <v>573</v>
      </c>
      <c r="F101" t="s">
        <v>275</v>
      </c>
      <c r="G101" s="1" t="s">
        <v>261</v>
      </c>
      <c r="H101" s="1">
        <v>48</v>
      </c>
      <c r="I101" s="6">
        <v>10000000</v>
      </c>
      <c r="J101" t="str">
        <f t="shared" si="4"/>
        <v>Endia Male, age 573 days. Pair group 48.</v>
      </c>
      <c r="N101" s="7"/>
      <c r="O101" s="8"/>
      <c r="P101" s="8"/>
      <c r="Q101" s="7"/>
      <c r="R101" s="8" t="s">
        <v>255</v>
      </c>
      <c r="S101" t="s">
        <v>267</v>
      </c>
      <c r="T101">
        <v>573</v>
      </c>
      <c r="U101" t="s">
        <v>275</v>
      </c>
      <c r="V101" t="s">
        <v>276</v>
      </c>
      <c r="W101">
        <v>48</v>
      </c>
      <c r="X101" t="s">
        <v>277</v>
      </c>
    </row>
  </sheetData>
  <sortState xmlns:xlrd2="http://schemas.microsoft.com/office/spreadsheetml/2017/richdata2" ref="R2:X101">
    <sortCondition ref="U2:U101"/>
    <sortCondition ref="S2:S101"/>
  </sortState>
  <conditionalFormatting sqref="O6:O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Allnutt</dc:creator>
  <cp:lastModifiedBy>Theodore Allnutt</cp:lastModifiedBy>
  <dcterms:created xsi:type="dcterms:W3CDTF">2023-04-11T00:51:59Z</dcterms:created>
  <dcterms:modified xsi:type="dcterms:W3CDTF">2025-06-20T02:00:35Z</dcterms:modified>
</cp:coreProperties>
</file>