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/workspace/python/centralbank_analysis/data/MarketData/"/>
    </mc:Choice>
  </mc:AlternateContent>
  <xr:revisionPtr revIDLastSave="0" documentId="13_ncr:1_{15CCA548-EDBD-1A4B-A0F1-AE7C3541FF07}" xr6:coauthVersionLast="45" xr6:coauthVersionMax="45" xr10:uidLastSave="{00000000-0000-0000-0000-000000000000}"/>
  <bookViews>
    <workbookView xWindow="380" yWindow="480" windowWidth="28040" windowHeight="17040" activeTab="1" xr2:uid="{A56FD46B-82AF-EE45-9DA4-73EFBA665158}"/>
  </bookViews>
  <sheets>
    <sheet name="calc" sheetId="1" r:id="rId1"/>
    <sheet name="Data" sheetId="2" r:id="rId2"/>
    <sheet name="Sheet4" sheetId="4" r:id="rId3"/>
  </sheets>
  <definedNames>
    <definedName name="_xlnm._FilterDatabase" localSheetId="0" hidden="1">calc!$A$1:$L$1</definedName>
    <definedName name="_xlchart.v1.0" hidden="1">calc!$A$2:$A$162</definedName>
    <definedName name="_xlchart.v1.1" hidden="1">calc!$B$1</definedName>
    <definedName name="_xlchart.v1.2" hidden="1">calc!$B$2:$B$162</definedName>
    <definedName name="_xlchart.v1.3" hidden="1">calc!$J$1</definedName>
    <definedName name="_xlchart.v1.4" hidden="1">calc!$J$2:$J$162</definedName>
    <definedName name="_xlchart.v1.5" hidden="1">calc!$K$1</definedName>
    <definedName name="_xlchart.v1.6" hidden="1">calc!$K$2:$K$162</definedName>
    <definedName name="_xlchart.v1.7" hidden="1">calc!$L$1</definedName>
    <definedName name="_xlchart.v1.8" hidden="1">calc!$L$2:$L$162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6" i="1"/>
  <c r="H83" i="1"/>
  <c r="I8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2" i="1"/>
  <c r="G2" i="1"/>
  <c r="H9" i="1"/>
  <c r="J9" i="1" s="1"/>
  <c r="H11" i="1"/>
  <c r="H19" i="1"/>
  <c r="H27" i="1"/>
  <c r="H43" i="1"/>
  <c r="H59" i="1"/>
  <c r="H75" i="1"/>
  <c r="H91" i="1"/>
  <c r="H107" i="1"/>
  <c r="H115" i="1"/>
  <c r="H123" i="1"/>
  <c r="H147" i="1"/>
  <c r="H51" i="1"/>
  <c r="H1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2" i="1"/>
  <c r="H23" i="1"/>
  <c r="H55" i="1"/>
  <c r="H87" i="1"/>
  <c r="H119" i="1"/>
  <c r="K29" i="1" l="1"/>
  <c r="J128" i="1"/>
  <c r="J104" i="1"/>
  <c r="J101" i="1"/>
  <c r="K101" i="1"/>
  <c r="J161" i="1"/>
  <c r="K161" i="1"/>
  <c r="K53" i="1"/>
  <c r="H160" i="1"/>
  <c r="H152" i="1"/>
  <c r="K152" i="1" s="1"/>
  <c r="H144" i="1"/>
  <c r="H136" i="1"/>
  <c r="H128" i="1"/>
  <c r="K128" i="1" s="1"/>
  <c r="H120" i="1"/>
  <c r="H112" i="1"/>
  <c r="H104" i="1"/>
  <c r="H96" i="1"/>
  <c r="H88" i="1"/>
  <c r="H80" i="1"/>
  <c r="H72" i="1"/>
  <c r="H64" i="1"/>
  <c r="H56" i="1"/>
  <c r="K56" i="1" s="1"/>
  <c r="H48" i="1"/>
  <c r="H40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61" i="1"/>
  <c r="H153" i="1"/>
  <c r="H145" i="1"/>
  <c r="H137" i="1"/>
  <c r="J137" i="1" s="1"/>
  <c r="H129" i="1"/>
  <c r="H121" i="1"/>
  <c r="H113" i="1"/>
  <c r="J113" i="1" s="1"/>
  <c r="H105" i="1"/>
  <c r="H97" i="1"/>
  <c r="H89" i="1"/>
  <c r="H81" i="1"/>
  <c r="H73" i="1"/>
  <c r="H65" i="1"/>
  <c r="H57" i="1"/>
  <c r="H49" i="1"/>
  <c r="H41" i="1"/>
  <c r="H33" i="1"/>
  <c r="H25" i="1"/>
  <c r="H17" i="1"/>
  <c r="J17" i="1" s="1"/>
  <c r="H32" i="1"/>
  <c r="K32" i="1" s="1"/>
  <c r="H24" i="1"/>
  <c r="H16" i="1"/>
  <c r="H8" i="1"/>
  <c r="H143" i="1"/>
  <c r="H46" i="1"/>
  <c r="H38" i="1"/>
  <c r="H30" i="1"/>
  <c r="H22" i="1"/>
  <c r="H14" i="1"/>
  <c r="H6" i="1"/>
  <c r="H111" i="1"/>
  <c r="H79" i="1"/>
  <c r="H47" i="1"/>
  <c r="H15" i="1"/>
  <c r="H157" i="1"/>
  <c r="H149" i="1"/>
  <c r="J149" i="1" s="1"/>
  <c r="H141" i="1"/>
  <c r="H133" i="1"/>
  <c r="H125" i="1"/>
  <c r="J125" i="1" s="1"/>
  <c r="H117" i="1"/>
  <c r="H109" i="1"/>
  <c r="H101" i="1"/>
  <c r="H93" i="1"/>
  <c r="H85" i="1"/>
  <c r="J85" i="1" s="1"/>
  <c r="H77" i="1"/>
  <c r="K77" i="1" s="1"/>
  <c r="H69" i="1"/>
  <c r="H61" i="1"/>
  <c r="H53" i="1"/>
  <c r="J53" i="1" s="1"/>
  <c r="H45" i="1"/>
  <c r="H37" i="1"/>
  <c r="H29" i="1"/>
  <c r="J29" i="1" s="1"/>
  <c r="H21" i="1"/>
  <c r="H13" i="1"/>
  <c r="H159" i="1"/>
  <c r="H12" i="1"/>
  <c r="H135" i="1"/>
  <c r="H103" i="1"/>
  <c r="H71" i="1"/>
  <c r="H39" i="1"/>
  <c r="H7" i="1"/>
  <c r="H155" i="1"/>
  <c r="H131" i="1"/>
  <c r="H99" i="1"/>
  <c r="H67" i="1"/>
  <c r="H35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151" i="1"/>
  <c r="H127" i="1"/>
  <c r="H95" i="1"/>
  <c r="H63" i="1"/>
  <c r="H31" i="1"/>
  <c r="J56" i="1" l="1"/>
  <c r="K149" i="1"/>
  <c r="J77" i="1"/>
  <c r="K17" i="1"/>
  <c r="L80" i="1"/>
  <c r="K80" i="1"/>
  <c r="K137" i="1"/>
  <c r="J152" i="1"/>
  <c r="K104" i="1"/>
  <c r="L104" i="1" s="1"/>
  <c r="K113" i="1"/>
  <c r="K125" i="1"/>
  <c r="L29" i="1"/>
  <c r="J80" i="1"/>
  <c r="J32" i="1"/>
  <c r="L101" i="1"/>
  <c r="L53" i="1"/>
  <c r="J158" i="1"/>
  <c r="K158" i="1"/>
  <c r="J50" i="1"/>
  <c r="K50" i="1"/>
  <c r="L50" i="1" s="1"/>
  <c r="J89" i="1"/>
  <c r="K89" i="1"/>
  <c r="L89" i="1" s="1"/>
  <c r="J34" i="1"/>
  <c r="K34" i="1"/>
  <c r="L34" i="1" s="1"/>
  <c r="J155" i="1"/>
  <c r="K155" i="1"/>
  <c r="L155" i="1" s="1"/>
  <c r="J35" i="1"/>
  <c r="K35" i="1"/>
  <c r="L35" i="1" s="1"/>
  <c r="J68" i="1"/>
  <c r="K68" i="1"/>
  <c r="L68" i="1" s="1"/>
  <c r="J66" i="1"/>
  <c r="K66" i="1"/>
  <c r="L66" i="1" s="1"/>
  <c r="K44" i="1"/>
  <c r="J44" i="1"/>
  <c r="J83" i="1"/>
  <c r="K83" i="1"/>
  <c r="L83" i="1" s="1"/>
  <c r="J26" i="1"/>
  <c r="K26" i="1"/>
  <c r="L26" i="1" s="1"/>
  <c r="J130" i="1"/>
  <c r="K130" i="1"/>
  <c r="J106" i="1"/>
  <c r="K106" i="1"/>
  <c r="L106" i="1" s="1"/>
  <c r="J74" i="1"/>
  <c r="K74" i="1"/>
  <c r="L74" i="1" s="1"/>
  <c r="L137" i="1"/>
  <c r="J58" i="1"/>
  <c r="K58" i="1"/>
  <c r="L58" i="1" s="1"/>
  <c r="J86" i="1"/>
  <c r="K86" i="1"/>
  <c r="J119" i="1"/>
  <c r="K119" i="1"/>
  <c r="L119" i="1" s="1"/>
  <c r="J11" i="1"/>
  <c r="K11" i="1"/>
  <c r="L11" i="1" s="1"/>
  <c r="J131" i="1"/>
  <c r="K131" i="1"/>
  <c r="L131" i="1" s="1"/>
  <c r="J23" i="1"/>
  <c r="K23" i="1"/>
  <c r="L23" i="1" s="1"/>
  <c r="J105" i="1"/>
  <c r="K105" i="1"/>
  <c r="L105" i="1" s="1"/>
  <c r="J154" i="1"/>
  <c r="K154" i="1"/>
  <c r="L154" i="1" s="1"/>
  <c r="L130" i="1"/>
  <c r="K20" i="1"/>
  <c r="L20" i="1" s="1"/>
  <c r="J20" i="1"/>
  <c r="J98" i="1"/>
  <c r="K98" i="1"/>
  <c r="J81" i="1"/>
  <c r="K81" i="1"/>
  <c r="L81" i="1" s="1"/>
  <c r="J134" i="1"/>
  <c r="K134" i="1"/>
  <c r="L134" i="1" s="1"/>
  <c r="J146" i="1"/>
  <c r="K146" i="1"/>
  <c r="L146" i="1" s="1"/>
  <c r="J59" i="1"/>
  <c r="K59" i="1"/>
  <c r="L59" i="1" s="1"/>
  <c r="K92" i="1"/>
  <c r="L92" i="1" s="1"/>
  <c r="J92" i="1"/>
  <c r="J62" i="1"/>
  <c r="K62" i="1"/>
  <c r="L62" i="1" s="1"/>
  <c r="J38" i="1"/>
  <c r="K38" i="1"/>
  <c r="J122" i="1"/>
  <c r="K122" i="1"/>
  <c r="L122" i="1" s="1"/>
  <c r="J65" i="1"/>
  <c r="K65" i="1"/>
  <c r="L65" i="1" s="1"/>
  <c r="K143" i="1"/>
  <c r="L143" i="1" s="1"/>
  <c r="J143" i="1"/>
  <c r="J41" i="1"/>
  <c r="K41" i="1"/>
  <c r="L41" i="1" s="1"/>
  <c r="J129" i="1"/>
  <c r="K129" i="1"/>
  <c r="L129" i="1" s="1"/>
  <c r="J14" i="1"/>
  <c r="K14" i="1"/>
  <c r="L14" i="1" s="1"/>
  <c r="K47" i="1"/>
  <c r="L47" i="1" s="1"/>
  <c r="J47" i="1"/>
  <c r="K116" i="1"/>
  <c r="L116" i="1" s="1"/>
  <c r="J116" i="1"/>
  <c r="J107" i="1"/>
  <c r="K107" i="1"/>
  <c r="L107" i="1" s="1"/>
  <c r="K95" i="1"/>
  <c r="L95" i="1" s="1"/>
  <c r="J95" i="1"/>
  <c r="K140" i="1"/>
  <c r="L140" i="1" s="1"/>
  <c r="J140" i="1"/>
  <c r="J110" i="1"/>
  <c r="K110" i="1"/>
  <c r="L110" i="1" s="1"/>
  <c r="J33" i="1"/>
  <c r="K33" i="1"/>
  <c r="L33" i="1" s="1"/>
  <c r="J82" i="1"/>
  <c r="K82" i="1"/>
  <c r="L82" i="1" s="1"/>
  <c r="J71" i="1"/>
  <c r="K71" i="1"/>
  <c r="L71" i="1" s="1"/>
  <c r="K8" i="1"/>
  <c r="L8" i="1" s="1"/>
  <c r="J8" i="1"/>
  <c r="L161" i="1"/>
  <c r="L17" i="1"/>
  <c r="L98" i="1"/>
  <c r="L152" i="1"/>
  <c r="L77" i="1"/>
  <c r="L32" i="1"/>
  <c r="L125" i="1"/>
  <c r="L56" i="1"/>
  <c r="L113" i="1"/>
  <c r="L128" i="1"/>
  <c r="L149" i="1"/>
  <c r="L44" i="1"/>
  <c r="L38" i="1"/>
  <c r="L86" i="1"/>
  <c r="L158" i="1"/>
  <c r="J57" i="1" l="1"/>
  <c r="K57" i="1"/>
  <c r="L57" i="1" s="1"/>
  <c r="J94" i="1"/>
  <c r="K94" i="1"/>
  <c r="J115" i="1"/>
  <c r="K115" i="1"/>
  <c r="L115" i="1" s="1"/>
  <c r="K12" i="1"/>
  <c r="J12" i="1"/>
  <c r="K36" i="1"/>
  <c r="J36" i="1"/>
  <c r="K84" i="1"/>
  <c r="L84" i="1" s="1"/>
  <c r="J84" i="1"/>
  <c r="K108" i="1"/>
  <c r="L108" i="1" s="1"/>
  <c r="J108" i="1"/>
  <c r="J25" i="1"/>
  <c r="K25" i="1"/>
  <c r="L25" i="1" s="1"/>
  <c r="J118" i="1"/>
  <c r="K118" i="1"/>
  <c r="J138" i="1"/>
  <c r="K138" i="1"/>
  <c r="L138" i="1" s="1"/>
  <c r="K63" i="1"/>
  <c r="L63" i="1" s="1"/>
  <c r="J63" i="1"/>
  <c r="J13" i="1"/>
  <c r="K13" i="1"/>
  <c r="L13" i="1" s="1"/>
  <c r="J19" i="1"/>
  <c r="K19" i="1"/>
  <c r="K55" i="1"/>
  <c r="L55" i="1" s="1"/>
  <c r="J55" i="1"/>
  <c r="J139" i="1"/>
  <c r="K139" i="1"/>
  <c r="J37" i="1"/>
  <c r="K37" i="1"/>
  <c r="L37" i="1" s="1"/>
  <c r="J90" i="1"/>
  <c r="K90" i="1"/>
  <c r="L90" i="1" s="1"/>
  <c r="K64" i="1"/>
  <c r="L64" i="1" s="1"/>
  <c r="J64" i="1"/>
  <c r="J6" i="1"/>
  <c r="K6" i="1"/>
  <c r="K85" i="1"/>
  <c r="L85" i="1" s="1"/>
  <c r="J109" i="1"/>
  <c r="K109" i="1"/>
  <c r="J153" i="1"/>
  <c r="K153" i="1"/>
  <c r="L153" i="1" s="1"/>
  <c r="J133" i="1"/>
  <c r="K133" i="1"/>
  <c r="L133" i="1" s="1"/>
  <c r="K40" i="1"/>
  <c r="L40" i="1" s="1"/>
  <c r="J40" i="1"/>
  <c r="J49" i="1"/>
  <c r="K49" i="1"/>
  <c r="L49" i="1" s="1"/>
  <c r="J54" i="1"/>
  <c r="K54" i="1"/>
  <c r="L54" i="1" s="1"/>
  <c r="K7" i="1"/>
  <c r="L7" i="1" s="1"/>
  <c r="J7" i="1"/>
  <c r="J70" i="1"/>
  <c r="K70" i="1"/>
  <c r="L70" i="1" s="1"/>
  <c r="K111" i="1"/>
  <c r="J111" i="1"/>
  <c r="J147" i="1"/>
  <c r="K147" i="1"/>
  <c r="L147" i="1" s="1"/>
  <c r="K96" i="1"/>
  <c r="L96" i="1" s="1"/>
  <c r="J96" i="1"/>
  <c r="K9" i="1"/>
  <c r="L9" i="1" s="1"/>
  <c r="J141" i="1"/>
  <c r="K141" i="1"/>
  <c r="L141" i="1" s="1"/>
  <c r="J91" i="1"/>
  <c r="K91" i="1"/>
  <c r="J42" i="1"/>
  <c r="K42" i="1"/>
  <c r="L42" i="1" s="1"/>
  <c r="J102" i="1"/>
  <c r="K102" i="1"/>
  <c r="L102" i="1" s="1"/>
  <c r="J51" i="1"/>
  <c r="K51" i="1"/>
  <c r="L51" i="1" s="1"/>
  <c r="K151" i="1"/>
  <c r="L151" i="1" s="1"/>
  <c r="J151" i="1"/>
  <c r="J100" i="1"/>
  <c r="K100" i="1"/>
  <c r="L100" i="1" s="1"/>
  <c r="J123" i="1"/>
  <c r="K123" i="1"/>
  <c r="L123" i="1" s="1"/>
  <c r="K52" i="1"/>
  <c r="J52" i="1"/>
  <c r="K31" i="1"/>
  <c r="L31" i="1" s="1"/>
  <c r="J31" i="1"/>
  <c r="K24" i="1"/>
  <c r="L24" i="1" s="1"/>
  <c r="J24" i="1"/>
  <c r="J18" i="1"/>
  <c r="K18" i="1"/>
  <c r="J148" i="1"/>
  <c r="K148" i="1"/>
  <c r="L148" i="1" s="1"/>
  <c r="J142" i="1"/>
  <c r="K142" i="1"/>
  <c r="L142" i="1" s="1"/>
  <c r="K103" i="1"/>
  <c r="L103" i="1" s="1"/>
  <c r="J103" i="1"/>
  <c r="J75" i="1"/>
  <c r="K75" i="1"/>
  <c r="K87" i="1"/>
  <c r="J87" i="1"/>
  <c r="K156" i="1"/>
  <c r="J156" i="1"/>
  <c r="J78" i="1"/>
  <c r="K78" i="1"/>
  <c r="L78" i="1" s="1"/>
  <c r="K72" i="1"/>
  <c r="L72" i="1" s="1"/>
  <c r="J72" i="1"/>
  <c r="K60" i="1"/>
  <c r="L60" i="1" s="1"/>
  <c r="J60" i="1"/>
  <c r="J124" i="1"/>
  <c r="K124" i="1"/>
  <c r="L124" i="1" s="1"/>
  <c r="J135" i="1"/>
  <c r="K135" i="1"/>
  <c r="L135" i="1" s="1"/>
  <c r="J21" i="1"/>
  <c r="K21" i="1"/>
  <c r="L21" i="1" s="1"/>
  <c r="J126" i="1"/>
  <c r="K126" i="1"/>
  <c r="L126" i="1" s="1"/>
  <c r="K144" i="1"/>
  <c r="L144" i="1" s="1"/>
  <c r="J144" i="1"/>
  <c r="K76" i="1"/>
  <c r="L76" i="1" s="1"/>
  <c r="J76" i="1"/>
  <c r="K160" i="1"/>
  <c r="L160" i="1" s="1"/>
  <c r="J160" i="1"/>
  <c r="K112" i="1"/>
  <c r="J112" i="1"/>
  <c r="J97" i="1"/>
  <c r="K97" i="1"/>
  <c r="L97" i="1" s="1"/>
  <c r="J43" i="1"/>
  <c r="K43" i="1"/>
  <c r="L43" i="1" s="1"/>
  <c r="K16" i="1"/>
  <c r="L16" i="1" s="1"/>
  <c r="J16" i="1"/>
  <c r="K88" i="1"/>
  <c r="L88" i="1" s="1"/>
  <c r="J88" i="1"/>
  <c r="J157" i="1"/>
  <c r="K157" i="1"/>
  <c r="L157" i="1" s="1"/>
  <c r="K79" i="1"/>
  <c r="L79" i="1" s="1"/>
  <c r="J79" i="1"/>
  <c r="J73" i="1"/>
  <c r="K73" i="1"/>
  <c r="L73" i="1" s="1"/>
  <c r="J61" i="1"/>
  <c r="K61" i="1"/>
  <c r="L61" i="1" s="1"/>
  <c r="J162" i="1"/>
  <c r="K162" i="1"/>
  <c r="L162" i="1" s="1"/>
  <c r="K136" i="1"/>
  <c r="L136" i="1" s="1"/>
  <c r="J136" i="1"/>
  <c r="J22" i="1"/>
  <c r="K22" i="1"/>
  <c r="L22" i="1" s="1"/>
  <c r="K127" i="1"/>
  <c r="L127" i="1" s="1"/>
  <c r="J127" i="1"/>
  <c r="J145" i="1"/>
  <c r="K145" i="1"/>
  <c r="L145" i="1" s="1"/>
  <c r="K120" i="1"/>
  <c r="L120" i="1" s="1"/>
  <c r="J120" i="1"/>
  <c r="J28" i="1"/>
  <c r="K28" i="1"/>
  <c r="L28" i="1" s="1"/>
  <c r="J46" i="1"/>
  <c r="K46" i="1"/>
  <c r="L46" i="1" s="1"/>
  <c r="J69" i="1"/>
  <c r="K69" i="1"/>
  <c r="L69" i="1" s="1"/>
  <c r="J10" i="1"/>
  <c r="K10" i="1"/>
  <c r="L10" i="1" s="1"/>
  <c r="K15" i="1"/>
  <c r="L15" i="1" s="1"/>
  <c r="J15" i="1"/>
  <c r="J150" i="1"/>
  <c r="K150" i="1"/>
  <c r="L150" i="1" s="1"/>
  <c r="J93" i="1"/>
  <c r="K93" i="1"/>
  <c r="L93" i="1" s="1"/>
  <c r="K132" i="1"/>
  <c r="L132" i="1" s="1"/>
  <c r="J132" i="1"/>
  <c r="J27" i="1"/>
  <c r="K27" i="1"/>
  <c r="L27" i="1" s="1"/>
  <c r="J30" i="1"/>
  <c r="K30" i="1"/>
  <c r="L30" i="1" s="1"/>
  <c r="J117" i="1"/>
  <c r="K117" i="1"/>
  <c r="L117" i="1" s="1"/>
  <c r="K159" i="1"/>
  <c r="L159" i="1" s="1"/>
  <c r="J159" i="1"/>
  <c r="J99" i="1"/>
  <c r="K99" i="1"/>
  <c r="L99" i="1" s="1"/>
  <c r="K39" i="1"/>
  <c r="L39" i="1" s="1"/>
  <c r="J39" i="1"/>
  <c r="J114" i="1"/>
  <c r="K114" i="1"/>
  <c r="L114" i="1" s="1"/>
  <c r="J45" i="1"/>
  <c r="K45" i="1"/>
  <c r="L45" i="1" s="1"/>
  <c r="K48" i="1"/>
  <c r="L48" i="1" s="1"/>
  <c r="J48" i="1"/>
  <c r="J121" i="1"/>
  <c r="K121" i="1"/>
  <c r="L121" i="1" s="1"/>
  <c r="J67" i="1"/>
  <c r="K67" i="1"/>
  <c r="L67" i="1" s="1"/>
  <c r="L109" i="1"/>
  <c r="L139" i="1"/>
  <c r="L118" i="1"/>
  <c r="L36" i="1"/>
  <c r="L111" i="1"/>
  <c r="L94" i="1"/>
  <c r="L156" i="1"/>
  <c r="L91" i="1"/>
  <c r="L75" i="1"/>
  <c r="L12" i="1"/>
  <c r="L52" i="1"/>
  <c r="L18" i="1"/>
  <c r="L19" i="1"/>
  <c r="L112" i="1"/>
  <c r="L87" i="1"/>
</calcChain>
</file>

<file path=xl/sharedStrings.xml><?xml version="1.0" encoding="utf-8"?>
<sst xmlns="http://schemas.openxmlformats.org/spreadsheetml/2006/main" count="30" uniqueCount="24">
  <si>
    <t>DATE</t>
  </si>
  <si>
    <t>PCEPILFE</t>
  </si>
  <si>
    <t>GDPC1</t>
  </si>
  <si>
    <t>GDPPOT</t>
  </si>
  <si>
    <t>FEDFUNDS</t>
  </si>
  <si>
    <t>Year</t>
  </si>
  <si>
    <t>Quarter</t>
  </si>
  <si>
    <t>Observed FFR</t>
  </si>
  <si>
    <t>Taylor</t>
  </si>
  <si>
    <t>Balanced-approach</t>
  </si>
  <si>
    <t>ELB-adjusted</t>
  </si>
  <si>
    <t>Inertial</t>
  </si>
  <si>
    <t>First-difference</t>
  </si>
  <si>
    <t>r(LR)</t>
  </si>
  <si>
    <t>pi</t>
  </si>
  <si>
    <t>pi*</t>
  </si>
  <si>
    <t>https://www.federalreserve.gov/monetarypolicy/policy-rules-and-how-policymakers-use-them.htm</t>
  </si>
  <si>
    <t>y</t>
  </si>
  <si>
    <t>y(P)</t>
  </si>
  <si>
    <t>pi - pi*</t>
  </si>
  <si>
    <t>y-y(P)</t>
  </si>
  <si>
    <t>Balanced</t>
  </si>
  <si>
    <t>Inertial Rule</t>
  </si>
  <si>
    <t>https://www.frbatlanta.org/cqer/research/taylor-rule.aspx?panel=2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</si>
</sst>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calc!$B$1</c:f>
              <c:strCache>
                <c:ptCount val="1"/>
                <c:pt idx="0">
                  <c:v>FEDFUNDS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calc!$A$2:$A$162</c:f>
              <c:numCache>
                <c:formatCode>m/d/yy</c:formatCode>
                <c:ptCount val="161"/>
                <c:pt idx="0">
                  <c:v>29221</c:v>
                </c:pt>
                <c:pt idx="1">
                  <c:v>29312</c:v>
                </c:pt>
                <c:pt idx="2">
                  <c:v>29403</c:v>
                </c:pt>
                <c:pt idx="3">
                  <c:v>29495</c:v>
                </c:pt>
                <c:pt idx="4">
                  <c:v>29587</c:v>
                </c:pt>
                <c:pt idx="5">
                  <c:v>29677</c:v>
                </c:pt>
                <c:pt idx="6">
                  <c:v>29768</c:v>
                </c:pt>
                <c:pt idx="7">
                  <c:v>29860</c:v>
                </c:pt>
                <c:pt idx="8">
                  <c:v>29952</c:v>
                </c:pt>
                <c:pt idx="9">
                  <c:v>30042</c:v>
                </c:pt>
                <c:pt idx="10">
                  <c:v>30133</c:v>
                </c:pt>
                <c:pt idx="11">
                  <c:v>30225</c:v>
                </c:pt>
                <c:pt idx="12">
                  <c:v>30317</c:v>
                </c:pt>
                <c:pt idx="13">
                  <c:v>30407</c:v>
                </c:pt>
                <c:pt idx="14">
                  <c:v>30498</c:v>
                </c:pt>
                <c:pt idx="15">
                  <c:v>30590</c:v>
                </c:pt>
                <c:pt idx="16">
                  <c:v>30682</c:v>
                </c:pt>
                <c:pt idx="17">
                  <c:v>30773</c:v>
                </c:pt>
                <c:pt idx="18">
                  <c:v>30864</c:v>
                </c:pt>
                <c:pt idx="19">
                  <c:v>30956</c:v>
                </c:pt>
                <c:pt idx="20">
                  <c:v>31048</c:v>
                </c:pt>
                <c:pt idx="21">
                  <c:v>31138</c:v>
                </c:pt>
                <c:pt idx="22">
                  <c:v>31229</c:v>
                </c:pt>
                <c:pt idx="23">
                  <c:v>31321</c:v>
                </c:pt>
                <c:pt idx="24">
                  <c:v>31413</c:v>
                </c:pt>
                <c:pt idx="25">
                  <c:v>31503</c:v>
                </c:pt>
                <c:pt idx="26">
                  <c:v>31594</c:v>
                </c:pt>
                <c:pt idx="27">
                  <c:v>31686</c:v>
                </c:pt>
                <c:pt idx="28">
                  <c:v>31778</c:v>
                </c:pt>
                <c:pt idx="29">
                  <c:v>31868</c:v>
                </c:pt>
                <c:pt idx="30">
                  <c:v>31959</c:v>
                </c:pt>
                <c:pt idx="31">
                  <c:v>32051</c:v>
                </c:pt>
                <c:pt idx="32">
                  <c:v>32143</c:v>
                </c:pt>
                <c:pt idx="33">
                  <c:v>32234</c:v>
                </c:pt>
                <c:pt idx="34">
                  <c:v>32325</c:v>
                </c:pt>
                <c:pt idx="35">
                  <c:v>32417</c:v>
                </c:pt>
                <c:pt idx="36">
                  <c:v>32509</c:v>
                </c:pt>
                <c:pt idx="37">
                  <c:v>32599</c:v>
                </c:pt>
                <c:pt idx="38">
                  <c:v>32690</c:v>
                </c:pt>
                <c:pt idx="39">
                  <c:v>32782</c:v>
                </c:pt>
                <c:pt idx="40">
                  <c:v>32874</c:v>
                </c:pt>
                <c:pt idx="41">
                  <c:v>32964</c:v>
                </c:pt>
                <c:pt idx="42">
                  <c:v>33055</c:v>
                </c:pt>
                <c:pt idx="43">
                  <c:v>33147</c:v>
                </c:pt>
                <c:pt idx="44">
                  <c:v>33239</c:v>
                </c:pt>
                <c:pt idx="45">
                  <c:v>33329</c:v>
                </c:pt>
                <c:pt idx="46">
                  <c:v>33420</c:v>
                </c:pt>
                <c:pt idx="47">
                  <c:v>33512</c:v>
                </c:pt>
                <c:pt idx="48">
                  <c:v>33604</c:v>
                </c:pt>
                <c:pt idx="49">
                  <c:v>33695</c:v>
                </c:pt>
                <c:pt idx="50">
                  <c:v>33786</c:v>
                </c:pt>
                <c:pt idx="51">
                  <c:v>33878</c:v>
                </c:pt>
                <c:pt idx="52">
                  <c:v>33970</c:v>
                </c:pt>
                <c:pt idx="53">
                  <c:v>34060</c:v>
                </c:pt>
                <c:pt idx="54">
                  <c:v>34151</c:v>
                </c:pt>
                <c:pt idx="55">
                  <c:v>34243</c:v>
                </c:pt>
                <c:pt idx="56">
                  <c:v>34335</c:v>
                </c:pt>
                <c:pt idx="57">
                  <c:v>34425</c:v>
                </c:pt>
                <c:pt idx="58">
                  <c:v>34516</c:v>
                </c:pt>
                <c:pt idx="59">
                  <c:v>34608</c:v>
                </c:pt>
                <c:pt idx="60">
                  <c:v>34700</c:v>
                </c:pt>
                <c:pt idx="61">
                  <c:v>34790</c:v>
                </c:pt>
                <c:pt idx="62">
                  <c:v>34881</c:v>
                </c:pt>
                <c:pt idx="63">
                  <c:v>34973</c:v>
                </c:pt>
                <c:pt idx="64">
                  <c:v>35065</c:v>
                </c:pt>
                <c:pt idx="65">
                  <c:v>35156</c:v>
                </c:pt>
                <c:pt idx="66">
                  <c:v>35247</c:v>
                </c:pt>
                <c:pt idx="67">
                  <c:v>35339</c:v>
                </c:pt>
                <c:pt idx="68">
                  <c:v>35431</c:v>
                </c:pt>
                <c:pt idx="69">
                  <c:v>35521</c:v>
                </c:pt>
                <c:pt idx="70">
                  <c:v>35612</c:v>
                </c:pt>
                <c:pt idx="71">
                  <c:v>35704</c:v>
                </c:pt>
                <c:pt idx="72">
                  <c:v>35796</c:v>
                </c:pt>
                <c:pt idx="73">
                  <c:v>35886</c:v>
                </c:pt>
                <c:pt idx="74">
                  <c:v>35977</c:v>
                </c:pt>
                <c:pt idx="75">
                  <c:v>36069</c:v>
                </c:pt>
                <c:pt idx="76">
                  <c:v>36161</c:v>
                </c:pt>
                <c:pt idx="77">
                  <c:v>36251</c:v>
                </c:pt>
                <c:pt idx="78">
                  <c:v>36342</c:v>
                </c:pt>
                <c:pt idx="79">
                  <c:v>36434</c:v>
                </c:pt>
                <c:pt idx="80">
                  <c:v>36526</c:v>
                </c:pt>
                <c:pt idx="81">
                  <c:v>36617</c:v>
                </c:pt>
                <c:pt idx="82">
                  <c:v>36708</c:v>
                </c:pt>
                <c:pt idx="83">
                  <c:v>36800</c:v>
                </c:pt>
                <c:pt idx="84">
                  <c:v>36892</c:v>
                </c:pt>
                <c:pt idx="85">
                  <c:v>36982</c:v>
                </c:pt>
                <c:pt idx="86">
                  <c:v>37073</c:v>
                </c:pt>
                <c:pt idx="87">
                  <c:v>37165</c:v>
                </c:pt>
                <c:pt idx="88">
                  <c:v>37257</c:v>
                </c:pt>
                <c:pt idx="89">
                  <c:v>37347</c:v>
                </c:pt>
                <c:pt idx="90">
                  <c:v>37438</c:v>
                </c:pt>
                <c:pt idx="91">
                  <c:v>37530</c:v>
                </c:pt>
                <c:pt idx="92">
                  <c:v>37622</c:v>
                </c:pt>
                <c:pt idx="93">
                  <c:v>37712</c:v>
                </c:pt>
                <c:pt idx="94">
                  <c:v>37803</c:v>
                </c:pt>
                <c:pt idx="95">
                  <c:v>37895</c:v>
                </c:pt>
                <c:pt idx="96">
                  <c:v>37987</c:v>
                </c:pt>
                <c:pt idx="97">
                  <c:v>38078</c:v>
                </c:pt>
                <c:pt idx="98">
                  <c:v>38169</c:v>
                </c:pt>
                <c:pt idx="99">
                  <c:v>38261</c:v>
                </c:pt>
                <c:pt idx="100">
                  <c:v>38353</c:v>
                </c:pt>
                <c:pt idx="101">
                  <c:v>38443</c:v>
                </c:pt>
                <c:pt idx="102">
                  <c:v>38534</c:v>
                </c:pt>
                <c:pt idx="103">
                  <c:v>38626</c:v>
                </c:pt>
                <c:pt idx="104">
                  <c:v>38718</c:v>
                </c:pt>
                <c:pt idx="105">
                  <c:v>38808</c:v>
                </c:pt>
                <c:pt idx="106">
                  <c:v>38899</c:v>
                </c:pt>
                <c:pt idx="107">
                  <c:v>38991</c:v>
                </c:pt>
                <c:pt idx="108">
                  <c:v>39083</c:v>
                </c:pt>
                <c:pt idx="109">
                  <c:v>39173</c:v>
                </c:pt>
                <c:pt idx="110">
                  <c:v>39264</c:v>
                </c:pt>
                <c:pt idx="111">
                  <c:v>39356</c:v>
                </c:pt>
                <c:pt idx="112">
                  <c:v>39448</c:v>
                </c:pt>
                <c:pt idx="113">
                  <c:v>39539</c:v>
                </c:pt>
                <c:pt idx="114">
                  <c:v>39630</c:v>
                </c:pt>
                <c:pt idx="115">
                  <c:v>39722</c:v>
                </c:pt>
                <c:pt idx="116">
                  <c:v>39814</c:v>
                </c:pt>
                <c:pt idx="117">
                  <c:v>39904</c:v>
                </c:pt>
                <c:pt idx="118">
                  <c:v>39995</c:v>
                </c:pt>
                <c:pt idx="119">
                  <c:v>40087</c:v>
                </c:pt>
                <c:pt idx="120">
                  <c:v>40179</c:v>
                </c:pt>
                <c:pt idx="121">
                  <c:v>40269</c:v>
                </c:pt>
                <c:pt idx="122">
                  <c:v>40360</c:v>
                </c:pt>
                <c:pt idx="123">
                  <c:v>40452</c:v>
                </c:pt>
                <c:pt idx="124">
                  <c:v>40544</c:v>
                </c:pt>
                <c:pt idx="125">
                  <c:v>40634</c:v>
                </c:pt>
                <c:pt idx="126">
                  <c:v>40725</c:v>
                </c:pt>
                <c:pt idx="127">
                  <c:v>40817</c:v>
                </c:pt>
                <c:pt idx="128">
                  <c:v>40909</c:v>
                </c:pt>
                <c:pt idx="129">
                  <c:v>41000</c:v>
                </c:pt>
                <c:pt idx="130">
                  <c:v>41091</c:v>
                </c:pt>
                <c:pt idx="131">
                  <c:v>41183</c:v>
                </c:pt>
                <c:pt idx="132">
                  <c:v>41275</c:v>
                </c:pt>
                <c:pt idx="133">
                  <c:v>41365</c:v>
                </c:pt>
                <c:pt idx="134">
                  <c:v>41456</c:v>
                </c:pt>
                <c:pt idx="135">
                  <c:v>41548</c:v>
                </c:pt>
                <c:pt idx="136">
                  <c:v>41640</c:v>
                </c:pt>
                <c:pt idx="137">
                  <c:v>41730</c:v>
                </c:pt>
                <c:pt idx="138">
                  <c:v>41821</c:v>
                </c:pt>
                <c:pt idx="139">
                  <c:v>41913</c:v>
                </c:pt>
                <c:pt idx="140">
                  <c:v>42005</c:v>
                </c:pt>
                <c:pt idx="141">
                  <c:v>42095</c:v>
                </c:pt>
                <c:pt idx="142">
                  <c:v>42186</c:v>
                </c:pt>
                <c:pt idx="143">
                  <c:v>42278</c:v>
                </c:pt>
                <c:pt idx="144">
                  <c:v>42370</c:v>
                </c:pt>
                <c:pt idx="145">
                  <c:v>42461</c:v>
                </c:pt>
                <c:pt idx="146">
                  <c:v>42552</c:v>
                </c:pt>
                <c:pt idx="147">
                  <c:v>42644</c:v>
                </c:pt>
                <c:pt idx="148">
                  <c:v>42736</c:v>
                </c:pt>
                <c:pt idx="149">
                  <c:v>42826</c:v>
                </c:pt>
                <c:pt idx="150">
                  <c:v>42917</c:v>
                </c:pt>
                <c:pt idx="151">
                  <c:v>43009</c:v>
                </c:pt>
                <c:pt idx="152">
                  <c:v>43101</c:v>
                </c:pt>
                <c:pt idx="153">
                  <c:v>43191</c:v>
                </c:pt>
                <c:pt idx="154">
                  <c:v>43282</c:v>
                </c:pt>
                <c:pt idx="155">
                  <c:v>43374</c:v>
                </c:pt>
                <c:pt idx="156">
                  <c:v>43466</c:v>
                </c:pt>
                <c:pt idx="157">
                  <c:v>43556</c:v>
                </c:pt>
                <c:pt idx="158">
                  <c:v>43647</c:v>
                </c:pt>
                <c:pt idx="159">
                  <c:v>43739</c:v>
                </c:pt>
                <c:pt idx="160">
                  <c:v>43831</c:v>
                </c:pt>
              </c:numCache>
            </c:numRef>
          </c:cat>
          <c:val>
            <c:numRef>
              <c:f>calc!$B$2:$B$162</c:f>
              <c:numCache>
                <c:formatCode>General</c:formatCode>
                <c:ptCount val="161"/>
                <c:pt idx="0">
                  <c:v>13.82</c:v>
                </c:pt>
                <c:pt idx="1">
                  <c:v>17.61</c:v>
                </c:pt>
                <c:pt idx="2">
                  <c:v>9.0299999999999994</c:v>
                </c:pt>
                <c:pt idx="3">
                  <c:v>12.81</c:v>
                </c:pt>
                <c:pt idx="4">
                  <c:v>19.079999999999998</c:v>
                </c:pt>
                <c:pt idx="5">
                  <c:v>15.72</c:v>
                </c:pt>
                <c:pt idx="6">
                  <c:v>19.04</c:v>
                </c:pt>
                <c:pt idx="7">
                  <c:v>15.08</c:v>
                </c:pt>
                <c:pt idx="8">
                  <c:v>13.22</c:v>
                </c:pt>
                <c:pt idx="9">
                  <c:v>14.94</c:v>
                </c:pt>
                <c:pt idx="10">
                  <c:v>12.59</c:v>
                </c:pt>
                <c:pt idx="11">
                  <c:v>9.7100000000000009</c:v>
                </c:pt>
                <c:pt idx="12">
                  <c:v>8.68</c:v>
                </c:pt>
                <c:pt idx="13">
                  <c:v>8.8000000000000007</c:v>
                </c:pt>
                <c:pt idx="14">
                  <c:v>9.3699999999999992</c:v>
                </c:pt>
                <c:pt idx="15">
                  <c:v>9.48</c:v>
                </c:pt>
                <c:pt idx="16">
                  <c:v>9.56</c:v>
                </c:pt>
                <c:pt idx="17">
                  <c:v>10.29</c:v>
                </c:pt>
                <c:pt idx="18">
                  <c:v>11.23</c:v>
                </c:pt>
                <c:pt idx="19">
                  <c:v>9.99</c:v>
                </c:pt>
                <c:pt idx="20">
                  <c:v>8.35</c:v>
                </c:pt>
                <c:pt idx="21">
                  <c:v>8.27</c:v>
                </c:pt>
                <c:pt idx="22">
                  <c:v>7.88</c:v>
                </c:pt>
                <c:pt idx="23">
                  <c:v>7.99</c:v>
                </c:pt>
                <c:pt idx="24">
                  <c:v>8.14</c:v>
                </c:pt>
                <c:pt idx="25">
                  <c:v>6.99</c:v>
                </c:pt>
                <c:pt idx="26">
                  <c:v>6.56</c:v>
                </c:pt>
                <c:pt idx="27">
                  <c:v>5.85</c:v>
                </c:pt>
                <c:pt idx="28">
                  <c:v>6.43</c:v>
                </c:pt>
                <c:pt idx="29">
                  <c:v>6.37</c:v>
                </c:pt>
                <c:pt idx="30">
                  <c:v>6.58</c:v>
                </c:pt>
                <c:pt idx="31">
                  <c:v>7.29</c:v>
                </c:pt>
                <c:pt idx="32">
                  <c:v>6.83</c:v>
                </c:pt>
                <c:pt idx="33">
                  <c:v>6.87</c:v>
                </c:pt>
                <c:pt idx="34">
                  <c:v>7.75</c:v>
                </c:pt>
                <c:pt idx="35">
                  <c:v>8.3000000000000007</c:v>
                </c:pt>
                <c:pt idx="36">
                  <c:v>9.1199999999999992</c:v>
                </c:pt>
                <c:pt idx="37">
                  <c:v>9.84</c:v>
                </c:pt>
                <c:pt idx="38">
                  <c:v>9.24</c:v>
                </c:pt>
                <c:pt idx="39">
                  <c:v>8.84</c:v>
                </c:pt>
                <c:pt idx="40">
                  <c:v>8.23</c:v>
                </c:pt>
                <c:pt idx="41">
                  <c:v>8.26</c:v>
                </c:pt>
                <c:pt idx="42">
                  <c:v>8.15</c:v>
                </c:pt>
                <c:pt idx="43">
                  <c:v>8.11</c:v>
                </c:pt>
                <c:pt idx="44">
                  <c:v>6.91</c:v>
                </c:pt>
                <c:pt idx="45">
                  <c:v>5.91</c:v>
                </c:pt>
                <c:pt idx="46">
                  <c:v>5.82</c:v>
                </c:pt>
                <c:pt idx="47">
                  <c:v>5.21</c:v>
                </c:pt>
                <c:pt idx="48">
                  <c:v>4.03</c:v>
                </c:pt>
                <c:pt idx="49">
                  <c:v>3.73</c:v>
                </c:pt>
                <c:pt idx="50">
                  <c:v>3.25</c:v>
                </c:pt>
                <c:pt idx="51">
                  <c:v>3.1</c:v>
                </c:pt>
                <c:pt idx="52">
                  <c:v>3.02</c:v>
                </c:pt>
                <c:pt idx="53">
                  <c:v>2.96</c:v>
                </c:pt>
                <c:pt idx="54">
                  <c:v>3.06</c:v>
                </c:pt>
                <c:pt idx="55">
                  <c:v>2.99</c:v>
                </c:pt>
                <c:pt idx="56">
                  <c:v>3.05</c:v>
                </c:pt>
                <c:pt idx="57">
                  <c:v>3.56</c:v>
                </c:pt>
                <c:pt idx="58">
                  <c:v>4.26</c:v>
                </c:pt>
                <c:pt idx="59">
                  <c:v>4.76</c:v>
                </c:pt>
                <c:pt idx="60">
                  <c:v>5.53</c:v>
                </c:pt>
                <c:pt idx="61">
                  <c:v>6.05</c:v>
                </c:pt>
                <c:pt idx="62">
                  <c:v>5.85</c:v>
                </c:pt>
                <c:pt idx="63">
                  <c:v>5.76</c:v>
                </c:pt>
                <c:pt idx="64">
                  <c:v>5.56</c:v>
                </c:pt>
                <c:pt idx="65">
                  <c:v>5.22</c:v>
                </c:pt>
                <c:pt idx="66">
                  <c:v>5.4</c:v>
                </c:pt>
                <c:pt idx="67">
                  <c:v>5.24</c:v>
                </c:pt>
                <c:pt idx="68">
                  <c:v>5.25</c:v>
                </c:pt>
                <c:pt idx="69">
                  <c:v>5.51</c:v>
                </c:pt>
                <c:pt idx="70">
                  <c:v>5.52</c:v>
                </c:pt>
                <c:pt idx="71">
                  <c:v>5.5</c:v>
                </c:pt>
                <c:pt idx="72">
                  <c:v>5.56</c:v>
                </c:pt>
                <c:pt idx="73">
                  <c:v>5.45</c:v>
                </c:pt>
                <c:pt idx="74">
                  <c:v>5.54</c:v>
                </c:pt>
                <c:pt idx="75">
                  <c:v>5.07</c:v>
                </c:pt>
                <c:pt idx="76">
                  <c:v>4.63</c:v>
                </c:pt>
                <c:pt idx="77">
                  <c:v>4.74</c:v>
                </c:pt>
                <c:pt idx="78">
                  <c:v>4.99</c:v>
                </c:pt>
                <c:pt idx="79">
                  <c:v>5.2</c:v>
                </c:pt>
                <c:pt idx="80">
                  <c:v>5.45</c:v>
                </c:pt>
                <c:pt idx="81">
                  <c:v>6.02</c:v>
                </c:pt>
                <c:pt idx="82">
                  <c:v>6.54</c:v>
                </c:pt>
                <c:pt idx="83">
                  <c:v>6.51</c:v>
                </c:pt>
                <c:pt idx="84">
                  <c:v>5.98</c:v>
                </c:pt>
                <c:pt idx="85">
                  <c:v>4.8</c:v>
                </c:pt>
                <c:pt idx="86">
                  <c:v>3.77</c:v>
                </c:pt>
                <c:pt idx="87">
                  <c:v>2.4900000000000002</c:v>
                </c:pt>
                <c:pt idx="88">
                  <c:v>1.73</c:v>
                </c:pt>
                <c:pt idx="89">
                  <c:v>1.75</c:v>
                </c:pt>
                <c:pt idx="90">
                  <c:v>1.73</c:v>
                </c:pt>
                <c:pt idx="91">
                  <c:v>1.75</c:v>
                </c:pt>
                <c:pt idx="92">
                  <c:v>1.24</c:v>
                </c:pt>
                <c:pt idx="93">
                  <c:v>1.26</c:v>
                </c:pt>
                <c:pt idx="94">
                  <c:v>1.01</c:v>
                </c:pt>
                <c:pt idx="95">
                  <c:v>1.01</c:v>
                </c:pt>
                <c:pt idx="96">
                  <c:v>1</c:v>
                </c:pt>
                <c:pt idx="97">
                  <c:v>1</c:v>
                </c:pt>
                <c:pt idx="98">
                  <c:v>1.26</c:v>
                </c:pt>
                <c:pt idx="99">
                  <c:v>1.76</c:v>
                </c:pt>
                <c:pt idx="100">
                  <c:v>2.2799999999999998</c:v>
                </c:pt>
                <c:pt idx="101">
                  <c:v>2.79</c:v>
                </c:pt>
                <c:pt idx="102">
                  <c:v>3.26</c:v>
                </c:pt>
                <c:pt idx="103">
                  <c:v>3.78</c:v>
                </c:pt>
                <c:pt idx="104">
                  <c:v>4.29</c:v>
                </c:pt>
                <c:pt idx="105">
                  <c:v>4.79</c:v>
                </c:pt>
                <c:pt idx="106">
                  <c:v>5.24</c:v>
                </c:pt>
                <c:pt idx="107">
                  <c:v>5.25</c:v>
                </c:pt>
                <c:pt idx="108">
                  <c:v>5.25</c:v>
                </c:pt>
                <c:pt idx="109">
                  <c:v>5.25</c:v>
                </c:pt>
                <c:pt idx="110">
                  <c:v>5.26</c:v>
                </c:pt>
                <c:pt idx="111">
                  <c:v>4.76</c:v>
                </c:pt>
                <c:pt idx="112">
                  <c:v>3.94</c:v>
                </c:pt>
                <c:pt idx="113">
                  <c:v>2.2799999999999998</c:v>
                </c:pt>
                <c:pt idx="114">
                  <c:v>2.0099999999999998</c:v>
                </c:pt>
                <c:pt idx="115">
                  <c:v>0.97</c:v>
                </c:pt>
                <c:pt idx="116">
                  <c:v>0.15</c:v>
                </c:pt>
                <c:pt idx="117">
                  <c:v>0.15</c:v>
                </c:pt>
                <c:pt idx="118">
                  <c:v>0.16</c:v>
                </c:pt>
                <c:pt idx="119">
                  <c:v>0.12</c:v>
                </c:pt>
                <c:pt idx="120">
                  <c:v>0.11</c:v>
                </c:pt>
                <c:pt idx="121">
                  <c:v>0.2</c:v>
                </c:pt>
                <c:pt idx="122">
                  <c:v>0.18</c:v>
                </c:pt>
                <c:pt idx="123">
                  <c:v>0.19</c:v>
                </c:pt>
                <c:pt idx="124">
                  <c:v>0.17</c:v>
                </c:pt>
                <c:pt idx="125">
                  <c:v>0.1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0.08</c:v>
                </c:pt>
                <c:pt idx="129">
                  <c:v>0.14000000000000001</c:v>
                </c:pt>
                <c:pt idx="130">
                  <c:v>0.16</c:v>
                </c:pt>
                <c:pt idx="131">
                  <c:v>0.16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0.09</c:v>
                </c:pt>
                <c:pt idx="135">
                  <c:v>0.09</c:v>
                </c:pt>
                <c:pt idx="136">
                  <c:v>7.0000000000000007E-2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0.11</c:v>
                </c:pt>
                <c:pt idx="141">
                  <c:v>0.12</c:v>
                </c:pt>
                <c:pt idx="142">
                  <c:v>0.13</c:v>
                </c:pt>
                <c:pt idx="143">
                  <c:v>0.12</c:v>
                </c:pt>
                <c:pt idx="144">
                  <c:v>0.34</c:v>
                </c:pt>
                <c:pt idx="145">
                  <c:v>0.37</c:v>
                </c:pt>
                <c:pt idx="146">
                  <c:v>0.39</c:v>
                </c:pt>
                <c:pt idx="147">
                  <c:v>0.4</c:v>
                </c:pt>
                <c:pt idx="148">
                  <c:v>0.65</c:v>
                </c:pt>
                <c:pt idx="149">
                  <c:v>0.9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1.41</c:v>
                </c:pt>
                <c:pt idx="153">
                  <c:v>1.69</c:v>
                </c:pt>
                <c:pt idx="154">
                  <c:v>1.91</c:v>
                </c:pt>
                <c:pt idx="155">
                  <c:v>2.19</c:v>
                </c:pt>
                <c:pt idx="156">
                  <c:v>2.4</c:v>
                </c:pt>
                <c:pt idx="157">
                  <c:v>2.42</c:v>
                </c:pt>
                <c:pt idx="158">
                  <c:v>2.4</c:v>
                </c:pt>
                <c:pt idx="159">
                  <c:v>1.83</c:v>
                </c:pt>
                <c:pt idx="160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6-6948-8371-1CF274FEBECF}"/>
            </c:ext>
          </c:extLst>
        </c:ser>
        <c:ser>
          <c:idx val="1"/>
          <c:order val="1"/>
          <c:tx>
            <c:strRef>
              <c:f>calc!$J$1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calc!$A$2:$A$162</c:f>
              <c:numCache>
                <c:formatCode>m/d/yy</c:formatCode>
                <c:ptCount val="161"/>
                <c:pt idx="0">
                  <c:v>29221</c:v>
                </c:pt>
                <c:pt idx="1">
                  <c:v>29312</c:v>
                </c:pt>
                <c:pt idx="2">
                  <c:v>29403</c:v>
                </c:pt>
                <c:pt idx="3">
                  <c:v>29495</c:v>
                </c:pt>
                <c:pt idx="4">
                  <c:v>29587</c:v>
                </c:pt>
                <c:pt idx="5">
                  <c:v>29677</c:v>
                </c:pt>
                <c:pt idx="6">
                  <c:v>29768</c:v>
                </c:pt>
                <c:pt idx="7">
                  <c:v>29860</c:v>
                </c:pt>
                <c:pt idx="8">
                  <c:v>29952</c:v>
                </c:pt>
                <c:pt idx="9">
                  <c:v>30042</c:v>
                </c:pt>
                <c:pt idx="10">
                  <c:v>30133</c:v>
                </c:pt>
                <c:pt idx="11">
                  <c:v>30225</c:v>
                </c:pt>
                <c:pt idx="12">
                  <c:v>30317</c:v>
                </c:pt>
                <c:pt idx="13">
                  <c:v>30407</c:v>
                </c:pt>
                <c:pt idx="14">
                  <c:v>30498</c:v>
                </c:pt>
                <c:pt idx="15">
                  <c:v>30590</c:v>
                </c:pt>
                <c:pt idx="16">
                  <c:v>30682</c:v>
                </c:pt>
                <c:pt idx="17">
                  <c:v>30773</c:v>
                </c:pt>
                <c:pt idx="18">
                  <c:v>30864</c:v>
                </c:pt>
                <c:pt idx="19">
                  <c:v>30956</c:v>
                </c:pt>
                <c:pt idx="20">
                  <c:v>31048</c:v>
                </c:pt>
                <c:pt idx="21">
                  <c:v>31138</c:v>
                </c:pt>
                <c:pt idx="22">
                  <c:v>31229</c:v>
                </c:pt>
                <c:pt idx="23">
                  <c:v>31321</c:v>
                </c:pt>
                <c:pt idx="24">
                  <c:v>31413</c:v>
                </c:pt>
                <c:pt idx="25">
                  <c:v>31503</c:v>
                </c:pt>
                <c:pt idx="26">
                  <c:v>31594</c:v>
                </c:pt>
                <c:pt idx="27">
                  <c:v>31686</c:v>
                </c:pt>
                <c:pt idx="28">
                  <c:v>31778</c:v>
                </c:pt>
                <c:pt idx="29">
                  <c:v>31868</c:v>
                </c:pt>
                <c:pt idx="30">
                  <c:v>31959</c:v>
                </c:pt>
                <c:pt idx="31">
                  <c:v>32051</c:v>
                </c:pt>
                <c:pt idx="32">
                  <c:v>32143</c:v>
                </c:pt>
                <c:pt idx="33">
                  <c:v>32234</c:v>
                </c:pt>
                <c:pt idx="34">
                  <c:v>32325</c:v>
                </c:pt>
                <c:pt idx="35">
                  <c:v>32417</c:v>
                </c:pt>
                <c:pt idx="36">
                  <c:v>32509</c:v>
                </c:pt>
                <c:pt idx="37">
                  <c:v>32599</c:v>
                </c:pt>
                <c:pt idx="38">
                  <c:v>32690</c:v>
                </c:pt>
                <c:pt idx="39">
                  <c:v>32782</c:v>
                </c:pt>
                <c:pt idx="40">
                  <c:v>32874</c:v>
                </c:pt>
                <c:pt idx="41">
                  <c:v>32964</c:v>
                </c:pt>
                <c:pt idx="42">
                  <c:v>33055</c:v>
                </c:pt>
                <c:pt idx="43">
                  <c:v>33147</c:v>
                </c:pt>
                <c:pt idx="44">
                  <c:v>33239</c:v>
                </c:pt>
                <c:pt idx="45">
                  <c:v>33329</c:v>
                </c:pt>
                <c:pt idx="46">
                  <c:v>33420</c:v>
                </c:pt>
                <c:pt idx="47">
                  <c:v>33512</c:v>
                </c:pt>
                <c:pt idx="48">
                  <c:v>33604</c:v>
                </c:pt>
                <c:pt idx="49">
                  <c:v>33695</c:v>
                </c:pt>
                <c:pt idx="50">
                  <c:v>33786</c:v>
                </c:pt>
                <c:pt idx="51">
                  <c:v>33878</c:v>
                </c:pt>
                <c:pt idx="52">
                  <c:v>33970</c:v>
                </c:pt>
                <c:pt idx="53">
                  <c:v>34060</c:v>
                </c:pt>
                <c:pt idx="54">
                  <c:v>34151</c:v>
                </c:pt>
                <c:pt idx="55">
                  <c:v>34243</c:v>
                </c:pt>
                <c:pt idx="56">
                  <c:v>34335</c:v>
                </c:pt>
                <c:pt idx="57">
                  <c:v>34425</c:v>
                </c:pt>
                <c:pt idx="58">
                  <c:v>34516</c:v>
                </c:pt>
                <c:pt idx="59">
                  <c:v>34608</c:v>
                </c:pt>
                <c:pt idx="60">
                  <c:v>34700</c:v>
                </c:pt>
                <c:pt idx="61">
                  <c:v>34790</c:v>
                </c:pt>
                <c:pt idx="62">
                  <c:v>34881</c:v>
                </c:pt>
                <c:pt idx="63">
                  <c:v>34973</c:v>
                </c:pt>
                <c:pt idx="64">
                  <c:v>35065</c:v>
                </c:pt>
                <c:pt idx="65">
                  <c:v>35156</c:v>
                </c:pt>
                <c:pt idx="66">
                  <c:v>35247</c:v>
                </c:pt>
                <c:pt idx="67">
                  <c:v>35339</c:v>
                </c:pt>
                <c:pt idx="68">
                  <c:v>35431</c:v>
                </c:pt>
                <c:pt idx="69">
                  <c:v>35521</c:v>
                </c:pt>
                <c:pt idx="70">
                  <c:v>35612</c:v>
                </c:pt>
                <c:pt idx="71">
                  <c:v>35704</c:v>
                </c:pt>
                <c:pt idx="72">
                  <c:v>35796</c:v>
                </c:pt>
                <c:pt idx="73">
                  <c:v>35886</c:v>
                </c:pt>
                <c:pt idx="74">
                  <c:v>35977</c:v>
                </c:pt>
                <c:pt idx="75">
                  <c:v>36069</c:v>
                </c:pt>
                <c:pt idx="76">
                  <c:v>36161</c:v>
                </c:pt>
                <c:pt idx="77">
                  <c:v>36251</c:v>
                </c:pt>
                <c:pt idx="78">
                  <c:v>36342</c:v>
                </c:pt>
                <c:pt idx="79">
                  <c:v>36434</c:v>
                </c:pt>
                <c:pt idx="80">
                  <c:v>36526</c:v>
                </c:pt>
                <c:pt idx="81">
                  <c:v>36617</c:v>
                </c:pt>
                <c:pt idx="82">
                  <c:v>36708</c:v>
                </c:pt>
                <c:pt idx="83">
                  <c:v>36800</c:v>
                </c:pt>
                <c:pt idx="84">
                  <c:v>36892</c:v>
                </c:pt>
                <c:pt idx="85">
                  <c:v>36982</c:v>
                </c:pt>
                <c:pt idx="86">
                  <c:v>37073</c:v>
                </c:pt>
                <c:pt idx="87">
                  <c:v>37165</c:v>
                </c:pt>
                <c:pt idx="88">
                  <c:v>37257</c:v>
                </c:pt>
                <c:pt idx="89">
                  <c:v>37347</c:v>
                </c:pt>
                <c:pt idx="90">
                  <c:v>37438</c:v>
                </c:pt>
                <c:pt idx="91">
                  <c:v>37530</c:v>
                </c:pt>
                <c:pt idx="92">
                  <c:v>37622</c:v>
                </c:pt>
                <c:pt idx="93">
                  <c:v>37712</c:v>
                </c:pt>
                <c:pt idx="94">
                  <c:v>37803</c:v>
                </c:pt>
                <c:pt idx="95">
                  <c:v>37895</c:v>
                </c:pt>
                <c:pt idx="96">
                  <c:v>37987</c:v>
                </c:pt>
                <c:pt idx="97">
                  <c:v>38078</c:v>
                </c:pt>
                <c:pt idx="98">
                  <c:v>38169</c:v>
                </c:pt>
                <c:pt idx="99">
                  <c:v>38261</c:v>
                </c:pt>
                <c:pt idx="100">
                  <c:v>38353</c:v>
                </c:pt>
                <c:pt idx="101">
                  <c:v>38443</c:v>
                </c:pt>
                <c:pt idx="102">
                  <c:v>38534</c:v>
                </c:pt>
                <c:pt idx="103">
                  <c:v>38626</c:v>
                </c:pt>
                <c:pt idx="104">
                  <c:v>38718</c:v>
                </c:pt>
                <c:pt idx="105">
                  <c:v>38808</c:v>
                </c:pt>
                <c:pt idx="106">
                  <c:v>38899</c:v>
                </c:pt>
                <c:pt idx="107">
                  <c:v>38991</c:v>
                </c:pt>
                <c:pt idx="108">
                  <c:v>39083</c:v>
                </c:pt>
                <c:pt idx="109">
                  <c:v>39173</c:v>
                </c:pt>
                <c:pt idx="110">
                  <c:v>39264</c:v>
                </c:pt>
                <c:pt idx="111">
                  <c:v>39356</c:v>
                </c:pt>
                <c:pt idx="112">
                  <c:v>39448</c:v>
                </c:pt>
                <c:pt idx="113">
                  <c:v>39539</c:v>
                </c:pt>
                <c:pt idx="114">
                  <c:v>39630</c:v>
                </c:pt>
                <c:pt idx="115">
                  <c:v>39722</c:v>
                </c:pt>
                <c:pt idx="116">
                  <c:v>39814</c:v>
                </c:pt>
                <c:pt idx="117">
                  <c:v>39904</c:v>
                </c:pt>
                <c:pt idx="118">
                  <c:v>39995</c:v>
                </c:pt>
                <c:pt idx="119">
                  <c:v>40087</c:v>
                </c:pt>
                <c:pt idx="120">
                  <c:v>40179</c:v>
                </c:pt>
                <c:pt idx="121">
                  <c:v>40269</c:v>
                </c:pt>
                <c:pt idx="122">
                  <c:v>40360</c:v>
                </c:pt>
                <c:pt idx="123">
                  <c:v>40452</c:v>
                </c:pt>
                <c:pt idx="124">
                  <c:v>40544</c:v>
                </c:pt>
                <c:pt idx="125">
                  <c:v>40634</c:v>
                </c:pt>
                <c:pt idx="126">
                  <c:v>40725</c:v>
                </c:pt>
                <c:pt idx="127">
                  <c:v>40817</c:v>
                </c:pt>
                <c:pt idx="128">
                  <c:v>40909</c:v>
                </c:pt>
                <c:pt idx="129">
                  <c:v>41000</c:v>
                </c:pt>
                <c:pt idx="130">
                  <c:v>41091</c:v>
                </c:pt>
                <c:pt idx="131">
                  <c:v>41183</c:v>
                </c:pt>
                <c:pt idx="132">
                  <c:v>41275</c:v>
                </c:pt>
                <c:pt idx="133">
                  <c:v>41365</c:v>
                </c:pt>
                <c:pt idx="134">
                  <c:v>41456</c:v>
                </c:pt>
                <c:pt idx="135">
                  <c:v>41548</c:v>
                </c:pt>
                <c:pt idx="136">
                  <c:v>41640</c:v>
                </c:pt>
                <c:pt idx="137">
                  <c:v>41730</c:v>
                </c:pt>
                <c:pt idx="138">
                  <c:v>41821</c:v>
                </c:pt>
                <c:pt idx="139">
                  <c:v>41913</c:v>
                </c:pt>
                <c:pt idx="140">
                  <c:v>42005</c:v>
                </c:pt>
                <c:pt idx="141">
                  <c:v>42095</c:v>
                </c:pt>
                <c:pt idx="142">
                  <c:v>42186</c:v>
                </c:pt>
                <c:pt idx="143">
                  <c:v>42278</c:v>
                </c:pt>
                <c:pt idx="144">
                  <c:v>42370</c:v>
                </c:pt>
                <c:pt idx="145">
                  <c:v>42461</c:v>
                </c:pt>
                <c:pt idx="146">
                  <c:v>42552</c:v>
                </c:pt>
                <c:pt idx="147">
                  <c:v>42644</c:v>
                </c:pt>
                <c:pt idx="148">
                  <c:v>42736</c:v>
                </c:pt>
                <c:pt idx="149">
                  <c:v>42826</c:v>
                </c:pt>
                <c:pt idx="150">
                  <c:v>42917</c:v>
                </c:pt>
                <c:pt idx="151">
                  <c:v>43009</c:v>
                </c:pt>
                <c:pt idx="152">
                  <c:v>43101</c:v>
                </c:pt>
                <c:pt idx="153">
                  <c:v>43191</c:v>
                </c:pt>
                <c:pt idx="154">
                  <c:v>43282</c:v>
                </c:pt>
                <c:pt idx="155">
                  <c:v>43374</c:v>
                </c:pt>
                <c:pt idx="156">
                  <c:v>43466</c:v>
                </c:pt>
                <c:pt idx="157">
                  <c:v>43556</c:v>
                </c:pt>
                <c:pt idx="158">
                  <c:v>43647</c:v>
                </c:pt>
                <c:pt idx="159">
                  <c:v>43739</c:v>
                </c:pt>
                <c:pt idx="160">
                  <c:v>43831</c:v>
                </c:pt>
              </c:numCache>
            </c:numRef>
          </c:cat>
          <c:val>
            <c:numRef>
              <c:f>calc!$J$2:$J$162</c:f>
              <c:numCache>
                <c:formatCode>General</c:formatCode>
                <c:ptCount val="161"/>
                <c:pt idx="4">
                  <c:v>15.429714888768054</c:v>
                </c:pt>
                <c:pt idx="5">
                  <c:v>13.933897457458423</c:v>
                </c:pt>
                <c:pt idx="6">
                  <c:v>13.577620828268833</c:v>
                </c:pt>
                <c:pt idx="7">
                  <c:v>11.77843081451929</c:v>
                </c:pt>
                <c:pt idx="8">
                  <c:v>9.56688232251269</c:v>
                </c:pt>
                <c:pt idx="9">
                  <c:v>8.2800174530701369</c:v>
                </c:pt>
                <c:pt idx="10">
                  <c:v>7.5756990905131971</c:v>
                </c:pt>
                <c:pt idx="11">
                  <c:v>6.486082149761998</c:v>
                </c:pt>
                <c:pt idx="12">
                  <c:v>6.4060797232616293</c:v>
                </c:pt>
                <c:pt idx="13">
                  <c:v>6.4098318795617537</c:v>
                </c:pt>
                <c:pt idx="14">
                  <c:v>6.2999248713728271</c:v>
                </c:pt>
                <c:pt idx="15">
                  <c:v>6.2975529540249493</c:v>
                </c:pt>
                <c:pt idx="16">
                  <c:v>5.6632239046817912</c:v>
                </c:pt>
                <c:pt idx="17">
                  <c:v>7.1140070648997362</c:v>
                </c:pt>
                <c:pt idx="18">
                  <c:v>6.5271851983440161</c:v>
                </c:pt>
                <c:pt idx="19">
                  <c:v>5.862556495504565</c:v>
                </c:pt>
                <c:pt idx="20">
                  <c:v>6.6969919227348482</c:v>
                </c:pt>
                <c:pt idx="21">
                  <c:v>5.9070024628460214</c:v>
                </c:pt>
                <c:pt idx="22">
                  <c:v>6.3071549627072034</c:v>
                </c:pt>
                <c:pt idx="23">
                  <c:v>6.4562037637760756</c:v>
                </c:pt>
                <c:pt idx="24">
                  <c:v>6.3006992682896765</c:v>
                </c:pt>
                <c:pt idx="25">
                  <c:v>5.7067250901641327</c:v>
                </c:pt>
                <c:pt idx="26">
                  <c:v>5.2567293334441967</c:v>
                </c:pt>
                <c:pt idx="27">
                  <c:v>5.1195170186950048</c:v>
                </c:pt>
                <c:pt idx="28">
                  <c:v>4.322367619554413</c:v>
                </c:pt>
                <c:pt idx="29">
                  <c:v>4.7095617353305101</c:v>
                </c:pt>
                <c:pt idx="30">
                  <c:v>4.9771936233004643</c:v>
                </c:pt>
                <c:pt idx="31">
                  <c:v>5.8525937866959845</c:v>
                </c:pt>
                <c:pt idx="32">
                  <c:v>6.1977749409048233</c:v>
                </c:pt>
                <c:pt idx="33">
                  <c:v>6.7556072687333204</c:v>
                </c:pt>
                <c:pt idx="34">
                  <c:v>7.2088043676369571</c:v>
                </c:pt>
                <c:pt idx="35">
                  <c:v>7.483081179651375</c:v>
                </c:pt>
                <c:pt idx="36">
                  <c:v>7.9403273778356542</c:v>
                </c:pt>
                <c:pt idx="37">
                  <c:v>7.5742628852507909</c:v>
                </c:pt>
                <c:pt idx="38">
                  <c:v>7.0200583900473061</c:v>
                </c:pt>
                <c:pt idx="39">
                  <c:v>6.2569822203236809</c:v>
                </c:pt>
                <c:pt idx="40">
                  <c:v>6.1687594730127397</c:v>
                </c:pt>
                <c:pt idx="41">
                  <c:v>6.5851165165255727</c:v>
                </c:pt>
                <c:pt idx="42">
                  <c:v>6.4776769057449641</c:v>
                </c:pt>
                <c:pt idx="43">
                  <c:v>6.1128429224464327</c:v>
                </c:pt>
                <c:pt idx="44">
                  <c:v>5.308596238804113</c:v>
                </c:pt>
                <c:pt idx="45">
                  <c:v>4.4901653919869027</c:v>
                </c:pt>
                <c:pt idx="46">
                  <c:v>4.4076107800184667</c:v>
                </c:pt>
                <c:pt idx="47">
                  <c:v>3.9682954543292075</c:v>
                </c:pt>
                <c:pt idx="48">
                  <c:v>4.1730991662235484</c:v>
                </c:pt>
                <c:pt idx="49">
                  <c:v>4.6661933672293605</c:v>
                </c:pt>
                <c:pt idx="50">
                  <c:v>4.3513033197034394</c:v>
                </c:pt>
                <c:pt idx="51">
                  <c:v>4.1666689254602538</c:v>
                </c:pt>
                <c:pt idx="52">
                  <c:v>3.9334150341937457</c:v>
                </c:pt>
                <c:pt idx="53">
                  <c:v>3.6802648542963716</c:v>
                </c:pt>
                <c:pt idx="54">
                  <c:v>3.6745576280744627</c:v>
                </c:pt>
                <c:pt idx="55">
                  <c:v>3.8139667827054278</c:v>
                </c:pt>
                <c:pt idx="56">
                  <c:v>3.4937854669373118</c:v>
                </c:pt>
                <c:pt idx="57">
                  <c:v>3.8576037467350002</c:v>
                </c:pt>
                <c:pt idx="58">
                  <c:v>3.8473777849138382</c:v>
                </c:pt>
                <c:pt idx="59">
                  <c:v>4.0853948625258818</c:v>
                </c:pt>
                <c:pt idx="60">
                  <c:v>4.0710395351938811</c:v>
                </c:pt>
                <c:pt idx="61">
                  <c:v>3.7941166472679746</c:v>
                </c:pt>
                <c:pt idx="62">
                  <c:v>3.5238335854825151</c:v>
                </c:pt>
                <c:pt idx="63">
                  <c:v>3.7081924369084023</c:v>
                </c:pt>
                <c:pt idx="64">
                  <c:v>3.5179152459958232</c:v>
                </c:pt>
                <c:pt idx="65">
                  <c:v>3.7636819342006569</c:v>
                </c:pt>
                <c:pt idx="66">
                  <c:v>3.8613287970010672</c:v>
                </c:pt>
                <c:pt idx="67">
                  <c:v>3.9884435051573939</c:v>
                </c:pt>
                <c:pt idx="68">
                  <c:v>3.8137063600987555</c:v>
                </c:pt>
                <c:pt idx="69">
                  <c:v>4.4063609417337037</c:v>
                </c:pt>
                <c:pt idx="70">
                  <c:v>4.3294794771268332</c:v>
                </c:pt>
                <c:pt idx="71">
                  <c:v>3.8041317913687802</c:v>
                </c:pt>
                <c:pt idx="72">
                  <c:v>3.7522928856436453</c:v>
                </c:pt>
                <c:pt idx="73">
                  <c:v>3.3048950444231764</c:v>
                </c:pt>
                <c:pt idx="74">
                  <c:v>3.3625946253802956</c:v>
                </c:pt>
                <c:pt idx="75">
                  <c:v>3.7351183161059147</c:v>
                </c:pt>
                <c:pt idx="76">
                  <c:v>3.8936036970741177</c:v>
                </c:pt>
                <c:pt idx="77">
                  <c:v>3.5890780247679723</c:v>
                </c:pt>
                <c:pt idx="78">
                  <c:v>3.7853311662759306</c:v>
                </c:pt>
                <c:pt idx="79">
                  <c:v>4.231206600952806</c:v>
                </c:pt>
                <c:pt idx="80">
                  <c:v>4.0317256869933962</c:v>
                </c:pt>
                <c:pt idx="81">
                  <c:v>4.6406356034062242</c:v>
                </c:pt>
                <c:pt idx="82">
                  <c:v>4.3193279898002563</c:v>
                </c:pt>
                <c:pt idx="83">
                  <c:v>4.2355724621636197</c:v>
                </c:pt>
                <c:pt idx="84">
                  <c:v>3.7701087844452914</c:v>
                </c:pt>
                <c:pt idx="85">
                  <c:v>3.6611860858952197</c:v>
                </c:pt>
                <c:pt idx="86">
                  <c:v>3.2686596955385316</c:v>
                </c:pt>
                <c:pt idx="87">
                  <c:v>2.5702918466932543</c:v>
                </c:pt>
                <c:pt idx="88">
                  <c:v>2.1898229916799132</c:v>
                </c:pt>
                <c:pt idx="89">
                  <c:v>2.4233979037941884</c:v>
                </c:pt>
                <c:pt idx="90">
                  <c:v>2.2202762185549547</c:v>
                </c:pt>
                <c:pt idx="91">
                  <c:v>2.3146549345313643</c:v>
                </c:pt>
                <c:pt idx="92">
                  <c:v>2.1825557021447315</c:v>
                </c:pt>
                <c:pt idx="93">
                  <c:v>1.8324778255635317</c:v>
                </c:pt>
                <c:pt idx="94">
                  <c:v>2.2527269117744866</c:v>
                </c:pt>
                <c:pt idx="95">
                  <c:v>2.4024521072191121</c:v>
                </c:pt>
                <c:pt idx="96">
                  <c:v>2.8620127986802761</c:v>
                </c:pt>
                <c:pt idx="97">
                  <c:v>3.3717467858584431</c:v>
                </c:pt>
                <c:pt idx="98">
                  <c:v>3.5307448301144415</c:v>
                </c:pt>
                <c:pt idx="99">
                  <c:v>3.7853091630045257</c:v>
                </c:pt>
                <c:pt idx="100">
                  <c:v>4.189916851446144</c:v>
                </c:pt>
                <c:pt idx="101">
                  <c:v>3.8896339413326966</c:v>
                </c:pt>
                <c:pt idx="102">
                  <c:v>3.9808604922331901</c:v>
                </c:pt>
                <c:pt idx="103">
                  <c:v>4.169156188228814</c:v>
                </c:pt>
                <c:pt idx="104">
                  <c:v>4.3666542078158219</c:v>
                </c:pt>
                <c:pt idx="105">
                  <c:v>4.4541602146465173</c:v>
                </c:pt>
                <c:pt idx="106">
                  <c:v>4.5411804318019184</c:v>
                </c:pt>
                <c:pt idx="107">
                  <c:v>4.6616635758152301</c:v>
                </c:pt>
                <c:pt idx="108">
                  <c:v>4.6051787305111258</c:v>
                </c:pt>
                <c:pt idx="109">
                  <c:v>4.2908016113342198</c:v>
                </c:pt>
                <c:pt idx="110">
                  <c:v>4.0833067459487093</c:v>
                </c:pt>
                <c:pt idx="111">
                  <c:v>4.3157509426300287</c:v>
                </c:pt>
                <c:pt idx="112">
                  <c:v>3.7493943319992225</c:v>
                </c:pt>
                <c:pt idx="113">
                  <c:v>3.7788935390356859</c:v>
                </c:pt>
                <c:pt idx="114">
                  <c:v>3.4954041066117996</c:v>
                </c:pt>
                <c:pt idx="115">
                  <c:v>1.5342645507346955</c:v>
                </c:pt>
                <c:pt idx="116">
                  <c:v>-9.1865473809077614E-2</c:v>
                </c:pt>
                <c:pt idx="117">
                  <c:v>-0.25541764094845698</c:v>
                </c:pt>
                <c:pt idx="118">
                  <c:v>-0.58838086966295089</c:v>
                </c:pt>
                <c:pt idx="119">
                  <c:v>0.60457078511562834</c:v>
                </c:pt>
                <c:pt idx="120">
                  <c:v>1.1106147831851367</c:v>
                </c:pt>
                <c:pt idx="121">
                  <c:v>1.092901619049806</c:v>
                </c:pt>
                <c:pt idx="122">
                  <c:v>1.0486889812928901</c:v>
                </c:pt>
                <c:pt idx="123">
                  <c:v>0.48403477882409995</c:v>
                </c:pt>
                <c:pt idx="124">
                  <c:v>0.37385095754913689</c:v>
                </c:pt>
                <c:pt idx="125">
                  <c:v>1.0468157673777936</c:v>
                </c:pt>
                <c:pt idx="126">
                  <c:v>1.4445100770955972</c:v>
                </c:pt>
                <c:pt idx="127">
                  <c:v>1.9301350824592867</c:v>
                </c:pt>
                <c:pt idx="128">
                  <c:v>2.6034230851776483</c:v>
                </c:pt>
                <c:pt idx="129">
                  <c:v>2.4851030163401093</c:v>
                </c:pt>
                <c:pt idx="130">
                  <c:v>2.0272950177827096</c:v>
                </c:pt>
                <c:pt idx="131">
                  <c:v>2.0167144500829122</c:v>
                </c:pt>
                <c:pt idx="132">
                  <c:v>1.7698601838827892</c:v>
                </c:pt>
                <c:pt idx="133">
                  <c:v>1.3541659829046522</c:v>
                </c:pt>
                <c:pt idx="134">
                  <c:v>1.6814718648108287</c:v>
                </c:pt>
                <c:pt idx="135">
                  <c:v>1.8749566249326726</c:v>
                </c:pt>
                <c:pt idx="136">
                  <c:v>1.5316991889392269</c:v>
                </c:pt>
                <c:pt idx="137">
                  <c:v>2.1695342185744662</c:v>
                </c:pt>
                <c:pt idx="138">
                  <c:v>2.6351881155210628</c:v>
                </c:pt>
                <c:pt idx="139">
                  <c:v>2.4061180303715455</c:v>
                </c:pt>
                <c:pt idx="140">
                  <c:v>2.2251634795094244</c:v>
                </c:pt>
                <c:pt idx="141">
                  <c:v>2.388097623063238</c:v>
                </c:pt>
                <c:pt idx="142">
                  <c:v>2.1823598305331946</c:v>
                </c:pt>
                <c:pt idx="143">
                  <c:v>1.9998845081977326</c:v>
                </c:pt>
                <c:pt idx="144">
                  <c:v>2.36966808916186</c:v>
                </c:pt>
                <c:pt idx="145">
                  <c:v>2.514618925056606</c:v>
                </c:pt>
                <c:pt idx="146">
                  <c:v>2.750584534476042</c:v>
                </c:pt>
                <c:pt idx="147">
                  <c:v>3.0743991708420166</c:v>
                </c:pt>
                <c:pt idx="148">
                  <c:v>3.2510274381594044</c:v>
                </c:pt>
                <c:pt idx="149">
                  <c:v>2.9505436040231592</c:v>
                </c:pt>
                <c:pt idx="150">
                  <c:v>2.9573877735163734</c:v>
                </c:pt>
                <c:pt idx="151">
                  <c:v>3.3726509856020477</c:v>
                </c:pt>
                <c:pt idx="152">
                  <c:v>3.5332875518276077</c:v>
                </c:pt>
                <c:pt idx="153">
                  <c:v>4.1346392867765625</c:v>
                </c:pt>
                <c:pt idx="154">
                  <c:v>4.4817371641648336</c:v>
                </c:pt>
                <c:pt idx="155">
                  <c:v>3.9852840941947076</c:v>
                </c:pt>
                <c:pt idx="156">
                  <c:v>3.9778290993182113</c:v>
                </c:pt>
                <c:pt idx="157">
                  <c:v>3.6735219032393567</c:v>
                </c:pt>
                <c:pt idx="158">
                  <c:v>3.7884118274584271</c:v>
                </c:pt>
                <c:pt idx="159">
                  <c:v>3.7901093378597137</c:v>
                </c:pt>
                <c:pt idx="160">
                  <c:v>2.9544896338550828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6-6948-8371-1CF274FEBECF}"/>
            </c:ext>
          </c:extLst>
        </c:ser>
        <c:ser>
          <c:idx val="2"/>
          <c:order val="2"/>
          <c:tx>
            <c:strRef>
              <c:f>calc!$K$1</c:f>
              <c:strCache>
                <c:ptCount val="1"/>
                <c:pt idx="0">
                  <c:v>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calc!$A$2:$A$162</c:f>
              <c:numCache>
                <c:formatCode>m/d/yy</c:formatCode>
                <c:ptCount val="161"/>
                <c:pt idx="0">
                  <c:v>29221</c:v>
                </c:pt>
                <c:pt idx="1">
                  <c:v>29312</c:v>
                </c:pt>
                <c:pt idx="2">
                  <c:v>29403</c:v>
                </c:pt>
                <c:pt idx="3">
                  <c:v>29495</c:v>
                </c:pt>
                <c:pt idx="4">
                  <c:v>29587</c:v>
                </c:pt>
                <c:pt idx="5">
                  <c:v>29677</c:v>
                </c:pt>
                <c:pt idx="6">
                  <c:v>29768</c:v>
                </c:pt>
                <c:pt idx="7">
                  <c:v>29860</c:v>
                </c:pt>
                <c:pt idx="8">
                  <c:v>29952</c:v>
                </c:pt>
                <c:pt idx="9">
                  <c:v>30042</c:v>
                </c:pt>
                <c:pt idx="10">
                  <c:v>30133</c:v>
                </c:pt>
                <c:pt idx="11">
                  <c:v>30225</c:v>
                </c:pt>
                <c:pt idx="12">
                  <c:v>30317</c:v>
                </c:pt>
                <c:pt idx="13">
                  <c:v>30407</c:v>
                </c:pt>
                <c:pt idx="14">
                  <c:v>30498</c:v>
                </c:pt>
                <c:pt idx="15">
                  <c:v>30590</c:v>
                </c:pt>
                <c:pt idx="16">
                  <c:v>30682</c:v>
                </c:pt>
                <c:pt idx="17">
                  <c:v>30773</c:v>
                </c:pt>
                <c:pt idx="18">
                  <c:v>30864</c:v>
                </c:pt>
                <c:pt idx="19">
                  <c:v>30956</c:v>
                </c:pt>
                <c:pt idx="20">
                  <c:v>31048</c:v>
                </c:pt>
                <c:pt idx="21">
                  <c:v>31138</c:v>
                </c:pt>
                <c:pt idx="22">
                  <c:v>31229</c:v>
                </c:pt>
                <c:pt idx="23">
                  <c:v>31321</c:v>
                </c:pt>
                <c:pt idx="24">
                  <c:v>31413</c:v>
                </c:pt>
                <c:pt idx="25">
                  <c:v>31503</c:v>
                </c:pt>
                <c:pt idx="26">
                  <c:v>31594</c:v>
                </c:pt>
                <c:pt idx="27">
                  <c:v>31686</c:v>
                </c:pt>
                <c:pt idx="28">
                  <c:v>31778</c:v>
                </c:pt>
                <c:pt idx="29">
                  <c:v>31868</c:v>
                </c:pt>
                <c:pt idx="30">
                  <c:v>31959</c:v>
                </c:pt>
                <c:pt idx="31">
                  <c:v>32051</c:v>
                </c:pt>
                <c:pt idx="32">
                  <c:v>32143</c:v>
                </c:pt>
                <c:pt idx="33">
                  <c:v>32234</c:v>
                </c:pt>
                <c:pt idx="34">
                  <c:v>32325</c:v>
                </c:pt>
                <c:pt idx="35">
                  <c:v>32417</c:v>
                </c:pt>
                <c:pt idx="36">
                  <c:v>32509</c:v>
                </c:pt>
                <c:pt idx="37">
                  <c:v>32599</c:v>
                </c:pt>
                <c:pt idx="38">
                  <c:v>32690</c:v>
                </c:pt>
                <c:pt idx="39">
                  <c:v>32782</c:v>
                </c:pt>
                <c:pt idx="40">
                  <c:v>32874</c:v>
                </c:pt>
                <c:pt idx="41">
                  <c:v>32964</c:v>
                </c:pt>
                <c:pt idx="42">
                  <c:v>33055</c:v>
                </c:pt>
                <c:pt idx="43">
                  <c:v>33147</c:v>
                </c:pt>
                <c:pt idx="44">
                  <c:v>33239</c:v>
                </c:pt>
                <c:pt idx="45">
                  <c:v>33329</c:v>
                </c:pt>
                <c:pt idx="46">
                  <c:v>33420</c:v>
                </c:pt>
                <c:pt idx="47">
                  <c:v>33512</c:v>
                </c:pt>
                <c:pt idx="48">
                  <c:v>33604</c:v>
                </c:pt>
                <c:pt idx="49">
                  <c:v>33695</c:v>
                </c:pt>
                <c:pt idx="50">
                  <c:v>33786</c:v>
                </c:pt>
                <c:pt idx="51">
                  <c:v>33878</c:v>
                </c:pt>
                <c:pt idx="52">
                  <c:v>33970</c:v>
                </c:pt>
                <c:pt idx="53">
                  <c:v>34060</c:v>
                </c:pt>
                <c:pt idx="54">
                  <c:v>34151</c:v>
                </c:pt>
                <c:pt idx="55">
                  <c:v>34243</c:v>
                </c:pt>
                <c:pt idx="56">
                  <c:v>34335</c:v>
                </c:pt>
                <c:pt idx="57">
                  <c:v>34425</c:v>
                </c:pt>
                <c:pt idx="58">
                  <c:v>34516</c:v>
                </c:pt>
                <c:pt idx="59">
                  <c:v>34608</c:v>
                </c:pt>
                <c:pt idx="60">
                  <c:v>34700</c:v>
                </c:pt>
                <c:pt idx="61">
                  <c:v>34790</c:v>
                </c:pt>
                <c:pt idx="62">
                  <c:v>34881</c:v>
                </c:pt>
                <c:pt idx="63">
                  <c:v>34973</c:v>
                </c:pt>
                <c:pt idx="64">
                  <c:v>35065</c:v>
                </c:pt>
                <c:pt idx="65">
                  <c:v>35156</c:v>
                </c:pt>
                <c:pt idx="66">
                  <c:v>35247</c:v>
                </c:pt>
                <c:pt idx="67">
                  <c:v>35339</c:v>
                </c:pt>
                <c:pt idx="68">
                  <c:v>35431</c:v>
                </c:pt>
                <c:pt idx="69">
                  <c:v>35521</c:v>
                </c:pt>
                <c:pt idx="70">
                  <c:v>35612</c:v>
                </c:pt>
                <c:pt idx="71">
                  <c:v>35704</c:v>
                </c:pt>
                <c:pt idx="72">
                  <c:v>35796</c:v>
                </c:pt>
                <c:pt idx="73">
                  <c:v>35886</c:v>
                </c:pt>
                <c:pt idx="74">
                  <c:v>35977</c:v>
                </c:pt>
                <c:pt idx="75">
                  <c:v>36069</c:v>
                </c:pt>
                <c:pt idx="76">
                  <c:v>36161</c:v>
                </c:pt>
                <c:pt idx="77">
                  <c:v>36251</c:v>
                </c:pt>
                <c:pt idx="78">
                  <c:v>36342</c:v>
                </c:pt>
                <c:pt idx="79">
                  <c:v>36434</c:v>
                </c:pt>
                <c:pt idx="80">
                  <c:v>36526</c:v>
                </c:pt>
                <c:pt idx="81">
                  <c:v>36617</c:v>
                </c:pt>
                <c:pt idx="82">
                  <c:v>36708</c:v>
                </c:pt>
                <c:pt idx="83">
                  <c:v>36800</c:v>
                </c:pt>
                <c:pt idx="84">
                  <c:v>36892</c:v>
                </c:pt>
                <c:pt idx="85">
                  <c:v>36982</c:v>
                </c:pt>
                <c:pt idx="86">
                  <c:v>37073</c:v>
                </c:pt>
                <c:pt idx="87">
                  <c:v>37165</c:v>
                </c:pt>
                <c:pt idx="88">
                  <c:v>37257</c:v>
                </c:pt>
                <c:pt idx="89">
                  <c:v>37347</c:v>
                </c:pt>
                <c:pt idx="90">
                  <c:v>37438</c:v>
                </c:pt>
                <c:pt idx="91">
                  <c:v>37530</c:v>
                </c:pt>
                <c:pt idx="92">
                  <c:v>37622</c:v>
                </c:pt>
                <c:pt idx="93">
                  <c:v>37712</c:v>
                </c:pt>
                <c:pt idx="94">
                  <c:v>37803</c:v>
                </c:pt>
                <c:pt idx="95">
                  <c:v>37895</c:v>
                </c:pt>
                <c:pt idx="96">
                  <c:v>37987</c:v>
                </c:pt>
                <c:pt idx="97">
                  <c:v>38078</c:v>
                </c:pt>
                <c:pt idx="98">
                  <c:v>38169</c:v>
                </c:pt>
                <c:pt idx="99">
                  <c:v>38261</c:v>
                </c:pt>
                <c:pt idx="100">
                  <c:v>38353</c:v>
                </c:pt>
                <c:pt idx="101">
                  <c:v>38443</c:v>
                </c:pt>
                <c:pt idx="102">
                  <c:v>38534</c:v>
                </c:pt>
                <c:pt idx="103">
                  <c:v>38626</c:v>
                </c:pt>
                <c:pt idx="104">
                  <c:v>38718</c:v>
                </c:pt>
                <c:pt idx="105">
                  <c:v>38808</c:v>
                </c:pt>
                <c:pt idx="106">
                  <c:v>38899</c:v>
                </c:pt>
                <c:pt idx="107">
                  <c:v>38991</c:v>
                </c:pt>
                <c:pt idx="108">
                  <c:v>39083</c:v>
                </c:pt>
                <c:pt idx="109">
                  <c:v>39173</c:v>
                </c:pt>
                <c:pt idx="110">
                  <c:v>39264</c:v>
                </c:pt>
                <c:pt idx="111">
                  <c:v>39356</c:v>
                </c:pt>
                <c:pt idx="112">
                  <c:v>39448</c:v>
                </c:pt>
                <c:pt idx="113">
                  <c:v>39539</c:v>
                </c:pt>
                <c:pt idx="114">
                  <c:v>39630</c:v>
                </c:pt>
                <c:pt idx="115">
                  <c:v>39722</c:v>
                </c:pt>
                <c:pt idx="116">
                  <c:v>39814</c:v>
                </c:pt>
                <c:pt idx="117">
                  <c:v>39904</c:v>
                </c:pt>
                <c:pt idx="118">
                  <c:v>39995</c:v>
                </c:pt>
                <c:pt idx="119">
                  <c:v>40087</c:v>
                </c:pt>
                <c:pt idx="120">
                  <c:v>40179</c:v>
                </c:pt>
                <c:pt idx="121">
                  <c:v>40269</c:v>
                </c:pt>
                <c:pt idx="122">
                  <c:v>40360</c:v>
                </c:pt>
                <c:pt idx="123">
                  <c:v>40452</c:v>
                </c:pt>
                <c:pt idx="124">
                  <c:v>40544</c:v>
                </c:pt>
                <c:pt idx="125">
                  <c:v>40634</c:v>
                </c:pt>
                <c:pt idx="126">
                  <c:v>40725</c:v>
                </c:pt>
                <c:pt idx="127">
                  <c:v>40817</c:v>
                </c:pt>
                <c:pt idx="128">
                  <c:v>40909</c:v>
                </c:pt>
                <c:pt idx="129">
                  <c:v>41000</c:v>
                </c:pt>
                <c:pt idx="130">
                  <c:v>41091</c:v>
                </c:pt>
                <c:pt idx="131">
                  <c:v>41183</c:v>
                </c:pt>
                <c:pt idx="132">
                  <c:v>41275</c:v>
                </c:pt>
                <c:pt idx="133">
                  <c:v>41365</c:v>
                </c:pt>
                <c:pt idx="134">
                  <c:v>41456</c:v>
                </c:pt>
                <c:pt idx="135">
                  <c:v>41548</c:v>
                </c:pt>
                <c:pt idx="136">
                  <c:v>41640</c:v>
                </c:pt>
                <c:pt idx="137">
                  <c:v>41730</c:v>
                </c:pt>
                <c:pt idx="138">
                  <c:v>41821</c:v>
                </c:pt>
                <c:pt idx="139">
                  <c:v>41913</c:v>
                </c:pt>
                <c:pt idx="140">
                  <c:v>42005</c:v>
                </c:pt>
                <c:pt idx="141">
                  <c:v>42095</c:v>
                </c:pt>
                <c:pt idx="142">
                  <c:v>42186</c:v>
                </c:pt>
                <c:pt idx="143">
                  <c:v>42278</c:v>
                </c:pt>
                <c:pt idx="144">
                  <c:v>42370</c:v>
                </c:pt>
                <c:pt idx="145">
                  <c:v>42461</c:v>
                </c:pt>
                <c:pt idx="146">
                  <c:v>42552</c:v>
                </c:pt>
                <c:pt idx="147">
                  <c:v>42644</c:v>
                </c:pt>
                <c:pt idx="148">
                  <c:v>42736</c:v>
                </c:pt>
                <c:pt idx="149">
                  <c:v>42826</c:v>
                </c:pt>
                <c:pt idx="150">
                  <c:v>42917</c:v>
                </c:pt>
                <c:pt idx="151">
                  <c:v>43009</c:v>
                </c:pt>
                <c:pt idx="152">
                  <c:v>43101</c:v>
                </c:pt>
                <c:pt idx="153">
                  <c:v>43191</c:v>
                </c:pt>
                <c:pt idx="154">
                  <c:v>43282</c:v>
                </c:pt>
                <c:pt idx="155">
                  <c:v>43374</c:v>
                </c:pt>
                <c:pt idx="156">
                  <c:v>43466</c:v>
                </c:pt>
                <c:pt idx="157">
                  <c:v>43556</c:v>
                </c:pt>
                <c:pt idx="158">
                  <c:v>43647</c:v>
                </c:pt>
                <c:pt idx="159">
                  <c:v>43739</c:v>
                </c:pt>
                <c:pt idx="160">
                  <c:v>43831</c:v>
                </c:pt>
              </c:numCache>
            </c:numRef>
          </c:cat>
          <c:val>
            <c:numRef>
              <c:f>calc!$K$2:$K$162</c:f>
              <c:numCache>
                <c:formatCode>General</c:formatCode>
                <c:ptCount val="161"/>
                <c:pt idx="4">
                  <c:v>15.214929777536105</c:v>
                </c:pt>
                <c:pt idx="5">
                  <c:v>13.055794914916847</c:v>
                </c:pt>
                <c:pt idx="6">
                  <c:v>12.964241656537665</c:v>
                </c:pt>
                <c:pt idx="7">
                  <c:v>10.283861629038581</c:v>
                </c:pt>
                <c:pt idx="8">
                  <c:v>6.9632646450253795</c:v>
                </c:pt>
                <c:pt idx="9">
                  <c:v>5.5235349061402772</c:v>
                </c:pt>
                <c:pt idx="10">
                  <c:v>4.2618981810263943</c:v>
                </c:pt>
                <c:pt idx="11">
                  <c:v>2.8071642995239969</c:v>
                </c:pt>
                <c:pt idx="12">
                  <c:v>2.9546594465232587</c:v>
                </c:pt>
                <c:pt idx="13">
                  <c:v>3.6236637591235059</c:v>
                </c:pt>
                <c:pt idx="14">
                  <c:v>4.051849742745655</c:v>
                </c:pt>
                <c:pt idx="15">
                  <c:v>4.6231059080499</c:v>
                </c:pt>
                <c:pt idx="16">
                  <c:v>4.4944478093635833</c:v>
                </c:pt>
                <c:pt idx="17">
                  <c:v>6.3355141297994733</c:v>
                </c:pt>
                <c:pt idx="18">
                  <c:v>5.7633703966880319</c:v>
                </c:pt>
                <c:pt idx="19">
                  <c:v>5.0401129910091278</c:v>
                </c:pt>
                <c:pt idx="20">
                  <c:v>5.889983845469696</c:v>
                </c:pt>
                <c:pt idx="21">
                  <c:v>5.0735049256920428</c:v>
                </c:pt>
                <c:pt idx="22">
                  <c:v>5.7658099254144091</c:v>
                </c:pt>
                <c:pt idx="23">
                  <c:v>5.8314075275521509</c:v>
                </c:pt>
                <c:pt idx="24">
                  <c:v>5.6928985365793521</c:v>
                </c:pt>
                <c:pt idx="25">
                  <c:v>4.8844501803282645</c:v>
                </c:pt>
                <c:pt idx="26">
                  <c:v>4.4719586668883933</c:v>
                </c:pt>
                <c:pt idx="27">
                  <c:v>4.1720340373900093</c:v>
                </c:pt>
                <c:pt idx="28">
                  <c:v>3.3202352391088255</c:v>
                </c:pt>
                <c:pt idx="29">
                  <c:v>3.8216234706610201</c:v>
                </c:pt>
                <c:pt idx="30">
                  <c:v>4.1063872466009279</c:v>
                </c:pt>
                <c:pt idx="31">
                  <c:v>5.4161875733919702</c:v>
                </c:pt>
                <c:pt idx="32">
                  <c:v>5.6160498818096469</c:v>
                </c:pt>
                <c:pt idx="33">
                  <c:v>6.422714537466641</c:v>
                </c:pt>
                <c:pt idx="34">
                  <c:v>6.7726087352739146</c:v>
                </c:pt>
                <c:pt idx="35">
                  <c:v>7.3136623593027483</c:v>
                </c:pt>
                <c:pt idx="36">
                  <c:v>7.887654755671309</c:v>
                </c:pt>
                <c:pt idx="37">
                  <c:v>7.5170257705015811</c:v>
                </c:pt>
                <c:pt idx="38">
                  <c:v>6.9516167800946125</c:v>
                </c:pt>
                <c:pt idx="39">
                  <c:v>5.9159644406473619</c:v>
                </c:pt>
                <c:pt idx="40">
                  <c:v>6.0110189460254793</c:v>
                </c:pt>
                <c:pt idx="41">
                  <c:v>6.2602330330511453</c:v>
                </c:pt>
                <c:pt idx="42">
                  <c:v>5.8533538114899279</c:v>
                </c:pt>
                <c:pt idx="43">
                  <c:v>4.7246858448928659</c:v>
                </c:pt>
                <c:pt idx="44">
                  <c:v>3.3921924776082255</c:v>
                </c:pt>
                <c:pt idx="45">
                  <c:v>2.656830783973807</c:v>
                </c:pt>
                <c:pt idx="46">
                  <c:v>2.5322215600369327</c:v>
                </c:pt>
                <c:pt idx="47">
                  <c:v>1.9775909086584149</c:v>
                </c:pt>
                <c:pt idx="48">
                  <c:v>2.4726983324470968</c:v>
                </c:pt>
                <c:pt idx="49">
                  <c:v>3.200886734458722</c:v>
                </c:pt>
                <c:pt idx="50">
                  <c:v>3.0706066394068787</c:v>
                </c:pt>
                <c:pt idx="51">
                  <c:v>3.0958378509205069</c:v>
                </c:pt>
                <c:pt idx="52">
                  <c:v>2.6443300683874926</c:v>
                </c:pt>
                <c:pt idx="53">
                  <c:v>2.3690297085927434</c:v>
                </c:pt>
                <c:pt idx="54">
                  <c:v>2.2886152561489266</c:v>
                </c:pt>
                <c:pt idx="55">
                  <c:v>2.7774335654108553</c:v>
                </c:pt>
                <c:pt idx="56">
                  <c:v>2.6185709338746235</c:v>
                </c:pt>
                <c:pt idx="57">
                  <c:v>3.3327074934700005</c:v>
                </c:pt>
                <c:pt idx="58">
                  <c:v>3.2927555698276771</c:v>
                </c:pt>
                <c:pt idx="59">
                  <c:v>3.7747897250517624</c:v>
                </c:pt>
                <c:pt idx="60">
                  <c:v>3.6155790703877622</c:v>
                </c:pt>
                <c:pt idx="61">
                  <c:v>3.16373329453595</c:v>
                </c:pt>
                <c:pt idx="62">
                  <c:v>2.9891671709650307</c:v>
                </c:pt>
                <c:pt idx="63">
                  <c:v>3.1793848738168058</c:v>
                </c:pt>
                <c:pt idx="64">
                  <c:v>3.0253304919916473</c:v>
                </c:pt>
                <c:pt idx="65">
                  <c:v>3.7373638684013142</c:v>
                </c:pt>
                <c:pt idx="66">
                  <c:v>3.8966575940021349</c:v>
                </c:pt>
                <c:pt idx="67">
                  <c:v>4.1313870103147874</c:v>
                </c:pt>
                <c:pt idx="68">
                  <c:v>3.8464127201975105</c:v>
                </c:pt>
                <c:pt idx="69">
                  <c:v>4.8142218834674075</c:v>
                </c:pt>
                <c:pt idx="70">
                  <c:v>4.8899589542536654</c:v>
                </c:pt>
                <c:pt idx="71">
                  <c:v>4.3072635827375612</c:v>
                </c:pt>
                <c:pt idx="72">
                  <c:v>4.2560857712872906</c:v>
                </c:pt>
                <c:pt idx="73">
                  <c:v>3.761790088846352</c:v>
                </c:pt>
                <c:pt idx="74">
                  <c:v>3.9311892507605917</c:v>
                </c:pt>
                <c:pt idx="75">
                  <c:v>4.5937366322118294</c:v>
                </c:pt>
                <c:pt idx="76">
                  <c:v>4.7007073941482354</c:v>
                </c:pt>
                <c:pt idx="77">
                  <c:v>4.2551560495359446</c:v>
                </c:pt>
                <c:pt idx="78">
                  <c:v>4.5786623325518603</c:v>
                </c:pt>
                <c:pt idx="79">
                  <c:v>5.3444132019056116</c:v>
                </c:pt>
                <c:pt idx="80">
                  <c:v>4.7894513739867914</c:v>
                </c:pt>
                <c:pt idx="81">
                  <c:v>5.7972712068124492</c:v>
                </c:pt>
                <c:pt idx="82">
                  <c:v>5.0391559796005119</c:v>
                </c:pt>
                <c:pt idx="83">
                  <c:v>4.7921449243272383</c:v>
                </c:pt>
                <c:pt idx="84">
                  <c:v>3.7307175688905829</c:v>
                </c:pt>
                <c:pt idx="85">
                  <c:v>3.4873721717904393</c:v>
                </c:pt>
                <c:pt idx="86">
                  <c:v>2.4893193910770632</c:v>
                </c:pt>
                <c:pt idx="87">
                  <c:v>1.5500836933865085</c:v>
                </c:pt>
                <c:pt idx="88">
                  <c:v>1.242145983359827</c:v>
                </c:pt>
                <c:pt idx="89">
                  <c:v>1.4302958075883767</c:v>
                </c:pt>
                <c:pt idx="90">
                  <c:v>1.1125524371099087</c:v>
                </c:pt>
                <c:pt idx="91">
                  <c:v>0.95780986906272858</c:v>
                </c:pt>
                <c:pt idx="92">
                  <c:v>0.77461140428946207</c:v>
                </c:pt>
                <c:pt idx="93">
                  <c:v>0.51995565112706377</c:v>
                </c:pt>
                <c:pt idx="94">
                  <c:v>1.4414538235489729</c:v>
                </c:pt>
                <c:pt idx="95">
                  <c:v>1.8264042144382238</c:v>
                </c:pt>
                <c:pt idx="96">
                  <c:v>2.2160255973605527</c:v>
                </c:pt>
                <c:pt idx="97">
                  <c:v>2.7629935717168861</c:v>
                </c:pt>
                <c:pt idx="98">
                  <c:v>3.0434896602288823</c:v>
                </c:pt>
                <c:pt idx="99">
                  <c:v>3.4446183260090515</c:v>
                </c:pt>
                <c:pt idx="100">
                  <c:v>4.0573337028922891</c:v>
                </c:pt>
                <c:pt idx="101">
                  <c:v>3.659267882665393</c:v>
                </c:pt>
                <c:pt idx="102">
                  <c:v>3.8747209844663799</c:v>
                </c:pt>
                <c:pt idx="103">
                  <c:v>4.0698123764576275</c:v>
                </c:pt>
                <c:pt idx="104">
                  <c:v>4.6343084156316419</c:v>
                </c:pt>
                <c:pt idx="105">
                  <c:v>4.5543204292930328</c:v>
                </c:pt>
                <c:pt idx="106">
                  <c:v>4.4508608636038378</c:v>
                </c:pt>
                <c:pt idx="107">
                  <c:v>4.7443271516304595</c:v>
                </c:pt>
                <c:pt idx="108">
                  <c:v>4.5638574610222511</c:v>
                </c:pt>
                <c:pt idx="109">
                  <c:v>4.2936032226684393</c:v>
                </c:pt>
                <c:pt idx="110">
                  <c:v>4.1156134918974177</c:v>
                </c:pt>
                <c:pt idx="111">
                  <c:v>4.4140018852600571</c:v>
                </c:pt>
                <c:pt idx="112">
                  <c:v>3.3292886639984456</c:v>
                </c:pt>
                <c:pt idx="113">
                  <c:v>3.395787078071371</c:v>
                </c:pt>
                <c:pt idx="114">
                  <c:v>2.6428082132236002</c:v>
                </c:pt>
                <c:pt idx="115">
                  <c:v>-0.56097089853060922</c:v>
                </c:pt>
                <c:pt idx="116">
                  <c:v>-2.8817309476181556</c:v>
                </c:pt>
                <c:pt idx="117">
                  <c:v>-3.2538352818969138</c:v>
                </c:pt>
                <c:pt idx="118">
                  <c:v>-3.5447617393259017</c:v>
                </c:pt>
                <c:pt idx="119">
                  <c:v>-1.9598584297687438</c:v>
                </c:pt>
                <c:pt idx="120">
                  <c:v>-1.3962704336297267</c:v>
                </c:pt>
                <c:pt idx="121">
                  <c:v>-1.1076967619003879</c:v>
                </c:pt>
                <c:pt idx="122">
                  <c:v>-0.93962203741421968</c:v>
                </c:pt>
                <c:pt idx="123">
                  <c:v>-1.4104304423517999</c:v>
                </c:pt>
                <c:pt idx="124">
                  <c:v>-1.7897980849017268</c:v>
                </c:pt>
                <c:pt idx="125">
                  <c:v>-0.93586846524441247</c:v>
                </c:pt>
                <c:pt idx="126">
                  <c:v>-0.71947984580880542</c:v>
                </c:pt>
                <c:pt idx="127">
                  <c:v>0.14527016491857347</c:v>
                </c:pt>
                <c:pt idx="128">
                  <c:v>1.0133461703552968</c:v>
                </c:pt>
                <c:pt idx="129">
                  <c:v>0.91320603268021872</c:v>
                </c:pt>
                <c:pt idx="130">
                  <c:v>0.32609003556541927</c:v>
                </c:pt>
                <c:pt idx="131">
                  <c:v>0.1729289001658243</c:v>
                </c:pt>
                <c:pt idx="132">
                  <c:v>0.15172036776557851</c:v>
                </c:pt>
                <c:pt idx="133">
                  <c:v>-0.40666803419069586</c:v>
                </c:pt>
                <c:pt idx="134">
                  <c:v>9.4943729621657535E-2</c:v>
                </c:pt>
                <c:pt idx="135">
                  <c:v>0.46841324986534527</c:v>
                </c:pt>
                <c:pt idx="136">
                  <c:v>-0.21810162212154616</c:v>
                </c:pt>
                <c:pt idx="137">
                  <c:v>0.86406843714893178</c:v>
                </c:pt>
                <c:pt idx="138">
                  <c:v>1.7113762310421254</c:v>
                </c:pt>
                <c:pt idx="139">
                  <c:v>1.5442360607430912</c:v>
                </c:pt>
                <c:pt idx="140">
                  <c:v>1.5333269590188485</c:v>
                </c:pt>
                <c:pt idx="141">
                  <c:v>1.8456952461264764</c:v>
                </c:pt>
                <c:pt idx="142">
                  <c:v>1.5902196610663897</c:v>
                </c:pt>
                <c:pt idx="143">
                  <c:v>1.2147690163954643</c:v>
                </c:pt>
                <c:pt idx="144">
                  <c:v>1.6258361783237205</c:v>
                </c:pt>
                <c:pt idx="145">
                  <c:v>1.7987378501132121</c:v>
                </c:pt>
                <c:pt idx="146">
                  <c:v>2.0996690689520841</c:v>
                </c:pt>
                <c:pt idx="147">
                  <c:v>2.4697983416840334</c:v>
                </c:pt>
                <c:pt idx="148">
                  <c:v>2.7225548763188083</c:v>
                </c:pt>
                <c:pt idx="149">
                  <c:v>2.4815872080463195</c:v>
                </c:pt>
                <c:pt idx="150">
                  <c:v>2.6662755470327468</c:v>
                </c:pt>
                <c:pt idx="151">
                  <c:v>3.2943019712040948</c:v>
                </c:pt>
                <c:pt idx="152">
                  <c:v>3.5390751036552159</c:v>
                </c:pt>
                <c:pt idx="153">
                  <c:v>4.3322785735531237</c:v>
                </c:pt>
                <c:pt idx="154">
                  <c:v>4.7924743283296678</c:v>
                </c:pt>
                <c:pt idx="155">
                  <c:v>4.1790681883894152</c:v>
                </c:pt>
                <c:pt idx="156">
                  <c:v>4.2991581986364231</c:v>
                </c:pt>
                <c:pt idx="157">
                  <c:v>3.9875438064787128</c:v>
                </c:pt>
                <c:pt idx="158">
                  <c:v>4.1048236549168546</c:v>
                </c:pt>
                <c:pt idx="159">
                  <c:v>4.1097186757194279</c:v>
                </c:pt>
                <c:pt idx="160">
                  <c:v>2.3739792677101659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6-6948-8371-1CF274FEBECF}"/>
            </c:ext>
          </c:extLst>
        </c:ser>
        <c:ser>
          <c:idx val="3"/>
          <c:order val="3"/>
          <c:tx>
            <c:strRef>
              <c:f>calc!$L$1</c:f>
              <c:strCache>
                <c:ptCount val="1"/>
                <c:pt idx="0">
                  <c:v>Inertial Rule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calc!$A$2:$A$162</c:f>
              <c:numCache>
                <c:formatCode>m/d/yy</c:formatCode>
                <c:ptCount val="161"/>
                <c:pt idx="0">
                  <c:v>29221</c:v>
                </c:pt>
                <c:pt idx="1">
                  <c:v>29312</c:v>
                </c:pt>
                <c:pt idx="2">
                  <c:v>29403</c:v>
                </c:pt>
                <c:pt idx="3">
                  <c:v>29495</c:v>
                </c:pt>
                <c:pt idx="4">
                  <c:v>29587</c:v>
                </c:pt>
                <c:pt idx="5">
                  <c:v>29677</c:v>
                </c:pt>
                <c:pt idx="6">
                  <c:v>29768</c:v>
                </c:pt>
                <c:pt idx="7">
                  <c:v>29860</c:v>
                </c:pt>
                <c:pt idx="8">
                  <c:v>29952</c:v>
                </c:pt>
                <c:pt idx="9">
                  <c:v>30042</c:v>
                </c:pt>
                <c:pt idx="10">
                  <c:v>30133</c:v>
                </c:pt>
                <c:pt idx="11">
                  <c:v>30225</c:v>
                </c:pt>
                <c:pt idx="12">
                  <c:v>30317</c:v>
                </c:pt>
                <c:pt idx="13">
                  <c:v>30407</c:v>
                </c:pt>
                <c:pt idx="14">
                  <c:v>30498</c:v>
                </c:pt>
                <c:pt idx="15">
                  <c:v>30590</c:v>
                </c:pt>
                <c:pt idx="16">
                  <c:v>30682</c:v>
                </c:pt>
                <c:pt idx="17">
                  <c:v>30773</c:v>
                </c:pt>
                <c:pt idx="18">
                  <c:v>30864</c:v>
                </c:pt>
                <c:pt idx="19">
                  <c:v>30956</c:v>
                </c:pt>
                <c:pt idx="20">
                  <c:v>31048</c:v>
                </c:pt>
                <c:pt idx="21">
                  <c:v>31138</c:v>
                </c:pt>
                <c:pt idx="22">
                  <c:v>31229</c:v>
                </c:pt>
                <c:pt idx="23">
                  <c:v>31321</c:v>
                </c:pt>
                <c:pt idx="24">
                  <c:v>31413</c:v>
                </c:pt>
                <c:pt idx="25">
                  <c:v>31503</c:v>
                </c:pt>
                <c:pt idx="26">
                  <c:v>31594</c:v>
                </c:pt>
                <c:pt idx="27">
                  <c:v>31686</c:v>
                </c:pt>
                <c:pt idx="28">
                  <c:v>31778</c:v>
                </c:pt>
                <c:pt idx="29">
                  <c:v>31868</c:v>
                </c:pt>
                <c:pt idx="30">
                  <c:v>31959</c:v>
                </c:pt>
                <c:pt idx="31">
                  <c:v>32051</c:v>
                </c:pt>
                <c:pt idx="32">
                  <c:v>32143</c:v>
                </c:pt>
                <c:pt idx="33">
                  <c:v>32234</c:v>
                </c:pt>
                <c:pt idx="34">
                  <c:v>32325</c:v>
                </c:pt>
                <c:pt idx="35">
                  <c:v>32417</c:v>
                </c:pt>
                <c:pt idx="36">
                  <c:v>32509</c:v>
                </c:pt>
                <c:pt idx="37">
                  <c:v>32599</c:v>
                </c:pt>
                <c:pt idx="38">
                  <c:v>32690</c:v>
                </c:pt>
                <c:pt idx="39">
                  <c:v>32782</c:v>
                </c:pt>
                <c:pt idx="40">
                  <c:v>32874</c:v>
                </c:pt>
                <c:pt idx="41">
                  <c:v>32964</c:v>
                </c:pt>
                <c:pt idx="42">
                  <c:v>33055</c:v>
                </c:pt>
                <c:pt idx="43">
                  <c:v>33147</c:v>
                </c:pt>
                <c:pt idx="44">
                  <c:v>33239</c:v>
                </c:pt>
                <c:pt idx="45">
                  <c:v>33329</c:v>
                </c:pt>
                <c:pt idx="46">
                  <c:v>33420</c:v>
                </c:pt>
                <c:pt idx="47">
                  <c:v>33512</c:v>
                </c:pt>
                <c:pt idx="48">
                  <c:v>33604</c:v>
                </c:pt>
                <c:pt idx="49">
                  <c:v>33695</c:v>
                </c:pt>
                <c:pt idx="50">
                  <c:v>33786</c:v>
                </c:pt>
                <c:pt idx="51">
                  <c:v>33878</c:v>
                </c:pt>
                <c:pt idx="52">
                  <c:v>33970</c:v>
                </c:pt>
                <c:pt idx="53">
                  <c:v>34060</c:v>
                </c:pt>
                <c:pt idx="54">
                  <c:v>34151</c:v>
                </c:pt>
                <c:pt idx="55">
                  <c:v>34243</c:v>
                </c:pt>
                <c:pt idx="56">
                  <c:v>34335</c:v>
                </c:pt>
                <c:pt idx="57">
                  <c:v>34425</c:v>
                </c:pt>
                <c:pt idx="58">
                  <c:v>34516</c:v>
                </c:pt>
                <c:pt idx="59">
                  <c:v>34608</c:v>
                </c:pt>
                <c:pt idx="60">
                  <c:v>34700</c:v>
                </c:pt>
                <c:pt idx="61">
                  <c:v>34790</c:v>
                </c:pt>
                <c:pt idx="62">
                  <c:v>34881</c:v>
                </c:pt>
                <c:pt idx="63">
                  <c:v>34973</c:v>
                </c:pt>
                <c:pt idx="64">
                  <c:v>35065</c:v>
                </c:pt>
                <c:pt idx="65">
                  <c:v>35156</c:v>
                </c:pt>
                <c:pt idx="66">
                  <c:v>35247</c:v>
                </c:pt>
                <c:pt idx="67">
                  <c:v>35339</c:v>
                </c:pt>
                <c:pt idx="68">
                  <c:v>35431</c:v>
                </c:pt>
                <c:pt idx="69">
                  <c:v>35521</c:v>
                </c:pt>
                <c:pt idx="70">
                  <c:v>35612</c:v>
                </c:pt>
                <c:pt idx="71">
                  <c:v>35704</c:v>
                </c:pt>
                <c:pt idx="72">
                  <c:v>35796</c:v>
                </c:pt>
                <c:pt idx="73">
                  <c:v>35886</c:v>
                </c:pt>
                <c:pt idx="74">
                  <c:v>35977</c:v>
                </c:pt>
                <c:pt idx="75">
                  <c:v>36069</c:v>
                </c:pt>
                <c:pt idx="76">
                  <c:v>36161</c:v>
                </c:pt>
                <c:pt idx="77">
                  <c:v>36251</c:v>
                </c:pt>
                <c:pt idx="78">
                  <c:v>36342</c:v>
                </c:pt>
                <c:pt idx="79">
                  <c:v>36434</c:v>
                </c:pt>
                <c:pt idx="80">
                  <c:v>36526</c:v>
                </c:pt>
                <c:pt idx="81">
                  <c:v>36617</c:v>
                </c:pt>
                <c:pt idx="82">
                  <c:v>36708</c:v>
                </c:pt>
                <c:pt idx="83">
                  <c:v>36800</c:v>
                </c:pt>
                <c:pt idx="84">
                  <c:v>36892</c:v>
                </c:pt>
                <c:pt idx="85">
                  <c:v>36982</c:v>
                </c:pt>
                <c:pt idx="86">
                  <c:v>37073</c:v>
                </c:pt>
                <c:pt idx="87">
                  <c:v>37165</c:v>
                </c:pt>
                <c:pt idx="88">
                  <c:v>37257</c:v>
                </c:pt>
                <c:pt idx="89">
                  <c:v>37347</c:v>
                </c:pt>
                <c:pt idx="90">
                  <c:v>37438</c:v>
                </c:pt>
                <c:pt idx="91">
                  <c:v>37530</c:v>
                </c:pt>
                <c:pt idx="92">
                  <c:v>37622</c:v>
                </c:pt>
                <c:pt idx="93">
                  <c:v>37712</c:v>
                </c:pt>
                <c:pt idx="94">
                  <c:v>37803</c:v>
                </c:pt>
                <c:pt idx="95">
                  <c:v>37895</c:v>
                </c:pt>
                <c:pt idx="96">
                  <c:v>37987</c:v>
                </c:pt>
                <c:pt idx="97">
                  <c:v>38078</c:v>
                </c:pt>
                <c:pt idx="98">
                  <c:v>38169</c:v>
                </c:pt>
                <c:pt idx="99">
                  <c:v>38261</c:v>
                </c:pt>
                <c:pt idx="100">
                  <c:v>38353</c:v>
                </c:pt>
                <c:pt idx="101">
                  <c:v>38443</c:v>
                </c:pt>
                <c:pt idx="102">
                  <c:v>38534</c:v>
                </c:pt>
                <c:pt idx="103">
                  <c:v>38626</c:v>
                </c:pt>
                <c:pt idx="104">
                  <c:v>38718</c:v>
                </c:pt>
                <c:pt idx="105">
                  <c:v>38808</c:v>
                </c:pt>
                <c:pt idx="106">
                  <c:v>38899</c:v>
                </c:pt>
                <c:pt idx="107">
                  <c:v>38991</c:v>
                </c:pt>
                <c:pt idx="108">
                  <c:v>39083</c:v>
                </c:pt>
                <c:pt idx="109">
                  <c:v>39173</c:v>
                </c:pt>
                <c:pt idx="110">
                  <c:v>39264</c:v>
                </c:pt>
                <c:pt idx="111">
                  <c:v>39356</c:v>
                </c:pt>
                <c:pt idx="112">
                  <c:v>39448</c:v>
                </c:pt>
                <c:pt idx="113">
                  <c:v>39539</c:v>
                </c:pt>
                <c:pt idx="114">
                  <c:v>39630</c:v>
                </c:pt>
                <c:pt idx="115">
                  <c:v>39722</c:v>
                </c:pt>
                <c:pt idx="116">
                  <c:v>39814</c:v>
                </c:pt>
                <c:pt idx="117">
                  <c:v>39904</c:v>
                </c:pt>
                <c:pt idx="118">
                  <c:v>39995</c:v>
                </c:pt>
                <c:pt idx="119">
                  <c:v>40087</c:v>
                </c:pt>
                <c:pt idx="120">
                  <c:v>40179</c:v>
                </c:pt>
                <c:pt idx="121">
                  <c:v>40269</c:v>
                </c:pt>
                <c:pt idx="122">
                  <c:v>40360</c:v>
                </c:pt>
                <c:pt idx="123">
                  <c:v>40452</c:v>
                </c:pt>
                <c:pt idx="124">
                  <c:v>40544</c:v>
                </c:pt>
                <c:pt idx="125">
                  <c:v>40634</c:v>
                </c:pt>
                <c:pt idx="126">
                  <c:v>40725</c:v>
                </c:pt>
                <c:pt idx="127">
                  <c:v>40817</c:v>
                </c:pt>
                <c:pt idx="128">
                  <c:v>40909</c:v>
                </c:pt>
                <c:pt idx="129">
                  <c:v>41000</c:v>
                </c:pt>
                <c:pt idx="130">
                  <c:v>41091</c:v>
                </c:pt>
                <c:pt idx="131">
                  <c:v>41183</c:v>
                </c:pt>
                <c:pt idx="132">
                  <c:v>41275</c:v>
                </c:pt>
                <c:pt idx="133">
                  <c:v>41365</c:v>
                </c:pt>
                <c:pt idx="134">
                  <c:v>41456</c:v>
                </c:pt>
                <c:pt idx="135">
                  <c:v>41548</c:v>
                </c:pt>
                <c:pt idx="136">
                  <c:v>41640</c:v>
                </c:pt>
                <c:pt idx="137">
                  <c:v>41730</c:v>
                </c:pt>
                <c:pt idx="138">
                  <c:v>41821</c:v>
                </c:pt>
                <c:pt idx="139">
                  <c:v>41913</c:v>
                </c:pt>
                <c:pt idx="140">
                  <c:v>42005</c:v>
                </c:pt>
                <c:pt idx="141">
                  <c:v>42095</c:v>
                </c:pt>
                <c:pt idx="142">
                  <c:v>42186</c:v>
                </c:pt>
                <c:pt idx="143">
                  <c:v>42278</c:v>
                </c:pt>
                <c:pt idx="144">
                  <c:v>42370</c:v>
                </c:pt>
                <c:pt idx="145">
                  <c:v>42461</c:v>
                </c:pt>
                <c:pt idx="146">
                  <c:v>42552</c:v>
                </c:pt>
                <c:pt idx="147">
                  <c:v>42644</c:v>
                </c:pt>
                <c:pt idx="148">
                  <c:v>42736</c:v>
                </c:pt>
                <c:pt idx="149">
                  <c:v>42826</c:v>
                </c:pt>
                <c:pt idx="150">
                  <c:v>42917</c:v>
                </c:pt>
                <c:pt idx="151">
                  <c:v>43009</c:v>
                </c:pt>
                <c:pt idx="152">
                  <c:v>43101</c:v>
                </c:pt>
                <c:pt idx="153">
                  <c:v>43191</c:v>
                </c:pt>
                <c:pt idx="154">
                  <c:v>43282</c:v>
                </c:pt>
                <c:pt idx="155">
                  <c:v>43374</c:v>
                </c:pt>
                <c:pt idx="156">
                  <c:v>43466</c:v>
                </c:pt>
                <c:pt idx="157">
                  <c:v>43556</c:v>
                </c:pt>
                <c:pt idx="158">
                  <c:v>43647</c:v>
                </c:pt>
                <c:pt idx="159">
                  <c:v>43739</c:v>
                </c:pt>
                <c:pt idx="160">
                  <c:v>43831</c:v>
                </c:pt>
              </c:numCache>
            </c:numRef>
          </c:cat>
          <c:val>
            <c:numRef>
              <c:f>calc!$L$2:$L$162</c:f>
              <c:numCache>
                <c:formatCode>General</c:formatCode>
                <c:ptCount val="161"/>
                <c:pt idx="4">
                  <c:v>13.170739466630415</c:v>
                </c:pt>
                <c:pt idx="5">
                  <c:v>18.176369237237523</c:v>
                </c:pt>
                <c:pt idx="6">
                  <c:v>15.30663624848065</c:v>
                </c:pt>
                <c:pt idx="7">
                  <c:v>17.726579244355783</c:v>
                </c:pt>
                <c:pt idx="8">
                  <c:v>13.862489696753807</c:v>
                </c:pt>
                <c:pt idx="9">
                  <c:v>12.065530235921042</c:v>
                </c:pt>
                <c:pt idx="10">
                  <c:v>13.338284727153958</c:v>
                </c:pt>
                <c:pt idx="11">
                  <c:v>11.1225746449286</c:v>
                </c:pt>
                <c:pt idx="12">
                  <c:v>8.6966989169784892</c:v>
                </c:pt>
                <c:pt idx="13">
                  <c:v>7.9215495638685249</c:v>
                </c:pt>
                <c:pt idx="14">
                  <c:v>8.0877774614118483</c:v>
                </c:pt>
                <c:pt idx="15">
                  <c:v>8.6579658862074851</c:v>
                </c:pt>
                <c:pt idx="16">
                  <c:v>8.7321671714045372</c:v>
                </c:pt>
                <c:pt idx="17">
                  <c:v>9.0763271194699211</c:v>
                </c:pt>
                <c:pt idx="18">
                  <c:v>9.6110055595032033</c:v>
                </c:pt>
                <c:pt idx="19">
                  <c:v>10.30151694865137</c:v>
                </c:pt>
                <c:pt idx="20">
                  <c:v>9.374997576820455</c:v>
                </c:pt>
                <c:pt idx="21">
                  <c:v>7.8585257388538059</c:v>
                </c:pt>
                <c:pt idx="22">
                  <c:v>7.894371488812161</c:v>
                </c:pt>
                <c:pt idx="23">
                  <c:v>7.5727111291328217</c:v>
                </c:pt>
                <c:pt idx="24">
                  <c:v>7.6454347804869025</c:v>
                </c:pt>
                <c:pt idx="25">
                  <c:v>7.6516675270492405</c:v>
                </c:pt>
                <c:pt idx="26">
                  <c:v>6.6122938000332594</c:v>
                </c:pt>
                <c:pt idx="27">
                  <c:v>6.2018051056085008</c:v>
                </c:pt>
                <c:pt idx="28">
                  <c:v>5.4705352858663234</c:v>
                </c:pt>
                <c:pt idx="29">
                  <c:v>6.0387435205991524</c:v>
                </c:pt>
                <c:pt idx="30">
                  <c:v>6.0304580869901399</c:v>
                </c:pt>
                <c:pt idx="31">
                  <c:v>6.4054281360087959</c:v>
                </c:pt>
                <c:pt idx="32">
                  <c:v>7.0389074822714468</c:v>
                </c:pt>
                <c:pt idx="33">
                  <c:v>6.7689071806199967</c:v>
                </c:pt>
                <c:pt idx="34">
                  <c:v>6.8553913102910871</c:v>
                </c:pt>
                <c:pt idx="35">
                  <c:v>7.6845493538954113</c:v>
                </c:pt>
                <c:pt idx="36">
                  <c:v>8.2381482133506978</c:v>
                </c:pt>
                <c:pt idx="37">
                  <c:v>8.879553865575236</c:v>
                </c:pt>
                <c:pt idx="38">
                  <c:v>9.406742517014191</c:v>
                </c:pt>
                <c:pt idx="39">
                  <c:v>8.7413946660971042</c:v>
                </c:pt>
                <c:pt idx="40">
                  <c:v>8.415652841903821</c:v>
                </c:pt>
                <c:pt idx="41">
                  <c:v>7.9345349549576714</c:v>
                </c:pt>
                <c:pt idx="42">
                  <c:v>7.8990030717234889</c:v>
                </c:pt>
                <c:pt idx="43">
                  <c:v>7.6362028767339298</c:v>
                </c:pt>
                <c:pt idx="44">
                  <c:v>7.4023288716412337</c:v>
                </c:pt>
                <c:pt idx="45">
                  <c:v>6.2720246175960712</c:v>
                </c:pt>
                <c:pt idx="46">
                  <c:v>5.4033332340055402</c:v>
                </c:pt>
                <c:pt idx="47">
                  <c:v>5.2436386362987619</c:v>
                </c:pt>
                <c:pt idx="48">
                  <c:v>4.7994047498670644</c:v>
                </c:pt>
                <c:pt idx="49">
                  <c:v>3.9056330101688084</c:v>
                </c:pt>
                <c:pt idx="50">
                  <c:v>3.6310909959110318</c:v>
                </c:pt>
                <c:pt idx="51">
                  <c:v>3.2268756776380756</c:v>
                </c:pt>
                <c:pt idx="52">
                  <c:v>3.0316495102581236</c:v>
                </c:pt>
                <c:pt idx="53">
                  <c:v>2.922354456288911</c:v>
                </c:pt>
                <c:pt idx="54">
                  <c:v>2.8592922884223388</c:v>
                </c:pt>
                <c:pt idx="55">
                  <c:v>3.0176150348116284</c:v>
                </c:pt>
                <c:pt idx="56">
                  <c:v>2.9342856400811934</c:v>
                </c:pt>
                <c:pt idx="57">
                  <c:v>3.0924061240205001</c:v>
                </c:pt>
                <c:pt idx="58">
                  <c:v>3.5199133354741514</c:v>
                </c:pt>
                <c:pt idx="59">
                  <c:v>4.1872184587577639</c:v>
                </c:pt>
                <c:pt idx="60">
                  <c:v>4.5883368605581634</c:v>
                </c:pt>
                <c:pt idx="61">
                  <c:v>5.1750599941803923</c:v>
                </c:pt>
                <c:pt idx="62">
                  <c:v>5.5908750756447549</c:v>
                </c:pt>
                <c:pt idx="63">
                  <c:v>5.4494077310725197</c:v>
                </c:pt>
                <c:pt idx="64">
                  <c:v>5.3497995737987472</c:v>
                </c:pt>
                <c:pt idx="65">
                  <c:v>5.2866045802601969</c:v>
                </c:pt>
                <c:pt idx="66">
                  <c:v>5.0214986391003196</c:v>
                </c:pt>
                <c:pt idx="67">
                  <c:v>5.2097080515472181</c:v>
                </c:pt>
                <c:pt idx="68">
                  <c:v>5.0309619080296262</c:v>
                </c:pt>
                <c:pt idx="69">
                  <c:v>5.1846332825201102</c:v>
                </c:pt>
                <c:pt idx="70">
                  <c:v>5.4169938431380498</c:v>
                </c:pt>
                <c:pt idx="71">
                  <c:v>5.3380895374106334</c:v>
                </c:pt>
                <c:pt idx="72">
                  <c:v>5.3134128656930937</c:v>
                </c:pt>
                <c:pt idx="73">
                  <c:v>5.2902685133269527</c:v>
                </c:pt>
                <c:pt idx="74">
                  <c:v>5.2221783876140888</c:v>
                </c:pt>
                <c:pt idx="75">
                  <c:v>5.3980604948317739</c:v>
                </c:pt>
                <c:pt idx="76">
                  <c:v>5.0146061091222354</c:v>
                </c:pt>
                <c:pt idx="77">
                  <c:v>4.5737734074303917</c:v>
                </c:pt>
                <c:pt idx="78">
                  <c:v>4.7157993498827793</c:v>
                </c:pt>
                <c:pt idx="79">
                  <c:v>5.0431619802858423</c:v>
                </c:pt>
                <c:pt idx="80">
                  <c:v>5.1384177060980187</c:v>
                </c:pt>
                <c:pt idx="81">
                  <c:v>5.5020906810218673</c:v>
                </c:pt>
                <c:pt idx="82">
                  <c:v>5.8728733969400757</c:v>
                </c:pt>
                <c:pt idx="83">
                  <c:v>6.2778217386490862</c:v>
                </c:pt>
                <c:pt idx="84">
                  <c:v>6.0931076353335873</c:v>
                </c:pt>
                <c:pt idx="85">
                  <c:v>5.6061058257685659</c:v>
                </c:pt>
                <c:pt idx="86">
                  <c:v>4.4533979086615592</c:v>
                </c:pt>
                <c:pt idx="87">
                  <c:v>3.4370125540079761</c:v>
                </c:pt>
                <c:pt idx="88">
                  <c:v>2.3028218975039745</c:v>
                </c:pt>
                <c:pt idx="89">
                  <c:v>1.6850443711382563</c:v>
                </c:pt>
                <c:pt idx="90">
                  <c:v>1.6543828655664863</c:v>
                </c:pt>
                <c:pt idx="91">
                  <c:v>1.6141714803594092</c:v>
                </c:pt>
                <c:pt idx="92">
                  <c:v>1.6036917106434194</c:v>
                </c:pt>
                <c:pt idx="93">
                  <c:v>1.1319933476690596</c:v>
                </c:pt>
                <c:pt idx="94">
                  <c:v>1.287218073532346</c:v>
                </c:pt>
                <c:pt idx="95">
                  <c:v>1.1324606321657336</c:v>
                </c:pt>
                <c:pt idx="96">
                  <c:v>1.1909038396040827</c:v>
                </c:pt>
                <c:pt idx="97">
                  <c:v>1.2644490357575329</c:v>
                </c:pt>
                <c:pt idx="98">
                  <c:v>1.3065234490343323</c:v>
                </c:pt>
                <c:pt idx="99">
                  <c:v>1.5876927489013577</c:v>
                </c:pt>
                <c:pt idx="100">
                  <c:v>2.1046000554338433</c:v>
                </c:pt>
                <c:pt idx="101">
                  <c:v>2.4868901823998089</c:v>
                </c:pt>
                <c:pt idx="102">
                  <c:v>2.952708147669957</c:v>
                </c:pt>
                <c:pt idx="103">
                  <c:v>3.3814718564686439</c:v>
                </c:pt>
                <c:pt idx="104">
                  <c:v>3.9081462623447458</c:v>
                </c:pt>
                <c:pt idx="105">
                  <c:v>4.3296480643939548</c:v>
                </c:pt>
                <c:pt idx="106">
                  <c:v>4.7391291295405757</c:v>
                </c:pt>
                <c:pt idx="107">
                  <c:v>5.1656490727445687</c:v>
                </c:pt>
                <c:pt idx="108">
                  <c:v>5.1470786191533371</c:v>
                </c:pt>
                <c:pt idx="109">
                  <c:v>5.1065404834002655</c:v>
                </c:pt>
                <c:pt idx="110">
                  <c:v>5.0798420237846118</c:v>
                </c:pt>
                <c:pt idx="111">
                  <c:v>5.1331002827890089</c:v>
                </c:pt>
                <c:pt idx="112">
                  <c:v>4.5453932995997661</c:v>
                </c:pt>
                <c:pt idx="113">
                  <c:v>3.8583680617107055</c:v>
                </c:pt>
                <c:pt idx="114">
                  <c:v>2.3344212319835398</c:v>
                </c:pt>
                <c:pt idx="115">
                  <c:v>1.6243543652204082</c:v>
                </c:pt>
                <c:pt idx="116">
                  <c:v>0.39224035785727668</c:v>
                </c:pt>
                <c:pt idx="117">
                  <c:v>-0.36057529228453705</c:v>
                </c:pt>
                <c:pt idx="118">
                  <c:v>-0.40421426089888518</c:v>
                </c:pt>
                <c:pt idx="119">
                  <c:v>-0.15797876446531156</c:v>
                </c:pt>
                <c:pt idx="120">
                  <c:v>-0.10744056504445899</c:v>
                </c:pt>
                <c:pt idx="121">
                  <c:v>-7.2654514285058175E-2</c:v>
                </c:pt>
                <c:pt idx="122">
                  <c:v>2.9056694387867066E-2</c:v>
                </c:pt>
                <c:pt idx="123">
                  <c:v>-5.8564566352769992E-2</c:v>
                </c:pt>
                <c:pt idx="124">
                  <c:v>-0.10696971273525899</c:v>
                </c:pt>
                <c:pt idx="125">
                  <c:v>4.1197302133381408E-3</c:v>
                </c:pt>
                <c:pt idx="126">
                  <c:v>-2.2921976871320804E-2</c:v>
                </c:pt>
                <c:pt idx="127">
                  <c:v>8.129052473778603E-2</c:v>
                </c:pt>
                <c:pt idx="128">
                  <c:v>0.21150192555329453</c:v>
                </c:pt>
                <c:pt idx="129">
                  <c:v>0.2049809049020328</c:v>
                </c:pt>
                <c:pt idx="130">
                  <c:v>0.16791350533481289</c:v>
                </c:pt>
                <c:pt idx="131">
                  <c:v>0.16193933502487365</c:v>
                </c:pt>
                <c:pt idx="132">
                  <c:v>0.15875805516483679</c:v>
                </c:pt>
                <c:pt idx="133">
                  <c:v>5.799979487139563E-2</c:v>
                </c:pt>
                <c:pt idx="134">
                  <c:v>0.14174155944324862</c:v>
                </c:pt>
                <c:pt idx="135">
                  <c:v>0.14676198747980179</c:v>
                </c:pt>
                <c:pt idx="136">
                  <c:v>4.3784756681768074E-2</c:v>
                </c:pt>
                <c:pt idx="137">
                  <c:v>0.18911026557233976</c:v>
                </c:pt>
                <c:pt idx="138">
                  <c:v>0.33320643465631883</c:v>
                </c:pt>
                <c:pt idx="139">
                  <c:v>0.30813540911146364</c:v>
                </c:pt>
                <c:pt idx="140">
                  <c:v>0.30649904385282728</c:v>
                </c:pt>
                <c:pt idx="141">
                  <c:v>0.37035428691897143</c:v>
                </c:pt>
                <c:pt idx="142">
                  <c:v>0.34053294915995841</c:v>
                </c:pt>
                <c:pt idx="143">
                  <c:v>0.29271535245931962</c:v>
                </c:pt>
                <c:pt idx="144">
                  <c:v>0.34587542674855803</c:v>
                </c:pt>
                <c:pt idx="145">
                  <c:v>0.55881067751698188</c:v>
                </c:pt>
                <c:pt idx="146">
                  <c:v>0.62945036034281254</c:v>
                </c:pt>
                <c:pt idx="147">
                  <c:v>0.70196975125260508</c:v>
                </c:pt>
                <c:pt idx="148">
                  <c:v>0.74838323144782126</c:v>
                </c:pt>
                <c:pt idx="149">
                  <c:v>0.92473808120694789</c:v>
                </c:pt>
                <c:pt idx="150">
                  <c:v>1.164941332054912</c:v>
                </c:pt>
                <c:pt idx="151">
                  <c:v>1.4716452956806141</c:v>
                </c:pt>
                <c:pt idx="152">
                  <c:v>1.5083612655482823</c:v>
                </c:pt>
                <c:pt idx="153">
                  <c:v>1.8483417860329685</c:v>
                </c:pt>
                <c:pt idx="154">
                  <c:v>2.1553711492494498</c:v>
                </c:pt>
                <c:pt idx="155">
                  <c:v>2.2503602282584123</c:v>
                </c:pt>
                <c:pt idx="156">
                  <c:v>2.5063737297954631</c:v>
                </c:pt>
                <c:pt idx="157">
                  <c:v>2.6381315709718072</c:v>
                </c:pt>
                <c:pt idx="158">
                  <c:v>2.6727235482375282</c:v>
                </c:pt>
                <c:pt idx="159">
                  <c:v>2.6564578013579143</c:v>
                </c:pt>
                <c:pt idx="160">
                  <c:v>1.911596890156525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6-6948-8371-1CF274FE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695760"/>
        <c:axId val="1546682416"/>
      </c:lineChart>
      <c:dateAx>
        <c:axId val="1546695760"/>
        <c:scaling>
          <c:orientation val="minMax"/>
          <c:min val="36526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82416"/>
        <c:crosses val="autoZero"/>
        <c:auto val="1"/>
        <c:lblOffset val="100"/>
        <c:baseTimeUnit val="months"/>
      </c:dateAx>
      <c:valAx>
        <c:axId val="1546682416"/>
        <c:scaling>
          <c:orientation val="minMax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1</xdr:row>
      <xdr:rowOff>190500</xdr:rowOff>
    </xdr:from>
    <xdr:to>
      <xdr:col>25</xdr:col>
      <xdr:colOff>152400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E6989-E757-044F-9606-C5611E008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rbatlanta.org/cqer/research/taylor-rule.aspx?panel=2" TargetMode="External"/><Relationship Id="rId1" Type="http://schemas.openxmlformats.org/officeDocument/2006/relationships/hyperlink" Target="https://www.federalreserve.gov/monetarypolicy/policy-rules-and-how-policymakers-use-the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8673-F17D-464D-B2F2-0EDA89A5D7CF}">
  <dimension ref="A1:L162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baseColWidth="10" defaultRowHeight="16" x14ac:dyDescent="0.2"/>
  <cols>
    <col min="6" max="6" width="13.1640625" customWidth="1"/>
    <col min="7" max="7" width="12.1640625" bestFit="1" customWidth="1"/>
  </cols>
  <sheetData>
    <row r="1" spans="1:12" x14ac:dyDescent="0.2">
      <c r="A1" t="s">
        <v>0</v>
      </c>
      <c r="B1" t="s">
        <v>4</v>
      </c>
      <c r="C1" s="4" t="s">
        <v>13</v>
      </c>
      <c r="D1" s="4" t="s">
        <v>14</v>
      </c>
      <c r="E1" s="4" t="s">
        <v>15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8</v>
      </c>
      <c r="K1" s="4" t="s">
        <v>21</v>
      </c>
      <c r="L1" s="4" t="s">
        <v>22</v>
      </c>
    </row>
    <row r="2" spans="1:12" x14ac:dyDescent="0.2">
      <c r="A2" s="1">
        <v>29221</v>
      </c>
      <c r="B2">
        <f>VLOOKUP(A2,Data!A:B,2,FALSE)</f>
        <v>13.82</v>
      </c>
      <c r="C2">
        <v>2</v>
      </c>
      <c r="D2" s="6"/>
      <c r="E2">
        <v>2</v>
      </c>
      <c r="F2">
        <f>Data!E134*10^9</f>
        <v>6837641000000</v>
      </c>
      <c r="G2">
        <f>Data!H126*10^9</f>
        <v>6845256520000</v>
      </c>
      <c r="H2" s="6"/>
      <c r="I2" s="5">
        <f>(F2-G2)/G2*100</f>
        <v>-0.11125251446384073</v>
      </c>
    </row>
    <row r="3" spans="1:12" x14ac:dyDescent="0.2">
      <c r="A3" s="1">
        <v>29312</v>
      </c>
      <c r="B3">
        <f>VLOOKUP(A3,Data!A:B,2,FALSE)</f>
        <v>17.61</v>
      </c>
      <c r="C3">
        <v>2</v>
      </c>
      <c r="D3" s="6"/>
      <c r="E3">
        <v>2</v>
      </c>
      <c r="F3">
        <f>Data!E135*10^9</f>
        <v>6696753000000</v>
      </c>
      <c r="G3">
        <f>Data!H127*10^9</f>
        <v>6880273059000</v>
      </c>
      <c r="H3" s="6"/>
      <c r="I3" s="5">
        <f t="shared" ref="I3:I66" si="0">(F3-G3)/G3*100</f>
        <v>-2.6673368546025902</v>
      </c>
    </row>
    <row r="4" spans="1:12" x14ac:dyDescent="0.2">
      <c r="A4" s="1">
        <v>29403</v>
      </c>
      <c r="B4">
        <f>VLOOKUP(A4,Data!A:B,2,FALSE)</f>
        <v>9.0299999999999994</v>
      </c>
      <c r="C4">
        <v>2</v>
      </c>
      <c r="D4" s="6"/>
      <c r="E4">
        <v>2</v>
      </c>
      <c r="F4">
        <f>Data!E136*10^9</f>
        <v>6688794000000</v>
      </c>
      <c r="G4">
        <f>Data!H128*10^9</f>
        <v>6908573292000</v>
      </c>
      <c r="H4" s="6"/>
      <c r="I4" s="5">
        <f t="shared" si="0"/>
        <v>-3.1812544024755494</v>
      </c>
    </row>
    <row r="5" spans="1:12" x14ac:dyDescent="0.2">
      <c r="A5" s="1">
        <v>29495</v>
      </c>
      <c r="B5">
        <f>VLOOKUP(A5,Data!A:B,2,FALSE)</f>
        <v>12.81</v>
      </c>
      <c r="C5">
        <v>2</v>
      </c>
      <c r="D5" s="6"/>
      <c r="E5">
        <v>2</v>
      </c>
      <c r="F5">
        <f>Data!E137*10^9</f>
        <v>6813535000000</v>
      </c>
      <c r="G5">
        <f>Data!H129*10^9</f>
        <v>6939904001000</v>
      </c>
      <c r="H5" s="6"/>
      <c r="I5" s="5">
        <f t="shared" si="0"/>
        <v>-1.8209041649825553</v>
      </c>
    </row>
    <row r="6" spans="1:12" x14ac:dyDescent="0.2">
      <c r="A6" s="1">
        <v>29587</v>
      </c>
      <c r="B6">
        <f>VLOOKUP(A6,Data!A:B,2,FALSE)</f>
        <v>19.079999999999998</v>
      </c>
      <c r="C6">
        <v>2</v>
      </c>
      <c r="D6" s="6">
        <f>ROUND((VLOOKUP(A6,Data!J:K,2,FALSE)-VLOOKUP(A2,Data!J:K,2,FALSE))/VLOOKUP(A2,Data!J:K,2,FALSE), 5)*100</f>
        <v>9.7629999999999999</v>
      </c>
      <c r="E6">
        <v>2</v>
      </c>
      <c r="F6">
        <f>Data!E138*10^9</f>
        <v>6947042000000</v>
      </c>
      <c r="G6">
        <f>Data!H130*10^9</f>
        <v>6977013171000</v>
      </c>
      <c r="H6" s="6">
        <f t="shared" ref="H3:H66" si="1">D6-E6</f>
        <v>7.7629999999999999</v>
      </c>
      <c r="I6" s="5">
        <f t="shared" si="0"/>
        <v>-0.42957022246389559</v>
      </c>
      <c r="J6">
        <f t="shared" ref="J4:J67" si="2">C6+D6+0.5*H6+0.5*I6</f>
        <v>15.429714888768054</v>
      </c>
      <c r="K6">
        <f t="shared" ref="K4:K67" si="3">C6+D6+0.5*H6+I6</f>
        <v>15.214929777536105</v>
      </c>
      <c r="L6">
        <f>0.85*B5+0.15*K6</f>
        <v>13.170739466630415</v>
      </c>
    </row>
    <row r="7" spans="1:12" x14ac:dyDescent="0.2">
      <c r="A7" s="1">
        <v>29677</v>
      </c>
      <c r="B7">
        <f>VLOOKUP(A7,Data!A:B,2,FALSE)</f>
        <v>15.72</v>
      </c>
      <c r="C7">
        <v>2</v>
      </c>
      <c r="D7" s="6">
        <f>ROUND((VLOOKUP(A7,Data!J:K,2,FALSE)-VLOOKUP(A3,Data!J:K,2,FALSE))/VLOOKUP(A3,Data!J:K,2,FALSE), 5)*100</f>
        <v>9.2080000000000002</v>
      </c>
      <c r="E7">
        <v>2</v>
      </c>
      <c r="F7">
        <f>Data!E139*10^9</f>
        <v>6895559000000</v>
      </c>
      <c r="G7">
        <f>Data!H131*10^9</f>
        <v>7018823943000</v>
      </c>
      <c r="H7" s="6">
        <f t="shared" si="1"/>
        <v>7.2080000000000002</v>
      </c>
      <c r="I7" s="5">
        <f t="shared" si="0"/>
        <v>-1.756205085083155</v>
      </c>
      <c r="J7">
        <f t="shared" si="2"/>
        <v>13.933897457458423</v>
      </c>
      <c r="K7">
        <f t="shared" si="3"/>
        <v>13.055794914916847</v>
      </c>
      <c r="L7">
        <f t="shared" ref="L4:L67" si="4">0.85*B6+0.15*K7</f>
        <v>18.176369237237523</v>
      </c>
    </row>
    <row r="8" spans="1:12" x14ac:dyDescent="0.2">
      <c r="A8" s="1">
        <v>29768</v>
      </c>
      <c r="B8">
        <f>VLOOKUP(A8,Data!A:B,2,FALSE)</f>
        <v>19.04</v>
      </c>
      <c r="C8">
        <v>2</v>
      </c>
      <c r="D8" s="6">
        <f>ROUND((VLOOKUP(A8,Data!J:K,2,FALSE)-VLOOKUP(A4,Data!J:K,2,FALSE))/VLOOKUP(A4,Data!J:K,2,FALSE), 5)*100</f>
        <v>8.7940000000000005</v>
      </c>
      <c r="E8">
        <v>2</v>
      </c>
      <c r="F8">
        <f>Data!E140*10^9</f>
        <v>6978135000000</v>
      </c>
      <c r="G8">
        <f>Data!H132*10^9</f>
        <v>7064803061000</v>
      </c>
      <c r="H8" s="6">
        <f t="shared" si="1"/>
        <v>6.7940000000000005</v>
      </c>
      <c r="I8" s="5">
        <f t="shared" si="0"/>
        <v>-1.2267583434623359</v>
      </c>
      <c r="J8">
        <f t="shared" si="2"/>
        <v>13.577620828268833</v>
      </c>
      <c r="K8">
        <f t="shared" si="3"/>
        <v>12.964241656537665</v>
      </c>
      <c r="L8">
        <f t="shared" si="4"/>
        <v>15.30663624848065</v>
      </c>
    </row>
    <row r="9" spans="1:12" x14ac:dyDescent="0.2">
      <c r="A9" s="1">
        <v>29860</v>
      </c>
      <c r="B9">
        <f>VLOOKUP(A9,Data!A:B,2,FALSE)</f>
        <v>15.08</v>
      </c>
      <c r="C9">
        <v>2</v>
      </c>
      <c r="D9" s="6">
        <f>ROUND((VLOOKUP(A9,Data!J:K,2,FALSE)-VLOOKUP(A5,Data!J:K,2,FALSE))/VLOOKUP(A5,Data!J:K,2,FALSE), 5)*100</f>
        <v>8.1820000000000004</v>
      </c>
      <c r="E9">
        <v>2</v>
      </c>
      <c r="F9">
        <f>Data!E141*10^9</f>
        <v>6902105000000</v>
      </c>
      <c r="G9">
        <f>Data!H133*10^9</f>
        <v>7114775484000</v>
      </c>
      <c r="H9" s="6">
        <f t="shared" si="1"/>
        <v>6.1820000000000004</v>
      </c>
      <c r="I9" s="5">
        <f t="shared" si="0"/>
        <v>-2.9891383709614185</v>
      </c>
      <c r="J9">
        <f t="shared" si="2"/>
        <v>11.77843081451929</v>
      </c>
      <c r="K9">
        <f t="shared" si="3"/>
        <v>10.283861629038581</v>
      </c>
      <c r="L9">
        <f t="shared" si="4"/>
        <v>17.726579244355783</v>
      </c>
    </row>
    <row r="10" spans="1:12" x14ac:dyDescent="0.2">
      <c r="A10" s="1">
        <v>29952</v>
      </c>
      <c r="B10">
        <f>VLOOKUP(A10,Data!A:B,2,FALSE)</f>
        <v>13.22</v>
      </c>
      <c r="C10">
        <v>2</v>
      </c>
      <c r="D10" s="6">
        <f>ROUND((VLOOKUP(A10,Data!J:K,2,FALSE)-VLOOKUP(A6,Data!J:K,2,FALSE))/VLOOKUP(A6,Data!J:K,2,FALSE), 5)*100</f>
        <v>7.4469999999999992</v>
      </c>
      <c r="E10">
        <v>2</v>
      </c>
      <c r="F10">
        <f>Data!E142*10^9</f>
        <v>6794878000000</v>
      </c>
      <c r="G10">
        <f>Data!H134*10^9</f>
        <v>7168139916000</v>
      </c>
      <c r="H10" s="6">
        <f t="shared" si="1"/>
        <v>5.4469999999999992</v>
      </c>
      <c r="I10" s="5">
        <f t="shared" si="0"/>
        <v>-5.2072353549746193</v>
      </c>
      <c r="J10">
        <f t="shared" si="2"/>
        <v>9.56688232251269</v>
      </c>
      <c r="K10">
        <f t="shared" si="3"/>
        <v>6.9632646450253795</v>
      </c>
      <c r="L10">
        <f t="shared" si="4"/>
        <v>13.862489696753807</v>
      </c>
    </row>
    <row r="11" spans="1:12" x14ac:dyDescent="0.2">
      <c r="A11" s="1">
        <v>30042</v>
      </c>
      <c r="B11">
        <f>VLOOKUP(A11,Data!A:B,2,FALSE)</f>
        <v>14.94</v>
      </c>
      <c r="C11">
        <v>2</v>
      </c>
      <c r="D11" s="6">
        <f>ROUND((VLOOKUP(A11,Data!J:K,2,FALSE)-VLOOKUP(A7,Data!J:K,2,FALSE))/VLOOKUP(A7,Data!J:K,2,FALSE), 5)*100</f>
        <v>6.6909999999999998</v>
      </c>
      <c r="E11">
        <v>2</v>
      </c>
      <c r="F11">
        <f>Data!E143*10^9</f>
        <v>6825876000000</v>
      </c>
      <c r="G11">
        <f>Data!H135*10^9</f>
        <v>7224140334999.9902</v>
      </c>
      <c r="H11" s="6">
        <f t="shared" si="1"/>
        <v>4.6909999999999998</v>
      </c>
      <c r="I11" s="5">
        <f t="shared" si="0"/>
        <v>-5.5129650938597212</v>
      </c>
      <c r="J11">
        <f t="shared" si="2"/>
        <v>8.2800174530701369</v>
      </c>
      <c r="K11">
        <f t="shared" si="3"/>
        <v>5.5235349061402772</v>
      </c>
      <c r="L11">
        <f t="shared" si="4"/>
        <v>12.065530235921042</v>
      </c>
    </row>
    <row r="12" spans="1:12" x14ac:dyDescent="0.2">
      <c r="A12" s="1">
        <v>30133</v>
      </c>
      <c r="B12">
        <f>VLOOKUP(A12,Data!A:B,2,FALSE)</f>
        <v>12.59</v>
      </c>
      <c r="C12">
        <v>2</v>
      </c>
      <c r="D12" s="6">
        <f>ROUND((VLOOKUP(A12,Data!J:K,2,FALSE)-VLOOKUP(A8,Data!J:K,2,FALSE))/VLOOKUP(A8,Data!J:K,2,FALSE), 5)*100</f>
        <v>6.593</v>
      </c>
      <c r="E12">
        <v>2</v>
      </c>
      <c r="F12">
        <f>Data!E144*10^9</f>
        <v>6799781000000</v>
      </c>
      <c r="G12">
        <f>Data!H136*10^9</f>
        <v>7282431567000</v>
      </c>
      <c r="H12" s="6">
        <f t="shared" si="1"/>
        <v>4.593</v>
      </c>
      <c r="I12" s="5">
        <f t="shared" si="0"/>
        <v>-6.6276018189736057</v>
      </c>
      <c r="J12">
        <f t="shared" si="2"/>
        <v>7.5756990905131971</v>
      </c>
      <c r="K12">
        <f t="shared" si="3"/>
        <v>4.2618981810263943</v>
      </c>
      <c r="L12">
        <f t="shared" si="4"/>
        <v>13.338284727153958</v>
      </c>
    </row>
    <row r="13" spans="1:12" x14ac:dyDescent="0.2">
      <c r="A13" s="1">
        <v>30225</v>
      </c>
      <c r="B13">
        <f>VLOOKUP(A13,Data!A:B,2,FALSE)</f>
        <v>9.7100000000000009</v>
      </c>
      <c r="C13">
        <v>2</v>
      </c>
      <c r="D13" s="6">
        <f>ROUND((VLOOKUP(A13,Data!J:K,2,FALSE)-VLOOKUP(A9,Data!J:K,2,FALSE))/VLOOKUP(A9,Data!J:K,2,FALSE), 5)*100</f>
        <v>6.11</v>
      </c>
      <c r="E13">
        <v>2</v>
      </c>
      <c r="F13">
        <f>Data!E145*10^9</f>
        <v>6802497000000</v>
      </c>
      <c r="G13">
        <f>Data!H137*10^9</f>
        <v>7342765631000</v>
      </c>
      <c r="H13" s="6">
        <f t="shared" si="1"/>
        <v>4.1100000000000003</v>
      </c>
      <c r="I13" s="5">
        <f t="shared" si="0"/>
        <v>-7.3578357004760022</v>
      </c>
      <c r="J13">
        <f t="shared" si="2"/>
        <v>6.486082149761998</v>
      </c>
      <c r="K13">
        <f t="shared" si="3"/>
        <v>2.8071642995239969</v>
      </c>
      <c r="L13">
        <f t="shared" si="4"/>
        <v>11.1225746449286</v>
      </c>
    </row>
    <row r="14" spans="1:12" x14ac:dyDescent="0.2">
      <c r="A14" s="1">
        <v>30317</v>
      </c>
      <c r="B14">
        <f>VLOOKUP(A14,Data!A:B,2,FALSE)</f>
        <v>8.68</v>
      </c>
      <c r="C14">
        <v>2</v>
      </c>
      <c r="D14" s="6">
        <f>ROUND((VLOOKUP(A14,Data!J:K,2,FALSE)-VLOOKUP(A10,Data!J:K,2,FALSE))/VLOOKUP(A10,Data!J:K,2,FALSE), 5)*100</f>
        <v>5.9050000000000002</v>
      </c>
      <c r="E14">
        <v>2</v>
      </c>
      <c r="F14">
        <f>Data!E146*10^9</f>
        <v>6892144000000</v>
      </c>
      <c r="G14">
        <f>Data!H138*10^9</f>
        <v>7403173245000</v>
      </c>
      <c r="H14" s="6">
        <f t="shared" si="1"/>
        <v>3.9050000000000002</v>
      </c>
      <c r="I14" s="5">
        <f t="shared" si="0"/>
        <v>-6.9028405534767412</v>
      </c>
      <c r="J14">
        <f t="shared" si="2"/>
        <v>6.4060797232616293</v>
      </c>
      <c r="K14">
        <f t="shared" si="3"/>
        <v>2.9546594465232587</v>
      </c>
      <c r="L14">
        <f t="shared" si="4"/>
        <v>8.6966989169784892</v>
      </c>
    </row>
    <row r="15" spans="1:12" x14ac:dyDescent="0.2">
      <c r="A15" s="1">
        <v>30407</v>
      </c>
      <c r="B15">
        <f>VLOOKUP(A15,Data!A:B,2,FALSE)</f>
        <v>8.8000000000000007</v>
      </c>
      <c r="C15">
        <v>2</v>
      </c>
      <c r="D15" s="6">
        <f>ROUND((VLOOKUP(A15,Data!J:K,2,FALSE)-VLOOKUP(A11,Data!J:K,2,FALSE))/VLOOKUP(A11,Data!J:K,2,FALSE), 5)*100</f>
        <v>5.4640000000000004</v>
      </c>
      <c r="E15">
        <v>2</v>
      </c>
      <c r="F15">
        <f>Data!E147*10^9</f>
        <v>7048982000000</v>
      </c>
      <c r="G15">
        <f>Data!H139*10^9</f>
        <v>7464954357000</v>
      </c>
      <c r="H15" s="6">
        <f t="shared" si="1"/>
        <v>3.4640000000000004</v>
      </c>
      <c r="I15" s="5">
        <f t="shared" si="0"/>
        <v>-5.5723362408764956</v>
      </c>
      <c r="J15">
        <f t="shared" si="2"/>
        <v>6.4098318795617537</v>
      </c>
      <c r="K15">
        <f t="shared" si="3"/>
        <v>3.6236637591235059</v>
      </c>
      <c r="L15">
        <f t="shared" si="4"/>
        <v>7.9215495638685249</v>
      </c>
    </row>
    <row r="16" spans="1:12" x14ac:dyDescent="0.2">
      <c r="A16" s="1">
        <v>30498</v>
      </c>
      <c r="B16">
        <f>VLOOKUP(A16,Data!A:B,2,FALSE)</f>
        <v>9.3699999999999992</v>
      </c>
      <c r="C16">
        <v>2</v>
      </c>
      <c r="D16" s="6">
        <f>ROUND((VLOOKUP(A16,Data!J:K,2,FALSE)-VLOOKUP(A12,Data!J:K,2,FALSE))/VLOOKUP(A12,Data!J:K,2,FALSE), 5)*100</f>
        <v>5.032</v>
      </c>
      <c r="E16">
        <v>2</v>
      </c>
      <c r="F16">
        <f>Data!E148*10^9</f>
        <v>7189896000000</v>
      </c>
      <c r="G16">
        <f>Data!H140*10^9</f>
        <v>7528383431000</v>
      </c>
      <c r="H16" s="6">
        <f t="shared" si="1"/>
        <v>3.032</v>
      </c>
      <c r="I16" s="5">
        <f t="shared" si="0"/>
        <v>-4.496150257254345</v>
      </c>
      <c r="J16">
        <f t="shared" si="2"/>
        <v>6.2999248713728271</v>
      </c>
      <c r="K16">
        <f t="shared" si="3"/>
        <v>4.051849742745655</v>
      </c>
      <c r="L16">
        <f t="shared" si="4"/>
        <v>8.0877774614118483</v>
      </c>
    </row>
    <row r="17" spans="1:12" x14ac:dyDescent="0.2">
      <c r="A17" s="1">
        <v>30590</v>
      </c>
      <c r="B17">
        <f>VLOOKUP(A17,Data!A:B,2,FALSE)</f>
        <v>9.48</v>
      </c>
      <c r="C17">
        <v>2</v>
      </c>
      <c r="D17" s="6">
        <f>ROUND((VLOOKUP(A17,Data!J:K,2,FALSE)-VLOOKUP(A13,Data!J:K,2,FALSE))/VLOOKUP(A13,Data!J:K,2,FALSE), 5)*100</f>
        <v>4.6479999999999997</v>
      </c>
      <c r="E17">
        <v>2</v>
      </c>
      <c r="F17">
        <f>Data!E149*10^9</f>
        <v>7339893000000</v>
      </c>
      <c r="G17">
        <f>Data!H141*10^9</f>
        <v>7594215225000</v>
      </c>
      <c r="H17" s="6">
        <f t="shared" si="1"/>
        <v>2.6479999999999997</v>
      </c>
      <c r="I17" s="5">
        <f t="shared" si="0"/>
        <v>-3.3488940919500996</v>
      </c>
      <c r="J17">
        <f t="shared" si="2"/>
        <v>6.2975529540249493</v>
      </c>
      <c r="K17">
        <f t="shared" si="3"/>
        <v>4.6231059080499</v>
      </c>
      <c r="L17">
        <f t="shared" si="4"/>
        <v>8.6579658862074851</v>
      </c>
    </row>
    <row r="18" spans="1:12" x14ac:dyDescent="0.2">
      <c r="A18" s="1">
        <v>30682</v>
      </c>
      <c r="B18">
        <f>VLOOKUP(A18,Data!A:B,2,FALSE)</f>
        <v>9.56</v>
      </c>
      <c r="C18">
        <v>2</v>
      </c>
      <c r="D18" s="6">
        <f>ROUND((VLOOKUP(A18,Data!J:K,2,FALSE)-VLOOKUP(A14,Data!J:K,2,FALSE))/VLOOKUP(A14,Data!J:K,2,FALSE), 5)*100</f>
        <v>3.8879999999999999</v>
      </c>
      <c r="E18">
        <v>2</v>
      </c>
      <c r="F18">
        <f>Data!E150*10^9</f>
        <v>7483371000000</v>
      </c>
      <c r="G18">
        <f>Data!H142*10^9</f>
        <v>7662485600000</v>
      </c>
      <c r="H18" s="6">
        <f t="shared" si="1"/>
        <v>1.8879999999999999</v>
      </c>
      <c r="I18" s="5">
        <f t="shared" si="0"/>
        <v>-2.3375521906364169</v>
      </c>
      <c r="J18">
        <f t="shared" si="2"/>
        <v>5.6632239046817912</v>
      </c>
      <c r="K18">
        <f t="shared" si="3"/>
        <v>4.4944478093635833</v>
      </c>
      <c r="L18">
        <f t="shared" si="4"/>
        <v>8.7321671714045372</v>
      </c>
    </row>
    <row r="19" spans="1:12" x14ac:dyDescent="0.2">
      <c r="A19" s="1">
        <v>30773</v>
      </c>
      <c r="B19">
        <f>VLOOKUP(A19,Data!A:B,2,FALSE)</f>
        <v>10.29</v>
      </c>
      <c r="C19">
        <v>2</v>
      </c>
      <c r="D19" s="6">
        <f>ROUND((VLOOKUP(A19,Data!J:K,2,FALSE)-VLOOKUP(A15,Data!J:K,2,FALSE))/VLOOKUP(A15,Data!J:K,2,FALSE), 5)*100</f>
        <v>4.5949999999999998</v>
      </c>
      <c r="E19">
        <v>2</v>
      </c>
      <c r="F19">
        <f>Data!E151*10^9</f>
        <v>7612668000000</v>
      </c>
      <c r="G19">
        <f>Data!H143*10^9</f>
        <v>7733070820000</v>
      </c>
      <c r="H19" s="6">
        <f t="shared" si="1"/>
        <v>2.5949999999999998</v>
      </c>
      <c r="I19" s="5">
        <f t="shared" si="0"/>
        <v>-1.5569858702005268</v>
      </c>
      <c r="J19">
        <f t="shared" si="2"/>
        <v>7.1140070648997362</v>
      </c>
      <c r="K19">
        <f t="shared" si="3"/>
        <v>6.3355141297994733</v>
      </c>
      <c r="L19">
        <f t="shared" si="4"/>
        <v>9.0763271194699211</v>
      </c>
    </row>
    <row r="20" spans="1:12" x14ac:dyDescent="0.2">
      <c r="A20" s="1">
        <v>30864</v>
      </c>
      <c r="B20">
        <f>VLOOKUP(A20,Data!A:B,2,FALSE)</f>
        <v>11.23</v>
      </c>
      <c r="C20">
        <v>2</v>
      </c>
      <c r="D20" s="6">
        <f>ROUND((VLOOKUP(A20,Data!J:K,2,FALSE)-VLOOKUP(A16,Data!J:K,2,FALSE))/VLOOKUP(A16,Data!J:K,2,FALSE), 5)*100</f>
        <v>4.194</v>
      </c>
      <c r="E20">
        <v>2</v>
      </c>
      <c r="F20">
        <f>Data!E152*10^9</f>
        <v>7686059000000</v>
      </c>
      <c r="G20">
        <f>Data!H144*10^9</f>
        <v>7805294997000</v>
      </c>
      <c r="H20" s="6">
        <f t="shared" si="1"/>
        <v>2.194</v>
      </c>
      <c r="I20" s="5">
        <f t="shared" si="0"/>
        <v>-1.5276296033119683</v>
      </c>
      <c r="J20">
        <f t="shared" si="2"/>
        <v>6.5271851983440161</v>
      </c>
      <c r="K20">
        <f t="shared" si="3"/>
        <v>5.7633703966880319</v>
      </c>
      <c r="L20">
        <f t="shared" si="4"/>
        <v>9.6110055595032033</v>
      </c>
    </row>
    <row r="21" spans="1:12" x14ac:dyDescent="0.2">
      <c r="A21" s="1">
        <v>30956</v>
      </c>
      <c r="B21">
        <f>VLOOKUP(A21,Data!A:B,2,FALSE)</f>
        <v>9.99</v>
      </c>
      <c r="C21">
        <v>2</v>
      </c>
      <c r="D21" s="6">
        <f>ROUND((VLOOKUP(A21,Data!J:K,2,FALSE)-VLOOKUP(A17,Data!J:K,2,FALSE))/VLOOKUP(A17,Data!J:K,2,FALSE), 5)*100</f>
        <v>3.7900000000000005</v>
      </c>
      <c r="E21">
        <v>2</v>
      </c>
      <c r="F21">
        <f>Data!E153*10^9</f>
        <v>7749151000000</v>
      </c>
      <c r="G21">
        <f>Data!H145*10^9</f>
        <v>7878747494000</v>
      </c>
      <c r="H21" s="6">
        <f t="shared" si="1"/>
        <v>1.7900000000000005</v>
      </c>
      <c r="I21" s="5">
        <f t="shared" si="0"/>
        <v>-1.6448870089908734</v>
      </c>
      <c r="J21">
        <f t="shared" si="2"/>
        <v>5.862556495504565</v>
      </c>
      <c r="K21">
        <f t="shared" si="3"/>
        <v>5.0401129910091278</v>
      </c>
      <c r="L21">
        <f t="shared" si="4"/>
        <v>10.30151694865137</v>
      </c>
    </row>
    <row r="22" spans="1:12" x14ac:dyDescent="0.2">
      <c r="A22" s="1">
        <v>31048</v>
      </c>
      <c r="B22">
        <f>VLOOKUP(A22,Data!A:B,2,FALSE)</f>
        <v>8.35</v>
      </c>
      <c r="C22">
        <v>2</v>
      </c>
      <c r="D22" s="6">
        <f>ROUND((VLOOKUP(A22,Data!J:K,2,FALSE)-VLOOKUP(A18,Data!J:K,2,FALSE))/VLOOKUP(A18,Data!J:K,2,FALSE), 5)*100</f>
        <v>4.3360000000000003</v>
      </c>
      <c r="E22">
        <v>2</v>
      </c>
      <c r="F22">
        <f>Data!E154*10^9</f>
        <v>7824247000000</v>
      </c>
      <c r="G22">
        <f>Data!H146*10^9</f>
        <v>7952603301999.9902</v>
      </c>
      <c r="H22" s="6">
        <f t="shared" si="1"/>
        <v>2.3360000000000003</v>
      </c>
      <c r="I22" s="5">
        <f t="shared" si="0"/>
        <v>-1.6140161545303042</v>
      </c>
      <c r="J22">
        <f t="shared" si="2"/>
        <v>6.6969919227348482</v>
      </c>
      <c r="K22">
        <f t="shared" si="3"/>
        <v>5.889983845469696</v>
      </c>
      <c r="L22">
        <f t="shared" si="4"/>
        <v>9.374997576820455</v>
      </c>
    </row>
    <row r="23" spans="1:12" x14ac:dyDescent="0.2">
      <c r="A23" s="1">
        <v>31138</v>
      </c>
      <c r="B23">
        <f>VLOOKUP(A23,Data!A:B,2,FALSE)</f>
        <v>8.27</v>
      </c>
      <c r="C23">
        <v>2</v>
      </c>
      <c r="D23" s="6">
        <f>ROUND((VLOOKUP(A23,Data!J:K,2,FALSE)-VLOOKUP(A19,Data!J:K,2,FALSE))/VLOOKUP(A19,Data!J:K,2,FALSE), 5)*100</f>
        <v>3.827</v>
      </c>
      <c r="E23">
        <v>2</v>
      </c>
      <c r="F23">
        <f>Data!E155*10^9</f>
        <v>7893136000000</v>
      </c>
      <c r="G23">
        <f>Data!H147*10^9</f>
        <v>8026944774000</v>
      </c>
      <c r="H23" s="6">
        <f t="shared" si="1"/>
        <v>1.827</v>
      </c>
      <c r="I23" s="5">
        <f t="shared" si="0"/>
        <v>-1.6669950743079573</v>
      </c>
      <c r="J23">
        <f t="shared" si="2"/>
        <v>5.9070024628460214</v>
      </c>
      <c r="K23">
        <f t="shared" si="3"/>
        <v>5.0735049256920428</v>
      </c>
      <c r="L23">
        <f t="shared" si="4"/>
        <v>7.8585257388538059</v>
      </c>
    </row>
    <row r="24" spans="1:12" x14ac:dyDescent="0.2">
      <c r="A24" s="1">
        <v>31229</v>
      </c>
      <c r="B24">
        <f>VLOOKUP(A24,Data!A:B,2,FALSE)</f>
        <v>7.88</v>
      </c>
      <c r="C24">
        <v>2</v>
      </c>
      <c r="D24" s="6">
        <f>ROUND((VLOOKUP(A24,Data!J:K,2,FALSE)-VLOOKUP(A20,Data!J:K,2,FALSE))/VLOOKUP(A20,Data!J:K,2,FALSE), 5)*100</f>
        <v>3.8989999999999996</v>
      </c>
      <c r="E24">
        <v>2</v>
      </c>
      <c r="F24">
        <f>Data!E156*10^9</f>
        <v>8013674000000</v>
      </c>
      <c r="G24">
        <f>Data!H148*10^9</f>
        <v>8101386912000</v>
      </c>
      <c r="H24" s="6">
        <f t="shared" si="1"/>
        <v>1.8989999999999996</v>
      </c>
      <c r="I24" s="5">
        <f t="shared" si="0"/>
        <v>-1.0826900745855896</v>
      </c>
      <c r="J24">
        <f t="shared" si="2"/>
        <v>6.3071549627072034</v>
      </c>
      <c r="K24">
        <f t="shared" si="3"/>
        <v>5.7658099254144091</v>
      </c>
      <c r="L24">
        <f t="shared" si="4"/>
        <v>7.894371488812161</v>
      </c>
    </row>
    <row r="25" spans="1:12" x14ac:dyDescent="0.2">
      <c r="A25" s="1">
        <v>31321</v>
      </c>
      <c r="B25">
        <f>VLOOKUP(A25,Data!A:B,2,FALSE)</f>
        <v>7.99</v>
      </c>
      <c r="C25">
        <v>2</v>
      </c>
      <c r="D25" s="6">
        <f>ROUND((VLOOKUP(A25,Data!J:K,2,FALSE)-VLOOKUP(A21,Data!J:K,2,FALSE))/VLOOKUP(A21,Data!J:K,2,FALSE), 5)*100</f>
        <v>4.0540000000000003</v>
      </c>
      <c r="E25">
        <v>2</v>
      </c>
      <c r="F25">
        <f>Data!E157*10^9</f>
        <v>8073239000000</v>
      </c>
      <c r="G25">
        <f>Data!H149*10^9</f>
        <v>8175398160000</v>
      </c>
      <c r="H25" s="6">
        <f t="shared" si="1"/>
        <v>2.0540000000000003</v>
      </c>
      <c r="I25" s="5">
        <f t="shared" si="0"/>
        <v>-1.2495924724478495</v>
      </c>
      <c r="J25">
        <f t="shared" si="2"/>
        <v>6.4562037637760756</v>
      </c>
      <c r="K25">
        <f t="shared" si="3"/>
        <v>5.8314075275521509</v>
      </c>
      <c r="L25">
        <f t="shared" si="4"/>
        <v>7.5727111291328217</v>
      </c>
    </row>
    <row r="26" spans="1:12" x14ac:dyDescent="0.2">
      <c r="A26" s="1">
        <v>31413</v>
      </c>
      <c r="B26">
        <f>VLOOKUP(A26,Data!A:B,2,FALSE)</f>
        <v>8.14</v>
      </c>
      <c r="C26">
        <v>2</v>
      </c>
      <c r="D26" s="6">
        <f>ROUND((VLOOKUP(A26,Data!J:K,2,FALSE)-VLOOKUP(A22,Data!J:K,2,FALSE))/VLOOKUP(A22,Data!J:K,2,FALSE), 5)*100</f>
        <v>3.9390000000000001</v>
      </c>
      <c r="E26">
        <v>2</v>
      </c>
      <c r="F26">
        <f>Data!E158*10^9</f>
        <v>8148603000000</v>
      </c>
      <c r="G26">
        <f>Data!H150*10^9</f>
        <v>8248876462999.9893</v>
      </c>
      <c r="H26" s="6">
        <f t="shared" si="1"/>
        <v>1.9390000000000001</v>
      </c>
      <c r="I26" s="5">
        <f t="shared" si="0"/>
        <v>-1.215601463420648</v>
      </c>
      <c r="J26">
        <f t="shared" si="2"/>
        <v>6.3006992682896765</v>
      </c>
      <c r="K26">
        <f t="shared" si="3"/>
        <v>5.6928985365793521</v>
      </c>
      <c r="L26">
        <f t="shared" si="4"/>
        <v>7.6454347804869025</v>
      </c>
    </row>
    <row r="27" spans="1:12" x14ac:dyDescent="0.2">
      <c r="A27" s="1">
        <v>31503</v>
      </c>
      <c r="B27">
        <f>VLOOKUP(A27,Data!A:B,2,FALSE)</f>
        <v>6.99</v>
      </c>
      <c r="C27">
        <v>2</v>
      </c>
      <c r="D27" s="6">
        <f>ROUND((VLOOKUP(A27,Data!J:K,2,FALSE)-VLOOKUP(A23,Data!J:K,2,FALSE))/VLOOKUP(A23,Data!J:K,2,FALSE), 5)*100</f>
        <v>3.6859999999999995</v>
      </c>
      <c r="E27">
        <v>2</v>
      </c>
      <c r="F27">
        <f>Data!E159*10^9</f>
        <v>8185303000000</v>
      </c>
      <c r="G27">
        <f>Data!H151*10^9</f>
        <v>8322165152000</v>
      </c>
      <c r="H27" s="6">
        <f t="shared" si="1"/>
        <v>1.6859999999999995</v>
      </c>
      <c r="I27" s="5">
        <f t="shared" si="0"/>
        <v>-1.6445498196717354</v>
      </c>
      <c r="J27">
        <f t="shared" si="2"/>
        <v>5.7067250901641327</v>
      </c>
      <c r="K27">
        <f t="shared" si="3"/>
        <v>4.8844501803282645</v>
      </c>
      <c r="L27">
        <f t="shared" si="4"/>
        <v>7.6516675270492405</v>
      </c>
    </row>
    <row r="28" spans="1:12" x14ac:dyDescent="0.2">
      <c r="A28" s="1">
        <v>31594</v>
      </c>
      <c r="B28">
        <f>VLOOKUP(A28,Data!A:B,2,FALSE)</f>
        <v>6.56</v>
      </c>
      <c r="C28">
        <v>2</v>
      </c>
      <c r="D28" s="6">
        <f>ROUND((VLOOKUP(A28,Data!J:K,2,FALSE)-VLOOKUP(A24,Data!J:K,2,FALSE))/VLOOKUP(A24,Data!J:K,2,FALSE), 5)*100</f>
        <v>3.3610000000000002</v>
      </c>
      <c r="E28">
        <v>2</v>
      </c>
      <c r="F28">
        <f>Data!E160*10^9</f>
        <v>8263638999999.999</v>
      </c>
      <c r="G28">
        <f>Data!H152*10^9</f>
        <v>8395408405000</v>
      </c>
      <c r="H28" s="6">
        <f t="shared" si="1"/>
        <v>1.3610000000000002</v>
      </c>
      <c r="I28" s="5">
        <f t="shared" si="0"/>
        <v>-1.5695413331116077</v>
      </c>
      <c r="J28">
        <f t="shared" si="2"/>
        <v>5.2567293334441967</v>
      </c>
      <c r="K28">
        <f t="shared" si="3"/>
        <v>4.4719586668883933</v>
      </c>
      <c r="L28">
        <f t="shared" si="4"/>
        <v>6.6122938000332594</v>
      </c>
    </row>
    <row r="29" spans="1:12" x14ac:dyDescent="0.2">
      <c r="A29" s="1">
        <v>31686</v>
      </c>
      <c r="B29">
        <f>VLOOKUP(A29,Data!A:B,2,FALSE)</f>
        <v>5.85</v>
      </c>
      <c r="C29">
        <v>2</v>
      </c>
      <c r="D29" s="6">
        <f>ROUND((VLOOKUP(A29,Data!J:K,2,FALSE)-VLOOKUP(A25,Data!J:K,2,FALSE))/VLOOKUP(A25,Data!J:K,2,FALSE), 5)*100</f>
        <v>3.3779999999999997</v>
      </c>
      <c r="E29">
        <v>2</v>
      </c>
      <c r="F29">
        <f>Data!E161*10^9</f>
        <v>8308021000000.001</v>
      </c>
      <c r="G29">
        <f>Data!H153*10^9</f>
        <v>8468496118999.999</v>
      </c>
      <c r="H29" s="6">
        <f t="shared" si="1"/>
        <v>1.3779999999999997</v>
      </c>
      <c r="I29" s="5">
        <f t="shared" si="0"/>
        <v>-1.8949659626099908</v>
      </c>
      <c r="J29">
        <f t="shared" si="2"/>
        <v>5.1195170186950048</v>
      </c>
      <c r="K29">
        <f t="shared" si="3"/>
        <v>4.1720340373900093</v>
      </c>
      <c r="L29">
        <f t="shared" si="4"/>
        <v>6.2018051056085008</v>
      </c>
    </row>
    <row r="30" spans="1:12" x14ac:dyDescent="0.2">
      <c r="A30" s="1">
        <v>31778</v>
      </c>
      <c r="B30">
        <f>VLOOKUP(A30,Data!A:B,2,FALSE)</f>
        <v>6.43</v>
      </c>
      <c r="C30">
        <v>2</v>
      </c>
      <c r="D30" s="6">
        <f>ROUND((VLOOKUP(A30,Data!J:K,2,FALSE)-VLOOKUP(A26,Data!J:K,2,FALSE))/VLOOKUP(A26,Data!J:K,2,FALSE), 5)*100</f>
        <v>2.883</v>
      </c>
      <c r="E30">
        <v>2</v>
      </c>
      <c r="F30">
        <f>Data!E162*10^9</f>
        <v>8369930000000</v>
      </c>
      <c r="G30">
        <f>Data!H154*10^9</f>
        <v>8541116590000</v>
      </c>
      <c r="H30" s="6">
        <f t="shared" si="1"/>
        <v>0.88300000000000001</v>
      </c>
      <c r="I30" s="5">
        <f t="shared" si="0"/>
        <v>-2.004264760891175</v>
      </c>
      <c r="J30">
        <f t="shared" si="2"/>
        <v>4.322367619554413</v>
      </c>
      <c r="K30">
        <f t="shared" si="3"/>
        <v>3.3202352391088255</v>
      </c>
      <c r="L30">
        <f t="shared" si="4"/>
        <v>5.4705352858663234</v>
      </c>
    </row>
    <row r="31" spans="1:12" x14ac:dyDescent="0.2">
      <c r="A31" s="1">
        <v>31868</v>
      </c>
      <c r="B31">
        <f>VLOOKUP(A31,Data!A:B,2,FALSE)</f>
        <v>6.37</v>
      </c>
      <c r="C31">
        <v>2</v>
      </c>
      <c r="D31" s="6">
        <f>ROUND((VLOOKUP(A31,Data!J:K,2,FALSE)-VLOOKUP(A27,Data!J:K,2,FALSE))/VLOOKUP(A27,Data!J:K,2,FALSE), 5)*100</f>
        <v>3.0649999999999999</v>
      </c>
      <c r="E31">
        <v>2</v>
      </c>
      <c r="F31">
        <f>Data!E163*10^9</f>
        <v>8460233000000</v>
      </c>
      <c r="G31">
        <f>Data!H155*10^9</f>
        <v>8613192666999.999</v>
      </c>
      <c r="H31" s="6">
        <f t="shared" si="1"/>
        <v>1.0649999999999999</v>
      </c>
      <c r="I31" s="5">
        <f t="shared" si="0"/>
        <v>-1.7758765293389791</v>
      </c>
      <c r="J31">
        <f t="shared" si="2"/>
        <v>4.7095617353305101</v>
      </c>
      <c r="K31">
        <f t="shared" si="3"/>
        <v>3.8216234706610201</v>
      </c>
      <c r="L31">
        <f t="shared" si="4"/>
        <v>6.0387435205991524</v>
      </c>
    </row>
    <row r="32" spans="1:12" x14ac:dyDescent="0.2">
      <c r="A32" s="1">
        <v>31959</v>
      </c>
      <c r="B32">
        <f>VLOOKUP(A32,Data!A:B,2,FALSE)</f>
        <v>6.58</v>
      </c>
      <c r="C32">
        <v>2</v>
      </c>
      <c r="D32" s="6">
        <f>ROUND((VLOOKUP(A32,Data!J:K,2,FALSE)-VLOOKUP(A28,Data!J:K,2,FALSE))/VLOOKUP(A28,Data!J:K,2,FALSE), 5)*100</f>
        <v>3.2320000000000002</v>
      </c>
      <c r="E32">
        <v>2</v>
      </c>
      <c r="F32">
        <f>Data!E164*10^9</f>
        <v>8533635000000</v>
      </c>
      <c r="G32">
        <f>Data!H156*10^9</f>
        <v>8684892190000</v>
      </c>
      <c r="H32" s="6">
        <f t="shared" si="1"/>
        <v>1.2320000000000002</v>
      </c>
      <c r="I32" s="5">
        <f t="shared" si="0"/>
        <v>-1.7416127533990724</v>
      </c>
      <c r="J32">
        <f t="shared" si="2"/>
        <v>4.9771936233004643</v>
      </c>
      <c r="K32">
        <f t="shared" si="3"/>
        <v>4.1063872466009279</v>
      </c>
      <c r="L32">
        <f t="shared" si="4"/>
        <v>6.0304580869901399</v>
      </c>
    </row>
    <row r="33" spans="1:12" x14ac:dyDescent="0.2">
      <c r="A33" s="1">
        <v>32051</v>
      </c>
      <c r="B33">
        <f>VLOOKUP(A33,Data!A:B,2,FALSE)</f>
        <v>7.29</v>
      </c>
      <c r="C33">
        <v>2</v>
      </c>
      <c r="D33" s="6">
        <f>ROUND((VLOOKUP(A33,Data!J:K,2,FALSE)-VLOOKUP(A29,Data!J:K,2,FALSE))/VLOOKUP(A29,Data!J:K,2,FALSE), 5)*100</f>
        <v>3.5259999999999998</v>
      </c>
      <c r="E33">
        <v>2</v>
      </c>
      <c r="F33">
        <f>Data!E165*10^9</f>
        <v>8680162000000</v>
      </c>
      <c r="G33">
        <f>Data!H157*10^9</f>
        <v>8756590611000</v>
      </c>
      <c r="H33" s="6">
        <f t="shared" si="1"/>
        <v>1.5259999999999998</v>
      </c>
      <c r="I33" s="5">
        <f t="shared" si="0"/>
        <v>-0.87281242660802971</v>
      </c>
      <c r="J33">
        <f t="shared" si="2"/>
        <v>5.8525937866959845</v>
      </c>
      <c r="K33">
        <f t="shared" si="3"/>
        <v>5.4161875733919702</v>
      </c>
      <c r="L33">
        <f t="shared" si="4"/>
        <v>6.4054281360087959</v>
      </c>
    </row>
    <row r="34" spans="1:12" x14ac:dyDescent="0.2">
      <c r="A34" s="1">
        <v>32143</v>
      </c>
      <c r="B34">
        <f>VLOOKUP(A34,Data!A:B,2,FALSE)</f>
        <v>6.83</v>
      </c>
      <c r="C34">
        <v>2</v>
      </c>
      <c r="D34" s="6">
        <f>ROUND((VLOOKUP(A34,Data!J:K,2,FALSE)-VLOOKUP(A30,Data!J:K,2,FALSE))/VLOOKUP(A30,Data!J:K,2,FALSE), 5)*100</f>
        <v>3.8530000000000002</v>
      </c>
      <c r="E34">
        <v>2</v>
      </c>
      <c r="F34">
        <f>Data!E166*10^9</f>
        <v>8725005999999.999</v>
      </c>
      <c r="G34">
        <f>Data!H158*10^9</f>
        <v>8827712026000</v>
      </c>
      <c r="H34" s="6">
        <f t="shared" si="1"/>
        <v>1.8530000000000002</v>
      </c>
      <c r="I34" s="5">
        <f t="shared" si="0"/>
        <v>-1.1634501181903527</v>
      </c>
      <c r="J34">
        <f t="shared" si="2"/>
        <v>6.1977749409048233</v>
      </c>
      <c r="K34">
        <f t="shared" si="3"/>
        <v>5.6160498818096469</v>
      </c>
      <c r="L34">
        <f t="shared" si="4"/>
        <v>7.0389074822714468</v>
      </c>
    </row>
    <row r="35" spans="1:12" x14ac:dyDescent="0.2">
      <c r="A35" s="1">
        <v>32234</v>
      </c>
      <c r="B35">
        <f>VLOOKUP(A35,Data!A:B,2,FALSE)</f>
        <v>6.87</v>
      </c>
      <c r="C35">
        <v>2</v>
      </c>
      <c r="D35" s="6">
        <f>ROUND((VLOOKUP(A35,Data!J:K,2,FALSE)-VLOOKUP(A31,Data!J:K,2,FALSE))/VLOOKUP(A31,Data!J:K,2,FALSE), 5)*100</f>
        <v>4.0590000000000002</v>
      </c>
      <c r="E35">
        <v>2</v>
      </c>
      <c r="F35">
        <f>Data!E167*10^9</f>
        <v>8839641000000</v>
      </c>
      <c r="G35">
        <f>Data!H159*10^9</f>
        <v>8898888506000</v>
      </c>
      <c r="H35" s="6">
        <f t="shared" si="1"/>
        <v>2.0590000000000002</v>
      </c>
      <c r="I35" s="5">
        <f t="shared" si="0"/>
        <v>-0.66578546253335869</v>
      </c>
      <c r="J35">
        <f t="shared" si="2"/>
        <v>6.7556072687333204</v>
      </c>
      <c r="K35">
        <f t="shared" si="3"/>
        <v>6.422714537466641</v>
      </c>
      <c r="L35">
        <f t="shared" si="4"/>
        <v>6.7689071806199967</v>
      </c>
    </row>
    <row r="36" spans="1:12" x14ac:dyDescent="0.2">
      <c r="A36" s="1">
        <v>32325</v>
      </c>
      <c r="B36">
        <f>VLOOKUP(A36,Data!A:B,2,FALSE)</f>
        <v>7.75</v>
      </c>
      <c r="C36">
        <v>2</v>
      </c>
      <c r="D36" s="6">
        <f>ROUND((VLOOKUP(A36,Data!J:K,2,FALSE)-VLOOKUP(A32,Data!J:K,2,FALSE))/VLOOKUP(A32,Data!J:K,2,FALSE), 5)*100</f>
        <v>4.43</v>
      </c>
      <c r="E36">
        <v>2</v>
      </c>
      <c r="F36">
        <f>Data!E168*10^9</f>
        <v>8891435000000</v>
      </c>
      <c r="G36">
        <f>Data!H160*10^9</f>
        <v>8969685755000</v>
      </c>
      <c r="H36" s="6">
        <f t="shared" si="1"/>
        <v>2.4299999999999997</v>
      </c>
      <c r="I36" s="5">
        <f t="shared" si="0"/>
        <v>-0.87239126472608508</v>
      </c>
      <c r="J36">
        <f t="shared" si="2"/>
        <v>7.2088043676369571</v>
      </c>
      <c r="K36">
        <f t="shared" si="3"/>
        <v>6.7726087352739146</v>
      </c>
      <c r="L36">
        <f t="shared" si="4"/>
        <v>6.8553913102910871</v>
      </c>
    </row>
    <row r="37" spans="1:12" x14ac:dyDescent="0.2">
      <c r="A37" s="1">
        <v>32417</v>
      </c>
      <c r="B37">
        <f>VLOOKUP(A37,Data!A:B,2,FALSE)</f>
        <v>8.3000000000000007</v>
      </c>
      <c r="C37">
        <v>2</v>
      </c>
      <c r="D37" s="6">
        <f>ROUND((VLOOKUP(A37,Data!J:K,2,FALSE)-VLOOKUP(A33,Data!J:K,2,FALSE))/VLOOKUP(A33,Data!J:K,2,FALSE), 5)*100</f>
        <v>4.4350000000000005</v>
      </c>
      <c r="E37">
        <v>2</v>
      </c>
      <c r="F37">
        <f>Data!E169*10^9</f>
        <v>9009913000000</v>
      </c>
      <c r="G37">
        <f>Data!H161*10^9</f>
        <v>9040545772000</v>
      </c>
      <c r="H37" s="6">
        <f t="shared" si="1"/>
        <v>2.4350000000000005</v>
      </c>
      <c r="I37" s="5">
        <f t="shared" si="0"/>
        <v>-0.33883764069725236</v>
      </c>
      <c r="J37">
        <f t="shared" si="2"/>
        <v>7.483081179651375</v>
      </c>
      <c r="K37">
        <f t="shared" si="3"/>
        <v>7.3136623593027483</v>
      </c>
      <c r="L37">
        <f t="shared" si="4"/>
        <v>7.6845493538954113</v>
      </c>
    </row>
    <row r="38" spans="1:12" x14ac:dyDescent="0.2">
      <c r="A38" s="1">
        <v>32509</v>
      </c>
      <c r="B38">
        <f>VLOOKUP(A38,Data!A:B,2,FALSE)</f>
        <v>9.1199999999999992</v>
      </c>
      <c r="C38">
        <v>2</v>
      </c>
      <c r="D38" s="6">
        <f>ROUND((VLOOKUP(A38,Data!J:K,2,FALSE)-VLOOKUP(A34,Data!J:K,2,FALSE))/VLOOKUP(A34,Data!J:K,2,FALSE), 5)*100</f>
        <v>4.6619999999999999</v>
      </c>
      <c r="E38">
        <v>2</v>
      </c>
      <c r="F38">
        <f>Data!E170*10^9</f>
        <v>9101508000000</v>
      </c>
      <c r="G38">
        <f>Data!H162*10^9</f>
        <v>9111106117000</v>
      </c>
      <c r="H38" s="6">
        <f t="shared" si="1"/>
        <v>2.6619999999999999</v>
      </c>
      <c r="I38" s="5">
        <f t="shared" si="0"/>
        <v>-0.10534524432869143</v>
      </c>
      <c r="J38">
        <f t="shared" si="2"/>
        <v>7.9403273778356542</v>
      </c>
      <c r="K38">
        <f t="shared" si="3"/>
        <v>7.887654755671309</v>
      </c>
      <c r="L38">
        <f t="shared" si="4"/>
        <v>8.2381482133506978</v>
      </c>
    </row>
    <row r="39" spans="1:12" x14ac:dyDescent="0.2">
      <c r="A39" s="1">
        <v>32599</v>
      </c>
      <c r="B39">
        <f>VLOOKUP(A39,Data!A:B,2,FALSE)</f>
        <v>9.84</v>
      </c>
      <c r="C39">
        <v>2</v>
      </c>
      <c r="D39" s="6">
        <f>ROUND((VLOOKUP(A39,Data!J:K,2,FALSE)-VLOOKUP(A35,Data!J:K,2,FALSE))/VLOOKUP(A35,Data!J:K,2,FALSE), 5)*100</f>
        <v>4.4210000000000003</v>
      </c>
      <c r="E39">
        <v>2</v>
      </c>
      <c r="F39">
        <f>Data!E171*10^9</f>
        <v>9170977000000</v>
      </c>
      <c r="G39">
        <f>Data!H163*10^9</f>
        <v>9181487437000</v>
      </c>
      <c r="H39" s="6">
        <f t="shared" si="1"/>
        <v>2.4210000000000003</v>
      </c>
      <c r="I39" s="5">
        <f t="shared" si="0"/>
        <v>-0.11447422949842022</v>
      </c>
      <c r="J39">
        <f t="shared" si="2"/>
        <v>7.5742628852507909</v>
      </c>
      <c r="K39">
        <f t="shared" si="3"/>
        <v>7.5170257705015811</v>
      </c>
      <c r="L39">
        <f t="shared" si="4"/>
        <v>8.879553865575236</v>
      </c>
    </row>
    <row r="40" spans="1:12" x14ac:dyDescent="0.2">
      <c r="A40" s="1">
        <v>32690</v>
      </c>
      <c r="B40">
        <f>VLOOKUP(A40,Data!A:B,2,FALSE)</f>
        <v>9.24</v>
      </c>
      <c r="C40">
        <v>2</v>
      </c>
      <c r="D40" s="6">
        <f>ROUND((VLOOKUP(A40,Data!J:K,2,FALSE)-VLOOKUP(A36,Data!J:K,2,FALSE))/VLOOKUP(A36,Data!J:K,2,FALSE), 5)*100</f>
        <v>4.0590000000000002</v>
      </c>
      <c r="E40">
        <v>2</v>
      </c>
      <c r="F40">
        <f>Data!E172*10^9</f>
        <v>9238923000000</v>
      </c>
      <c r="G40">
        <f>Data!H164*10^9</f>
        <v>9251586870000</v>
      </c>
      <c r="H40" s="6">
        <f t="shared" si="1"/>
        <v>2.0590000000000002</v>
      </c>
      <c r="I40" s="5">
        <f t="shared" si="0"/>
        <v>-0.13688321990538688</v>
      </c>
      <c r="J40">
        <f t="shared" si="2"/>
        <v>7.0200583900473061</v>
      </c>
      <c r="K40">
        <f t="shared" si="3"/>
        <v>6.9516167800946125</v>
      </c>
      <c r="L40">
        <f t="shared" si="4"/>
        <v>9.406742517014191</v>
      </c>
    </row>
    <row r="41" spans="1:12" x14ac:dyDescent="0.2">
      <c r="A41" s="1">
        <v>32782</v>
      </c>
      <c r="B41">
        <f>VLOOKUP(A41,Data!A:B,2,FALSE)</f>
        <v>8.84</v>
      </c>
      <c r="C41">
        <v>2</v>
      </c>
      <c r="D41" s="6">
        <f>ROUND((VLOOKUP(A41,Data!J:K,2,FALSE)-VLOOKUP(A37,Data!J:K,2,FALSE))/VLOOKUP(A37,Data!J:K,2,FALSE), 5)*100</f>
        <v>3.7319999999999998</v>
      </c>
      <c r="E41">
        <v>2</v>
      </c>
      <c r="F41">
        <f>Data!E173*10^9</f>
        <v>9257128000000</v>
      </c>
      <c r="G41">
        <f>Data!H165*10^9</f>
        <v>9320698478000</v>
      </c>
      <c r="H41" s="6">
        <f t="shared" si="1"/>
        <v>1.7319999999999998</v>
      </c>
      <c r="I41" s="5">
        <f t="shared" si="0"/>
        <v>-0.68203555935263671</v>
      </c>
      <c r="J41">
        <f t="shared" si="2"/>
        <v>6.2569822203236809</v>
      </c>
      <c r="K41">
        <f t="shared" si="3"/>
        <v>5.9159644406473619</v>
      </c>
      <c r="L41">
        <f t="shared" si="4"/>
        <v>8.7413946660971042</v>
      </c>
    </row>
    <row r="42" spans="1:12" x14ac:dyDescent="0.2">
      <c r="A42" s="1">
        <v>32874</v>
      </c>
      <c r="B42">
        <f>VLOOKUP(A42,Data!A:B,2,FALSE)</f>
        <v>8.23</v>
      </c>
      <c r="C42">
        <v>2</v>
      </c>
      <c r="D42" s="6">
        <f>ROUND((VLOOKUP(A42,Data!J:K,2,FALSE)-VLOOKUP(A38,Data!J:K,2,FALSE))/VLOOKUP(A38,Data!J:K,2,FALSE), 5)*100</f>
        <v>3.5510000000000002</v>
      </c>
      <c r="E42">
        <v>2</v>
      </c>
      <c r="F42">
        <f>Data!E174*10^9</f>
        <v>9358289000000</v>
      </c>
      <c r="G42">
        <f>Data!H166*10^9</f>
        <v>9387906065000</v>
      </c>
      <c r="H42" s="6">
        <f t="shared" si="1"/>
        <v>1.5510000000000002</v>
      </c>
      <c r="I42" s="5">
        <f t="shared" si="0"/>
        <v>-0.3154810539745212</v>
      </c>
      <c r="J42">
        <f t="shared" si="2"/>
        <v>6.1687594730127397</v>
      </c>
      <c r="K42">
        <f t="shared" si="3"/>
        <v>6.0110189460254793</v>
      </c>
      <c r="L42">
        <f t="shared" si="4"/>
        <v>8.415652841903821</v>
      </c>
    </row>
    <row r="43" spans="1:12" x14ac:dyDescent="0.2">
      <c r="A43" s="1">
        <v>32964</v>
      </c>
      <c r="B43">
        <f>VLOOKUP(A43,Data!A:B,2,FALSE)</f>
        <v>8.26</v>
      </c>
      <c r="C43">
        <v>2</v>
      </c>
      <c r="D43" s="6">
        <f>ROUND((VLOOKUP(A43,Data!J:K,2,FALSE)-VLOOKUP(A39,Data!J:K,2,FALSE))/VLOOKUP(A39,Data!J:K,2,FALSE), 5)*100</f>
        <v>3.94</v>
      </c>
      <c r="E43">
        <v>2</v>
      </c>
      <c r="F43">
        <f>Data!E175*10^9</f>
        <v>9392251000000</v>
      </c>
      <c r="G43">
        <f>Data!H167*10^9</f>
        <v>9453677876000</v>
      </c>
      <c r="H43" s="6">
        <f t="shared" si="1"/>
        <v>1.94</v>
      </c>
      <c r="I43" s="5">
        <f t="shared" si="0"/>
        <v>-0.6497669669488535</v>
      </c>
      <c r="J43">
        <f t="shared" si="2"/>
        <v>6.5851165165255727</v>
      </c>
      <c r="K43">
        <f t="shared" si="3"/>
        <v>6.2602330330511453</v>
      </c>
      <c r="L43">
        <f t="shared" si="4"/>
        <v>7.9345349549576714</v>
      </c>
    </row>
    <row r="44" spans="1:12" x14ac:dyDescent="0.2">
      <c r="A44" s="1">
        <v>33055</v>
      </c>
      <c r="B44">
        <f>VLOOKUP(A44,Data!A:B,2,FALSE)</f>
        <v>8.15</v>
      </c>
      <c r="C44">
        <v>2</v>
      </c>
      <c r="D44" s="6">
        <f>ROUND((VLOOKUP(A44,Data!J:K,2,FALSE)-VLOOKUP(A40,Data!J:K,2,FALSE))/VLOOKUP(A40,Data!J:K,2,FALSE), 5)*100</f>
        <v>4.0680000000000005</v>
      </c>
      <c r="E44">
        <v>2</v>
      </c>
      <c r="F44">
        <f>Data!E176*10^9</f>
        <v>9398499000000</v>
      </c>
      <c r="G44">
        <f>Data!H168*10^9</f>
        <v>9517336864000</v>
      </c>
      <c r="H44" s="6">
        <f t="shared" si="1"/>
        <v>2.0680000000000005</v>
      </c>
      <c r="I44" s="5">
        <f t="shared" si="0"/>
        <v>-1.2486461885100719</v>
      </c>
      <c r="J44">
        <f t="shared" si="2"/>
        <v>6.4776769057449641</v>
      </c>
      <c r="K44">
        <f t="shared" si="3"/>
        <v>5.8533538114899279</v>
      </c>
      <c r="L44">
        <f t="shared" si="4"/>
        <v>7.8990030717234889</v>
      </c>
    </row>
    <row r="45" spans="1:12" x14ac:dyDescent="0.2">
      <c r="A45" s="1">
        <v>33147</v>
      </c>
      <c r="B45">
        <f>VLOOKUP(A45,Data!A:B,2,FALSE)</f>
        <v>8.11</v>
      </c>
      <c r="C45">
        <v>2</v>
      </c>
      <c r="D45" s="6">
        <f>ROUND((VLOOKUP(A45,Data!J:K,2,FALSE)-VLOOKUP(A41,Data!J:K,2,FALSE))/VLOOKUP(A41,Data!J:K,2,FALSE), 5)*100</f>
        <v>4.3339999999999996</v>
      </c>
      <c r="E45">
        <v>2</v>
      </c>
      <c r="F45">
        <f>Data!E177*10^9</f>
        <v>9312937000000</v>
      </c>
      <c r="G45">
        <f>Data!H169*10^9</f>
        <v>9578876709999.9902</v>
      </c>
      <c r="H45" s="6">
        <f t="shared" si="1"/>
        <v>2.3339999999999996</v>
      </c>
      <c r="I45" s="5">
        <f t="shared" si="0"/>
        <v>-2.7763141551071335</v>
      </c>
      <c r="J45">
        <f t="shared" si="2"/>
        <v>6.1128429224464327</v>
      </c>
      <c r="K45">
        <f t="shared" si="3"/>
        <v>4.7246858448928659</v>
      </c>
      <c r="L45">
        <f t="shared" si="4"/>
        <v>7.6362028767339298</v>
      </c>
    </row>
    <row r="46" spans="1:12" x14ac:dyDescent="0.2">
      <c r="A46" s="1">
        <v>33239</v>
      </c>
      <c r="B46">
        <f>VLOOKUP(A46,Data!A:B,2,FALSE)</f>
        <v>6.91</v>
      </c>
      <c r="C46">
        <v>2</v>
      </c>
      <c r="D46" s="6">
        <f>ROUND((VLOOKUP(A46,Data!J:K,2,FALSE)-VLOOKUP(A42,Data!J:K,2,FALSE))/VLOOKUP(A42,Data!J:K,2,FALSE), 5)*100</f>
        <v>4.1500000000000004</v>
      </c>
      <c r="E46">
        <v>2</v>
      </c>
      <c r="F46">
        <f>Data!E178*10^9</f>
        <v>9269367000000</v>
      </c>
      <c r="G46">
        <f>Data!H170*10^9</f>
        <v>9638803797000</v>
      </c>
      <c r="H46" s="6">
        <f t="shared" si="1"/>
        <v>2.1500000000000004</v>
      </c>
      <c r="I46" s="5">
        <f t="shared" si="0"/>
        <v>-3.832807522391775</v>
      </c>
      <c r="J46">
        <f t="shared" si="2"/>
        <v>5.308596238804113</v>
      </c>
      <c r="K46">
        <f t="shared" si="3"/>
        <v>3.3921924776082255</v>
      </c>
      <c r="L46">
        <f t="shared" si="4"/>
        <v>7.4023288716412337</v>
      </c>
    </row>
    <row r="47" spans="1:12" x14ac:dyDescent="0.2">
      <c r="A47" s="1">
        <v>33329</v>
      </c>
      <c r="B47">
        <f>VLOOKUP(A47,Data!A:B,2,FALSE)</f>
        <v>5.91</v>
      </c>
      <c r="C47">
        <v>2</v>
      </c>
      <c r="D47" s="6">
        <f>ROUND((VLOOKUP(A47,Data!J:K,2,FALSE)-VLOOKUP(A43,Data!J:K,2,FALSE))/VLOOKUP(A43,Data!J:K,2,FALSE), 5)*100</f>
        <v>3.5489999999999999</v>
      </c>
      <c r="E47">
        <v>2</v>
      </c>
      <c r="F47">
        <f>Data!E179*10^9</f>
        <v>9341642000000</v>
      </c>
      <c r="G47">
        <f>Data!H171*10^9</f>
        <v>9697206484999.9902</v>
      </c>
      <c r="H47" s="6">
        <f t="shared" si="1"/>
        <v>1.5489999999999999</v>
      </c>
      <c r="I47" s="5">
        <f t="shared" si="0"/>
        <v>-3.6666692160261922</v>
      </c>
      <c r="J47">
        <f t="shared" si="2"/>
        <v>4.4901653919869027</v>
      </c>
      <c r="K47">
        <f t="shared" si="3"/>
        <v>2.656830783973807</v>
      </c>
      <c r="L47">
        <f t="shared" si="4"/>
        <v>6.2720246175960712</v>
      </c>
    </row>
    <row r="48" spans="1:12" x14ac:dyDescent="0.2">
      <c r="A48" s="1">
        <v>33420</v>
      </c>
      <c r="B48">
        <f>VLOOKUP(A48,Data!A:B,2,FALSE)</f>
        <v>5.82</v>
      </c>
      <c r="C48">
        <v>2</v>
      </c>
      <c r="D48" s="6">
        <f>ROUND((VLOOKUP(A48,Data!J:K,2,FALSE)-VLOOKUP(A44,Data!J:K,2,FALSE))/VLOOKUP(A44,Data!J:K,2,FALSE), 5)*100</f>
        <v>3.5220000000000002</v>
      </c>
      <c r="E48">
        <v>2</v>
      </c>
      <c r="F48">
        <f>Data!E180*10^9</f>
        <v>9388845000000</v>
      </c>
      <c r="G48">
        <f>Data!H172*10^9</f>
        <v>9754723049000</v>
      </c>
      <c r="H48" s="6">
        <f t="shared" si="1"/>
        <v>1.5220000000000002</v>
      </c>
      <c r="I48" s="5">
        <f t="shared" si="0"/>
        <v>-3.7507784399630677</v>
      </c>
      <c r="J48">
        <f t="shared" si="2"/>
        <v>4.4076107800184667</v>
      </c>
      <c r="K48">
        <f t="shared" si="3"/>
        <v>2.5322215600369327</v>
      </c>
      <c r="L48">
        <f t="shared" si="4"/>
        <v>5.4033332340055402</v>
      </c>
    </row>
    <row r="49" spans="1:12" x14ac:dyDescent="0.2">
      <c r="A49" s="1">
        <v>33512</v>
      </c>
      <c r="B49">
        <f>VLOOKUP(A49,Data!A:B,2,FALSE)</f>
        <v>5.21</v>
      </c>
      <c r="C49">
        <v>2</v>
      </c>
      <c r="D49" s="6">
        <f>ROUND((VLOOKUP(A49,Data!J:K,2,FALSE)-VLOOKUP(A45,Data!J:K,2,FALSE))/VLOOKUP(A45,Data!J:K,2,FALSE), 5)*100</f>
        <v>3.306</v>
      </c>
      <c r="E49">
        <v>2</v>
      </c>
      <c r="F49">
        <f>Data!E181*10^9</f>
        <v>9421565000000</v>
      </c>
      <c r="G49">
        <f>Data!H173*10^9</f>
        <v>9812230018000</v>
      </c>
      <c r="H49" s="6">
        <f t="shared" si="1"/>
        <v>1.306</v>
      </c>
      <c r="I49" s="5">
        <f t="shared" si="0"/>
        <v>-3.9814090913415847</v>
      </c>
      <c r="J49">
        <f t="shared" si="2"/>
        <v>3.9682954543292075</v>
      </c>
      <c r="K49">
        <f t="shared" si="3"/>
        <v>1.9775909086584149</v>
      </c>
      <c r="L49">
        <f t="shared" si="4"/>
        <v>5.2436386362987619</v>
      </c>
    </row>
    <row r="50" spans="1:12" x14ac:dyDescent="0.2">
      <c r="A50" s="1">
        <v>33604</v>
      </c>
      <c r="B50">
        <f>VLOOKUP(A50,Data!A:B,2,FALSE)</f>
        <v>4.03</v>
      </c>
      <c r="C50">
        <v>2</v>
      </c>
      <c r="D50" s="6">
        <f>ROUND((VLOOKUP(A50,Data!J:K,2,FALSE)-VLOOKUP(A46,Data!J:K,2,FALSE))/VLOOKUP(A46,Data!J:K,2,FALSE), 5)*100</f>
        <v>3.2489999999999997</v>
      </c>
      <c r="E50">
        <v>2</v>
      </c>
      <c r="F50">
        <f>Data!E182*10^9</f>
        <v>9534346000000</v>
      </c>
      <c r="G50">
        <f>Data!H174*10^9</f>
        <v>9870005305000</v>
      </c>
      <c r="H50" s="6">
        <f t="shared" si="1"/>
        <v>1.2489999999999997</v>
      </c>
      <c r="I50" s="5">
        <f t="shared" si="0"/>
        <v>-3.4008016675529031</v>
      </c>
      <c r="J50">
        <f t="shared" si="2"/>
        <v>4.1730991662235484</v>
      </c>
      <c r="K50">
        <f t="shared" si="3"/>
        <v>2.4726983324470968</v>
      </c>
      <c r="L50">
        <f t="shared" si="4"/>
        <v>4.7994047498670644</v>
      </c>
    </row>
    <row r="51" spans="1:12" x14ac:dyDescent="0.2">
      <c r="A51" s="1">
        <v>33695</v>
      </c>
      <c r="B51">
        <f>VLOOKUP(A51,Data!A:B,2,FALSE)</f>
        <v>3.73</v>
      </c>
      <c r="C51">
        <v>2</v>
      </c>
      <c r="D51" s="6">
        <f>ROUND((VLOOKUP(A51,Data!J:K,2,FALSE)-VLOOKUP(A47,Data!J:K,2,FALSE))/VLOOKUP(A47,Data!J:K,2,FALSE), 5)*100</f>
        <v>3.4209999999999998</v>
      </c>
      <c r="E51">
        <v>2</v>
      </c>
      <c r="F51">
        <f>Data!E183*10^9</f>
        <v>9637732000000</v>
      </c>
      <c r="G51">
        <f>Data!H175*10^9</f>
        <v>9928703914000</v>
      </c>
      <c r="H51" s="6">
        <f t="shared" si="1"/>
        <v>1.4209999999999998</v>
      </c>
      <c r="I51" s="5">
        <f t="shared" si="0"/>
        <v>-2.9306132655412771</v>
      </c>
      <c r="J51">
        <f t="shared" si="2"/>
        <v>4.6661933672293605</v>
      </c>
      <c r="K51">
        <f t="shared" si="3"/>
        <v>3.200886734458722</v>
      </c>
      <c r="L51">
        <f t="shared" si="4"/>
        <v>3.9056330101688084</v>
      </c>
    </row>
    <row r="52" spans="1:12" x14ac:dyDescent="0.2">
      <c r="A52" s="1">
        <v>33786</v>
      </c>
      <c r="B52">
        <f>VLOOKUP(A52,Data!A:B,2,FALSE)</f>
        <v>3.25</v>
      </c>
      <c r="C52">
        <v>2</v>
      </c>
      <c r="D52" s="6">
        <f>ROUND((VLOOKUP(A52,Data!J:K,2,FALSE)-VLOOKUP(A48,Data!J:K,2,FALSE))/VLOOKUP(A48,Data!J:K,2,FALSE), 5)*100</f>
        <v>3.0880000000000001</v>
      </c>
      <c r="E52">
        <v>2</v>
      </c>
      <c r="F52">
        <f>Data!E184*10^9</f>
        <v>9732979000000</v>
      </c>
      <c r="G52">
        <f>Data!H176*10^9</f>
        <v>9988832287000</v>
      </c>
      <c r="H52" s="6">
        <f t="shared" si="1"/>
        <v>1.0880000000000001</v>
      </c>
      <c r="I52" s="5">
        <f t="shared" si="0"/>
        <v>-2.5613933605931209</v>
      </c>
      <c r="J52">
        <f t="shared" si="2"/>
        <v>4.3513033197034394</v>
      </c>
      <c r="K52">
        <f t="shared" si="3"/>
        <v>3.0706066394068787</v>
      </c>
      <c r="L52">
        <f t="shared" si="4"/>
        <v>3.6310909959110318</v>
      </c>
    </row>
    <row r="53" spans="1:12" x14ac:dyDescent="0.2">
      <c r="A53" s="1">
        <v>33878</v>
      </c>
      <c r="B53">
        <f>VLOOKUP(A53,Data!A:B,2,FALSE)</f>
        <v>3.1</v>
      </c>
      <c r="C53">
        <v>2</v>
      </c>
      <c r="D53" s="6">
        <f>ROUND((VLOOKUP(A53,Data!J:K,2,FALSE)-VLOOKUP(A49,Data!J:K,2,FALSE))/VLOOKUP(A49,Data!J:K,2,FALSE), 5)*100</f>
        <v>2.8250000000000002</v>
      </c>
      <c r="E53">
        <v>2</v>
      </c>
      <c r="F53">
        <f>Data!E185*10^9</f>
        <v>9834510000000</v>
      </c>
      <c r="G53">
        <f>Data!H177*10^9</f>
        <v>10049741510000</v>
      </c>
      <c r="H53" s="6">
        <f t="shared" si="1"/>
        <v>0.82500000000000018</v>
      </c>
      <c r="I53" s="5">
        <f t="shared" si="0"/>
        <v>-2.1416621490794938</v>
      </c>
      <c r="J53">
        <f t="shared" si="2"/>
        <v>4.1666689254602538</v>
      </c>
      <c r="K53">
        <f t="shared" si="3"/>
        <v>3.0958378509205069</v>
      </c>
      <c r="L53">
        <f t="shared" si="4"/>
        <v>3.2268756776380756</v>
      </c>
    </row>
    <row r="54" spans="1:12" x14ac:dyDescent="0.2">
      <c r="A54" s="1">
        <v>33970</v>
      </c>
      <c r="B54">
        <f>VLOOKUP(A54,Data!A:B,2,FALSE)</f>
        <v>3.02</v>
      </c>
      <c r="C54">
        <v>2</v>
      </c>
      <c r="D54" s="6">
        <f>ROUND((VLOOKUP(A54,Data!J:K,2,FALSE)-VLOOKUP(A50,Data!J:K,2,FALSE))/VLOOKUP(A50,Data!J:K,2,FALSE), 5)*100</f>
        <v>2.8149999999999999</v>
      </c>
      <c r="E54">
        <v>2</v>
      </c>
      <c r="F54">
        <f>Data!E186*10^9</f>
        <v>9850973000000</v>
      </c>
      <c r="G54">
        <f>Data!H178*10^9</f>
        <v>10111669010000</v>
      </c>
      <c r="H54" s="6">
        <f t="shared" si="1"/>
        <v>0.81499999999999995</v>
      </c>
      <c r="I54" s="5">
        <f t="shared" si="0"/>
        <v>-2.5781699316125066</v>
      </c>
      <c r="J54">
        <f t="shared" si="2"/>
        <v>3.9334150341937457</v>
      </c>
      <c r="K54">
        <f t="shared" si="3"/>
        <v>2.6443300683874926</v>
      </c>
      <c r="L54">
        <f t="shared" si="4"/>
        <v>3.0316495102581236</v>
      </c>
    </row>
    <row r="55" spans="1:12" x14ac:dyDescent="0.2">
      <c r="A55" s="1">
        <v>34060</v>
      </c>
      <c r="B55">
        <f>VLOOKUP(A55,Data!A:B,2,FALSE)</f>
        <v>2.96</v>
      </c>
      <c r="C55">
        <v>2</v>
      </c>
      <c r="D55" s="6">
        <f>ROUND((VLOOKUP(A55,Data!J:K,2,FALSE)-VLOOKUP(A51,Data!J:K,2,FALSE))/VLOOKUP(A51,Data!J:K,2,FALSE), 5)*100</f>
        <v>2.661</v>
      </c>
      <c r="E55">
        <v>2</v>
      </c>
      <c r="F55">
        <f>Data!E187*10^9</f>
        <v>9908347000000</v>
      </c>
      <c r="G55">
        <f>Data!H179*10^9</f>
        <v>10175188290000</v>
      </c>
      <c r="H55" s="6">
        <f t="shared" si="1"/>
        <v>0.66100000000000003</v>
      </c>
      <c r="I55" s="5">
        <f t="shared" si="0"/>
        <v>-2.622470291407256</v>
      </c>
      <c r="J55">
        <f t="shared" si="2"/>
        <v>3.6802648542963716</v>
      </c>
      <c r="K55">
        <f t="shared" si="3"/>
        <v>2.3690297085927434</v>
      </c>
      <c r="L55">
        <f t="shared" si="4"/>
        <v>2.922354456288911</v>
      </c>
    </row>
    <row r="56" spans="1:12" x14ac:dyDescent="0.2">
      <c r="A56" s="1">
        <v>34151</v>
      </c>
      <c r="B56">
        <f>VLOOKUP(A56,Data!A:B,2,FALSE)</f>
        <v>3.06</v>
      </c>
      <c r="C56">
        <v>2</v>
      </c>
      <c r="D56" s="6">
        <f>ROUND((VLOOKUP(A56,Data!J:K,2,FALSE)-VLOOKUP(A52,Data!J:K,2,FALSE))/VLOOKUP(A52,Data!J:K,2,FALSE), 5)*100</f>
        <v>2.7069999999999999</v>
      </c>
      <c r="E56">
        <v>2</v>
      </c>
      <c r="F56">
        <f>Data!E188*10^9</f>
        <v>9955641000000</v>
      </c>
      <c r="G56">
        <f>Data!H180*10^9</f>
        <v>10239467230000</v>
      </c>
      <c r="H56" s="6">
        <f t="shared" si="1"/>
        <v>0.70699999999999985</v>
      </c>
      <c r="I56" s="5">
        <f t="shared" si="0"/>
        <v>-2.7718847438510728</v>
      </c>
      <c r="J56">
        <f t="shared" si="2"/>
        <v>3.6745576280744627</v>
      </c>
      <c r="K56">
        <f t="shared" si="3"/>
        <v>2.2886152561489266</v>
      </c>
      <c r="L56">
        <f t="shared" si="4"/>
        <v>2.8592922884223388</v>
      </c>
    </row>
    <row r="57" spans="1:12" x14ac:dyDescent="0.2">
      <c r="A57" s="1">
        <v>34243</v>
      </c>
      <c r="B57">
        <f>VLOOKUP(A57,Data!A:B,2,FALSE)</f>
        <v>2.99</v>
      </c>
      <c r="C57">
        <v>2</v>
      </c>
      <c r="D57" s="6">
        <f>ROUND((VLOOKUP(A57,Data!J:K,2,FALSE)-VLOOKUP(A53,Data!J:K,2,FALSE))/VLOOKUP(A53,Data!J:K,2,FALSE), 5)*100</f>
        <v>2.5669999999999997</v>
      </c>
      <c r="E57">
        <v>2</v>
      </c>
      <c r="F57">
        <f>Data!E189*10^9</f>
        <v>10091049000000</v>
      </c>
      <c r="G57">
        <f>Data!H181*10^9</f>
        <v>10304671690000</v>
      </c>
      <c r="H57" s="6">
        <f t="shared" si="1"/>
        <v>0.56699999999999973</v>
      </c>
      <c r="I57" s="5">
        <f t="shared" si="0"/>
        <v>-2.073066434589145</v>
      </c>
      <c r="J57">
        <f t="shared" si="2"/>
        <v>3.8139667827054278</v>
      </c>
      <c r="K57">
        <f t="shared" si="3"/>
        <v>2.7774335654108553</v>
      </c>
      <c r="L57">
        <f t="shared" si="4"/>
        <v>3.0176150348116284</v>
      </c>
    </row>
    <row r="58" spans="1:12" x14ac:dyDescent="0.2">
      <c r="A58" s="1">
        <v>34335</v>
      </c>
      <c r="B58">
        <f>VLOOKUP(A58,Data!A:B,2,FALSE)</f>
        <v>3.05</v>
      </c>
      <c r="C58">
        <v>2</v>
      </c>
      <c r="D58" s="6">
        <f>ROUND((VLOOKUP(A58,Data!J:K,2,FALSE)-VLOOKUP(A54,Data!J:K,2,FALSE))/VLOOKUP(A54,Data!J:K,2,FALSE), 5)*100</f>
        <v>2.246</v>
      </c>
      <c r="E58">
        <v>2</v>
      </c>
      <c r="F58">
        <f>Data!E190*10^9</f>
        <v>10188954000000</v>
      </c>
      <c r="G58">
        <f>Data!H182*10^9</f>
        <v>10370481930000</v>
      </c>
      <c r="H58" s="6">
        <f t="shared" si="1"/>
        <v>0.246</v>
      </c>
      <c r="I58" s="5">
        <f t="shared" si="0"/>
        <v>-1.7504290661253772</v>
      </c>
      <c r="J58">
        <f t="shared" si="2"/>
        <v>3.4937854669373118</v>
      </c>
      <c r="K58">
        <f t="shared" si="3"/>
        <v>2.6185709338746235</v>
      </c>
      <c r="L58">
        <f t="shared" si="4"/>
        <v>2.9342856400811934</v>
      </c>
    </row>
    <row r="59" spans="1:12" x14ac:dyDescent="0.2">
      <c r="A59" s="1">
        <v>34425</v>
      </c>
      <c r="B59">
        <f>VLOOKUP(A59,Data!A:B,2,FALSE)</f>
        <v>3.56</v>
      </c>
      <c r="C59">
        <v>2</v>
      </c>
      <c r="D59" s="6">
        <f>ROUND((VLOOKUP(A59,Data!J:K,2,FALSE)-VLOOKUP(A55,Data!J:K,2,FALSE))/VLOOKUP(A55,Data!J:K,2,FALSE), 5)*100</f>
        <v>2.2549999999999999</v>
      </c>
      <c r="E59">
        <v>2</v>
      </c>
      <c r="F59">
        <f>Data!E191*10^9</f>
        <v>10327019000000</v>
      </c>
      <c r="G59">
        <f>Data!H183*10^9</f>
        <v>10436581450000</v>
      </c>
      <c r="H59" s="6">
        <f t="shared" si="1"/>
        <v>0.25499999999999989</v>
      </c>
      <c r="I59" s="5">
        <f t="shared" si="0"/>
        <v>-1.0497925065299998</v>
      </c>
      <c r="J59">
        <f t="shared" si="2"/>
        <v>3.8576037467350002</v>
      </c>
      <c r="K59">
        <f t="shared" si="3"/>
        <v>3.3327074934700005</v>
      </c>
      <c r="L59">
        <f t="shared" si="4"/>
        <v>3.0924061240205001</v>
      </c>
    </row>
    <row r="60" spans="1:12" x14ac:dyDescent="0.2">
      <c r="A60" s="1">
        <v>34516</v>
      </c>
      <c r="B60">
        <f>VLOOKUP(A60,Data!A:B,2,FALSE)</f>
        <v>4.26</v>
      </c>
      <c r="C60">
        <v>2</v>
      </c>
      <c r="D60" s="6">
        <f>ROUND((VLOOKUP(A60,Data!J:K,2,FALSE)-VLOOKUP(A56,Data!J:K,2,FALSE))/VLOOKUP(A56,Data!J:K,2,FALSE), 5)*100</f>
        <v>2.2679999999999998</v>
      </c>
      <c r="E60">
        <v>2</v>
      </c>
      <c r="F60">
        <f>Data!E192*10^9</f>
        <v>10387382000000</v>
      </c>
      <c r="G60">
        <f>Data!H184*10^9</f>
        <v>10503895880000</v>
      </c>
      <c r="H60" s="6">
        <f t="shared" si="1"/>
        <v>0.26799999999999979</v>
      </c>
      <c r="I60" s="5">
        <f t="shared" si="0"/>
        <v>-1.1092444301723219</v>
      </c>
      <c r="J60">
        <f t="shared" si="2"/>
        <v>3.8473777849138382</v>
      </c>
      <c r="K60">
        <f t="shared" si="3"/>
        <v>3.2927555698276771</v>
      </c>
      <c r="L60">
        <f t="shared" si="4"/>
        <v>3.5199133354741514</v>
      </c>
    </row>
    <row r="61" spans="1:12" x14ac:dyDescent="0.2">
      <c r="A61" s="1">
        <v>34608</v>
      </c>
      <c r="B61">
        <f>VLOOKUP(A61,Data!A:B,2,FALSE)</f>
        <v>4.76</v>
      </c>
      <c r="C61">
        <v>2</v>
      </c>
      <c r="D61" s="6">
        <f>ROUND((VLOOKUP(A61,Data!J:K,2,FALSE)-VLOOKUP(A57,Data!J:K,2,FALSE))/VLOOKUP(A57,Data!J:K,2,FALSE), 5)*100</f>
        <v>2.2640000000000002</v>
      </c>
      <c r="E61">
        <v>2</v>
      </c>
      <c r="F61">
        <f>Data!E193*10^9</f>
        <v>10506372000000</v>
      </c>
      <c r="G61">
        <f>Data!H185*10^9</f>
        <v>10572046640000</v>
      </c>
      <c r="H61" s="6">
        <f t="shared" si="1"/>
        <v>0.26400000000000023</v>
      </c>
      <c r="I61" s="5">
        <f t="shared" si="0"/>
        <v>-0.62121027494823844</v>
      </c>
      <c r="J61">
        <f t="shared" si="2"/>
        <v>4.0853948625258818</v>
      </c>
      <c r="K61">
        <f t="shared" si="3"/>
        <v>3.7747897250517624</v>
      </c>
      <c r="L61">
        <f t="shared" si="4"/>
        <v>4.1872184587577639</v>
      </c>
    </row>
    <row r="62" spans="1:12" x14ac:dyDescent="0.2">
      <c r="A62" s="1">
        <v>34700</v>
      </c>
      <c r="B62">
        <f>VLOOKUP(A62,Data!A:B,2,FALSE)</f>
        <v>5.53</v>
      </c>
      <c r="C62">
        <v>2</v>
      </c>
      <c r="D62" s="6">
        <f>ROUND((VLOOKUP(A62,Data!J:K,2,FALSE)-VLOOKUP(A58,Data!J:K,2,FALSE))/VLOOKUP(A58,Data!J:K,2,FALSE), 5)*100</f>
        <v>2.351</v>
      </c>
      <c r="E62">
        <v>2</v>
      </c>
      <c r="F62">
        <f>Data!E194*10^9</f>
        <v>10543644000000</v>
      </c>
      <c r="G62">
        <f>Data!H186*10^9</f>
        <v>10640571190000</v>
      </c>
      <c r="H62" s="6">
        <f t="shared" si="1"/>
        <v>0.35099999999999998</v>
      </c>
      <c r="I62" s="5">
        <f t="shared" si="0"/>
        <v>-0.91092092961223814</v>
      </c>
      <c r="J62">
        <f t="shared" si="2"/>
        <v>4.0710395351938811</v>
      </c>
      <c r="K62">
        <f t="shared" si="3"/>
        <v>3.6155790703877622</v>
      </c>
      <c r="L62">
        <f t="shared" si="4"/>
        <v>4.5883368605581634</v>
      </c>
    </row>
    <row r="63" spans="1:12" x14ac:dyDescent="0.2">
      <c r="A63" s="1">
        <v>34790</v>
      </c>
      <c r="B63">
        <f>VLOOKUP(A63,Data!A:B,2,FALSE)</f>
        <v>6.05</v>
      </c>
      <c r="C63">
        <v>2</v>
      </c>
      <c r="D63" s="6">
        <f>ROUND((VLOOKUP(A63,Data!J:K,2,FALSE)-VLOOKUP(A59,Data!J:K,2,FALSE))/VLOOKUP(A59,Data!J:K,2,FALSE), 5)*100</f>
        <v>2.2829999999999999</v>
      </c>
      <c r="E63">
        <v>2</v>
      </c>
      <c r="F63">
        <f>Data!E195*10^9</f>
        <v>10575100000000</v>
      </c>
      <c r="G63">
        <f>Data!H187*10^9</f>
        <v>10710129750000</v>
      </c>
      <c r="H63" s="6">
        <f t="shared" si="1"/>
        <v>0.28299999999999992</v>
      </c>
      <c r="I63" s="5">
        <f t="shared" si="0"/>
        <v>-1.2607667054640492</v>
      </c>
      <c r="J63">
        <f t="shared" si="2"/>
        <v>3.7941166472679746</v>
      </c>
      <c r="K63">
        <f t="shared" si="3"/>
        <v>3.16373329453595</v>
      </c>
      <c r="L63">
        <f t="shared" si="4"/>
        <v>5.1750599941803923</v>
      </c>
    </row>
    <row r="64" spans="1:12" x14ac:dyDescent="0.2">
      <c r="A64" s="1">
        <v>34881</v>
      </c>
      <c r="B64">
        <f>VLOOKUP(A64,Data!A:B,2,FALSE)</f>
        <v>5.85</v>
      </c>
      <c r="C64">
        <v>2</v>
      </c>
      <c r="D64" s="6">
        <f>ROUND((VLOOKUP(A64,Data!J:K,2,FALSE)-VLOOKUP(A60,Data!J:K,2,FALSE))/VLOOKUP(A60,Data!J:K,2,FALSE), 5)*100</f>
        <v>2.0389999999999997</v>
      </c>
      <c r="E64">
        <v>2</v>
      </c>
      <c r="F64">
        <f>Data!E196*10^9</f>
        <v>10665060000000</v>
      </c>
      <c r="G64">
        <f>Data!H188*10^9</f>
        <v>10780337690000</v>
      </c>
      <c r="H64" s="6">
        <f t="shared" si="1"/>
        <v>3.8999999999999702E-2</v>
      </c>
      <c r="I64" s="5">
        <f t="shared" si="0"/>
        <v>-1.0693328290349686</v>
      </c>
      <c r="J64">
        <f t="shared" si="2"/>
        <v>3.5238335854825151</v>
      </c>
      <c r="K64">
        <f t="shared" si="3"/>
        <v>2.9891671709650307</v>
      </c>
      <c r="L64">
        <f t="shared" si="4"/>
        <v>5.5908750756447549</v>
      </c>
    </row>
    <row r="65" spans="1:12" x14ac:dyDescent="0.2">
      <c r="A65" s="1">
        <v>34973</v>
      </c>
      <c r="B65">
        <f>VLOOKUP(A65,Data!A:B,2,FALSE)</f>
        <v>5.76</v>
      </c>
      <c r="C65">
        <v>2</v>
      </c>
      <c r="D65" s="6">
        <f>ROUND((VLOOKUP(A65,Data!J:K,2,FALSE)-VLOOKUP(A61,Data!J:K,2,FALSE))/VLOOKUP(A61,Data!J:K,2,FALSE), 5)*100</f>
        <v>2.1579999999999999</v>
      </c>
      <c r="E65">
        <v>2</v>
      </c>
      <c r="F65">
        <f>Data!E197*10^9</f>
        <v>10737478000000</v>
      </c>
      <c r="G65">
        <f>Data!H189*10^9</f>
        <v>10852253070000</v>
      </c>
      <c r="H65" s="6">
        <f t="shared" si="1"/>
        <v>0.15799999999999992</v>
      </c>
      <c r="I65" s="5">
        <f t="shared" si="0"/>
        <v>-1.0576151261831934</v>
      </c>
      <c r="J65">
        <f t="shared" si="2"/>
        <v>3.7081924369084023</v>
      </c>
      <c r="K65">
        <f t="shared" si="3"/>
        <v>3.1793848738168058</v>
      </c>
      <c r="L65">
        <f t="shared" si="4"/>
        <v>5.4494077310725197</v>
      </c>
    </row>
    <row r="66" spans="1:12" x14ac:dyDescent="0.2">
      <c r="A66" s="1">
        <v>35065</v>
      </c>
      <c r="B66">
        <f>VLOOKUP(A66,Data!A:B,2,FALSE)</f>
        <v>5.56</v>
      </c>
      <c r="C66">
        <v>2</v>
      </c>
      <c r="D66" s="6">
        <f>ROUND((VLOOKUP(A66,Data!J:K,2,FALSE)-VLOOKUP(A62,Data!J:K,2,FALSE))/VLOOKUP(A62,Data!J:K,2,FALSE), 5)*100</f>
        <v>2.0070000000000001</v>
      </c>
      <c r="E66">
        <v>2</v>
      </c>
      <c r="F66">
        <f>Data!E198*10^9</f>
        <v>10817896000000</v>
      </c>
      <c r="G66">
        <f>Data!H190*10^9</f>
        <v>10925531000000</v>
      </c>
      <c r="H66" s="6">
        <f t="shared" si="1"/>
        <v>7.0000000000001172E-3</v>
      </c>
      <c r="I66" s="5">
        <f t="shared" si="0"/>
        <v>-0.98516950800835223</v>
      </c>
      <c r="J66">
        <f t="shared" si="2"/>
        <v>3.5179152459958232</v>
      </c>
      <c r="K66">
        <f t="shared" si="3"/>
        <v>3.0253304919916473</v>
      </c>
      <c r="L66">
        <f t="shared" si="4"/>
        <v>5.3497995737987472</v>
      </c>
    </row>
    <row r="67" spans="1:12" x14ac:dyDescent="0.2">
      <c r="A67" s="1">
        <v>35156</v>
      </c>
      <c r="B67">
        <f>VLOOKUP(A67,Data!A:B,2,FALSE)</f>
        <v>5.22</v>
      </c>
      <c r="C67">
        <v>2</v>
      </c>
      <c r="D67" s="6">
        <f>ROUND((VLOOKUP(A67,Data!J:K,2,FALSE)-VLOOKUP(A63,Data!J:K,2,FALSE))/VLOOKUP(A63,Data!J:K,2,FALSE), 5)*100</f>
        <v>1.8599999999999999</v>
      </c>
      <c r="E67">
        <v>2</v>
      </c>
      <c r="F67">
        <f>Data!E199*10^9</f>
        <v>10998322000000</v>
      </c>
      <c r="G67">
        <f>Data!H191*10^9</f>
        <v>11004114140000</v>
      </c>
      <c r="H67" s="6">
        <f t="shared" ref="H67:H130" si="5">D67-E67</f>
        <v>-0.14000000000000012</v>
      </c>
      <c r="I67" s="5">
        <f t="shared" ref="I67:I130" si="6">(F67-G67)/G67*100</f>
        <v>-5.2636131598685867E-2</v>
      </c>
      <c r="J67">
        <f t="shared" si="2"/>
        <v>3.7636819342006569</v>
      </c>
      <c r="K67">
        <f t="shared" si="3"/>
        <v>3.7373638684013142</v>
      </c>
      <c r="L67">
        <f t="shared" si="4"/>
        <v>5.2866045802601969</v>
      </c>
    </row>
    <row r="68" spans="1:12" x14ac:dyDescent="0.2">
      <c r="A68" s="1">
        <v>35247</v>
      </c>
      <c r="B68">
        <f>VLOOKUP(A68,Data!A:B,2,FALSE)</f>
        <v>5.4</v>
      </c>
      <c r="C68">
        <v>2</v>
      </c>
      <c r="D68" s="6">
        <f>ROUND((VLOOKUP(A68,Data!J:K,2,FALSE)-VLOOKUP(A64,Data!J:K,2,FALSE))/VLOOKUP(A64,Data!J:K,2,FALSE), 5)*100</f>
        <v>1.8839999999999999</v>
      </c>
      <c r="E68">
        <v>2</v>
      </c>
      <c r="F68">
        <f>Data!E200*10^9</f>
        <v>11096976000000</v>
      </c>
      <c r="G68">
        <f>Data!H192*10^9</f>
        <v>11089140680000</v>
      </c>
      <c r="H68" s="6">
        <f t="shared" si="5"/>
        <v>-0.1160000000000001</v>
      </c>
      <c r="I68" s="5">
        <f t="shared" si="6"/>
        <v>7.065759400213506E-2</v>
      </c>
      <c r="J68">
        <f t="shared" ref="J68:J131" si="7">C68+D68+0.5*H68+0.5*I68</f>
        <v>3.8613287970010672</v>
      </c>
      <c r="K68">
        <f t="shared" ref="K68:K131" si="8">C68+D68+0.5*H68+I68</f>
        <v>3.8966575940021349</v>
      </c>
      <c r="L68">
        <f t="shared" ref="L68:L131" si="9">0.85*B67+0.15*K68</f>
        <v>5.0214986391003196</v>
      </c>
    </row>
    <row r="69" spans="1:12" x14ac:dyDescent="0.2">
      <c r="A69" s="1">
        <v>35339</v>
      </c>
      <c r="B69">
        <f>VLOOKUP(A69,Data!A:B,2,FALSE)</f>
        <v>5.24</v>
      </c>
      <c r="C69">
        <v>2</v>
      </c>
      <c r="D69" s="6">
        <f>ROUND((VLOOKUP(A69,Data!J:K,2,FALSE)-VLOOKUP(A65,Data!J:K,2,FALSE))/VLOOKUP(A65,Data!J:K,2,FALSE), 5)*100</f>
        <v>1.897</v>
      </c>
      <c r="E69">
        <v>2</v>
      </c>
      <c r="F69">
        <f>Data!E201*10^9</f>
        <v>11212205000000</v>
      </c>
      <c r="G69">
        <f>Data!H193*10^9</f>
        <v>11180242140000</v>
      </c>
      <c r="H69" s="6">
        <f t="shared" si="5"/>
        <v>-0.10299999999999998</v>
      </c>
      <c r="I69" s="5">
        <f t="shared" si="6"/>
        <v>0.28588701031478736</v>
      </c>
      <c r="J69">
        <f t="shared" si="7"/>
        <v>3.9884435051573939</v>
      </c>
      <c r="K69">
        <f t="shared" si="8"/>
        <v>4.1313870103147874</v>
      </c>
      <c r="L69">
        <f t="shared" si="9"/>
        <v>5.2097080515472181</v>
      </c>
    </row>
    <row r="70" spans="1:12" x14ac:dyDescent="0.2">
      <c r="A70" s="1">
        <v>35431</v>
      </c>
      <c r="B70">
        <f>VLOOKUP(A70,Data!A:B,2,FALSE)</f>
        <v>5.25</v>
      </c>
      <c r="C70">
        <v>2</v>
      </c>
      <c r="D70" s="6">
        <f>ROUND((VLOOKUP(A70,Data!J:K,2,FALSE)-VLOOKUP(A66,Data!J:K,2,FALSE))/VLOOKUP(A66,Data!J:K,2,FALSE), 5)*100</f>
        <v>1.8540000000000001</v>
      </c>
      <c r="E70">
        <v>2</v>
      </c>
      <c r="F70">
        <f>Data!E202*10^9</f>
        <v>11284587000000</v>
      </c>
      <c r="G70">
        <f>Data!H194*10^9</f>
        <v>11277210270000</v>
      </c>
      <c r="H70" s="6">
        <f t="shared" si="5"/>
        <v>-0.14599999999999991</v>
      </c>
      <c r="I70" s="5">
        <f t="shared" si="6"/>
        <v>6.5412720197510335E-2</v>
      </c>
      <c r="J70">
        <f t="shared" si="7"/>
        <v>3.8137063600987555</v>
      </c>
      <c r="K70">
        <f t="shared" si="8"/>
        <v>3.8464127201975105</v>
      </c>
      <c r="L70">
        <f t="shared" si="9"/>
        <v>5.0309619080296262</v>
      </c>
    </row>
    <row r="71" spans="1:12" x14ac:dyDescent="0.2">
      <c r="A71" s="1">
        <v>35521</v>
      </c>
      <c r="B71">
        <f>VLOOKUP(A71,Data!A:B,2,FALSE)</f>
        <v>5.51</v>
      </c>
      <c r="C71">
        <v>2</v>
      </c>
      <c r="D71" s="6">
        <f>ROUND((VLOOKUP(A71,Data!J:K,2,FALSE)-VLOOKUP(A67,Data!J:K,2,FALSE))/VLOOKUP(A67,Data!J:K,2,FALSE), 5)*100</f>
        <v>1.9990000000000001</v>
      </c>
      <c r="E71">
        <v>2</v>
      </c>
      <c r="F71">
        <f>Data!E203*10^9</f>
        <v>11472137000000</v>
      </c>
      <c r="G71">
        <f>Data!H195*10^9</f>
        <v>11379313450000</v>
      </c>
      <c r="H71" s="6">
        <f t="shared" si="5"/>
        <v>-9.9999999999988987E-4</v>
      </c>
      <c r="I71" s="5">
        <f t="shared" si="6"/>
        <v>0.81572188346740715</v>
      </c>
      <c r="J71">
        <f t="shared" si="7"/>
        <v>4.4063609417337037</v>
      </c>
      <c r="K71">
        <f t="shared" si="8"/>
        <v>4.8142218834674075</v>
      </c>
      <c r="L71">
        <f t="shared" si="9"/>
        <v>5.1846332825201102</v>
      </c>
    </row>
    <row r="72" spans="1:12" x14ac:dyDescent="0.2">
      <c r="A72" s="1">
        <v>35612</v>
      </c>
      <c r="B72">
        <f>VLOOKUP(A72,Data!A:B,2,FALSE)</f>
        <v>5.52</v>
      </c>
      <c r="C72">
        <v>2</v>
      </c>
      <c r="D72" s="6">
        <f>ROUND((VLOOKUP(A72,Data!J:K,2,FALSE)-VLOOKUP(A68,Data!J:K,2,FALSE))/VLOOKUP(A68,Data!J:K,2,FALSE), 5)*100</f>
        <v>1.8460000000000001</v>
      </c>
      <c r="E72">
        <v>2</v>
      </c>
      <c r="F72">
        <f>Data!E204*10^9</f>
        <v>11615636000000</v>
      </c>
      <c r="G72">
        <f>Data!H196*10^9</f>
        <v>11486872870000</v>
      </c>
      <c r="H72" s="6">
        <f t="shared" si="5"/>
        <v>-0.15399999999999991</v>
      </c>
      <c r="I72" s="5">
        <f t="shared" si="6"/>
        <v>1.1209589542536653</v>
      </c>
      <c r="J72">
        <f t="shared" si="7"/>
        <v>4.3294794771268332</v>
      </c>
      <c r="K72">
        <f t="shared" si="8"/>
        <v>4.8899589542536654</v>
      </c>
      <c r="L72">
        <f t="shared" si="9"/>
        <v>5.4169938431380498</v>
      </c>
    </row>
    <row r="73" spans="1:12" x14ac:dyDescent="0.2">
      <c r="A73" s="1">
        <v>35704</v>
      </c>
      <c r="B73">
        <f>VLOOKUP(A73,Data!A:B,2,FALSE)</f>
        <v>5.5</v>
      </c>
      <c r="C73">
        <v>2</v>
      </c>
      <c r="D73" s="6">
        <f>ROUND((VLOOKUP(A73,Data!J:K,2,FALSE)-VLOOKUP(A69,Data!J:K,2,FALSE))/VLOOKUP(A69,Data!J:K,2,FALSE), 5)*100</f>
        <v>1.534</v>
      </c>
      <c r="E73">
        <v>2</v>
      </c>
      <c r="F73">
        <f>Data!E205*10^9</f>
        <v>11715393000000</v>
      </c>
      <c r="G73">
        <f>Data!H197*10^9</f>
        <v>11598679709999.9</v>
      </c>
      <c r="H73" s="6">
        <f t="shared" si="5"/>
        <v>-0.46599999999999997</v>
      </c>
      <c r="I73" s="5">
        <f t="shared" si="6"/>
        <v>1.0062635827375614</v>
      </c>
      <c r="J73">
        <f t="shared" si="7"/>
        <v>3.8041317913687802</v>
      </c>
      <c r="K73">
        <f t="shared" si="8"/>
        <v>4.3072635827375612</v>
      </c>
      <c r="L73">
        <f t="shared" si="9"/>
        <v>5.3380895374106334</v>
      </c>
    </row>
    <row r="74" spans="1:12" x14ac:dyDescent="0.2">
      <c r="A74" s="1">
        <v>35796</v>
      </c>
      <c r="B74">
        <f>VLOOKUP(A74,Data!A:B,2,FALSE)</f>
        <v>5.56</v>
      </c>
      <c r="C74">
        <v>2</v>
      </c>
      <c r="D74" s="6">
        <f>ROUND((VLOOKUP(A74,Data!J:K,2,FALSE)-VLOOKUP(A70,Data!J:K,2,FALSE))/VLOOKUP(A70,Data!J:K,2,FALSE), 5)*100</f>
        <v>1.4989999999999999</v>
      </c>
      <c r="E74">
        <v>2</v>
      </c>
      <c r="F74">
        <f>Data!E206*10^9</f>
        <v>11832486000000</v>
      </c>
      <c r="G74">
        <f>Data!H198*10^9</f>
        <v>11714452840000</v>
      </c>
      <c r="H74" s="6">
        <f t="shared" si="5"/>
        <v>-0.50100000000000011</v>
      </c>
      <c r="I74" s="5">
        <f t="shared" si="6"/>
        <v>1.0075857712872913</v>
      </c>
      <c r="J74">
        <f t="shared" si="7"/>
        <v>3.7522928856436453</v>
      </c>
      <c r="K74">
        <f t="shared" si="8"/>
        <v>4.2560857712872906</v>
      </c>
      <c r="L74">
        <f t="shared" si="9"/>
        <v>5.3134128656930937</v>
      </c>
    </row>
    <row r="75" spans="1:12" x14ac:dyDescent="0.2">
      <c r="A75" s="1">
        <v>35886</v>
      </c>
      <c r="B75">
        <f>VLOOKUP(A75,Data!A:B,2,FALSE)</f>
        <v>5.45</v>
      </c>
      <c r="C75">
        <v>2</v>
      </c>
      <c r="D75" s="6">
        <f>ROUND((VLOOKUP(A75,Data!J:K,2,FALSE)-VLOOKUP(A71,Data!J:K,2,FALSE))/VLOOKUP(A71,Data!J:K,2,FALSE), 5)*100</f>
        <v>1.232</v>
      </c>
      <c r="E75">
        <v>2</v>
      </c>
      <c r="F75">
        <f>Data!E207*10^9</f>
        <v>11942032000000</v>
      </c>
      <c r="G75">
        <f>Data!H199*10^9</f>
        <v>11833895040000</v>
      </c>
      <c r="H75" s="6">
        <f t="shared" si="5"/>
        <v>-0.76800000000000002</v>
      </c>
      <c r="I75" s="5">
        <f t="shared" si="6"/>
        <v>0.91379008884635171</v>
      </c>
      <c r="J75">
        <f t="shared" si="7"/>
        <v>3.3048950444231764</v>
      </c>
      <c r="K75">
        <f t="shared" si="8"/>
        <v>3.761790088846352</v>
      </c>
      <c r="L75">
        <f t="shared" si="9"/>
        <v>5.2902685133269527</v>
      </c>
    </row>
    <row r="76" spans="1:12" x14ac:dyDescent="0.2">
      <c r="A76" s="1">
        <v>35977</v>
      </c>
      <c r="B76">
        <f>VLOOKUP(A76,Data!A:B,2,FALSE)</f>
        <v>5.54</v>
      </c>
      <c r="C76">
        <v>2</v>
      </c>
      <c r="D76" s="6">
        <f>ROUND((VLOOKUP(A76,Data!J:K,2,FALSE)-VLOOKUP(A72,Data!J:K,2,FALSE))/VLOOKUP(A72,Data!J:K,2,FALSE), 5)*100</f>
        <v>1.196</v>
      </c>
      <c r="E76">
        <v>2</v>
      </c>
      <c r="F76">
        <f>Data!E208*10^9</f>
        <v>12091614000000</v>
      </c>
      <c r="G76">
        <f>Data!H200*10^9</f>
        <v>11955655570000</v>
      </c>
      <c r="H76" s="6">
        <f t="shared" si="5"/>
        <v>-0.80400000000000005</v>
      </c>
      <c r="I76" s="5">
        <f t="shared" si="6"/>
        <v>1.1371892507605921</v>
      </c>
      <c r="J76">
        <f t="shared" si="7"/>
        <v>3.3625946253802956</v>
      </c>
      <c r="K76">
        <f t="shared" si="8"/>
        <v>3.9311892507605917</v>
      </c>
      <c r="L76">
        <f t="shared" si="9"/>
        <v>5.2221783876140888</v>
      </c>
    </row>
    <row r="77" spans="1:12" x14ac:dyDescent="0.2">
      <c r="A77" s="1">
        <v>36069</v>
      </c>
      <c r="B77">
        <f>VLOOKUP(A77,Data!A:B,2,FALSE)</f>
        <v>5.07</v>
      </c>
      <c r="C77">
        <v>2</v>
      </c>
      <c r="D77" s="6">
        <f>ROUND((VLOOKUP(A77,Data!J:K,2,FALSE)-VLOOKUP(A73,Data!J:K,2,FALSE))/VLOOKUP(A73,Data!J:K,2,FALSE), 5)*100</f>
        <v>1.2510000000000001</v>
      </c>
      <c r="E77">
        <v>2</v>
      </c>
      <c r="F77">
        <f>Data!E209*10^9</f>
        <v>12287000000000</v>
      </c>
      <c r="G77">
        <f>Data!H201*10^9</f>
        <v>12079565279999.9</v>
      </c>
      <c r="H77" s="6">
        <f t="shared" si="5"/>
        <v>-0.74899999999999989</v>
      </c>
      <c r="I77" s="5">
        <f t="shared" si="6"/>
        <v>1.7172366322118284</v>
      </c>
      <c r="J77">
        <f t="shared" si="7"/>
        <v>3.7351183161059147</v>
      </c>
      <c r="K77">
        <f t="shared" si="8"/>
        <v>4.5937366322118294</v>
      </c>
      <c r="L77">
        <f t="shared" si="9"/>
        <v>5.3980604948317739</v>
      </c>
    </row>
    <row r="78" spans="1:12" x14ac:dyDescent="0.2">
      <c r="A78" s="1">
        <v>36161</v>
      </c>
      <c r="B78">
        <f>VLOOKUP(A78,Data!A:B,2,FALSE)</f>
        <v>4.63</v>
      </c>
      <c r="C78">
        <v>2</v>
      </c>
      <c r="D78" s="6">
        <f>ROUND((VLOOKUP(A78,Data!J:K,2,FALSE)-VLOOKUP(A74,Data!J:K,2,FALSE))/VLOOKUP(A74,Data!J:K,2,FALSE), 5)*100</f>
        <v>1.391</v>
      </c>
      <c r="E78">
        <v>2</v>
      </c>
      <c r="F78">
        <f>Data!E210*10^9</f>
        <v>12403293000000</v>
      </c>
      <c r="G78">
        <f>Data!H202*10^9</f>
        <v>12206258670000</v>
      </c>
      <c r="H78" s="6">
        <f t="shared" si="5"/>
        <v>-0.60899999999999999</v>
      </c>
      <c r="I78" s="5">
        <f t="shared" si="6"/>
        <v>1.6142073941482351</v>
      </c>
      <c r="J78">
        <f t="shared" si="7"/>
        <v>3.8936036970741177</v>
      </c>
      <c r="K78">
        <f t="shared" si="8"/>
        <v>4.7007073941482354</v>
      </c>
      <c r="L78">
        <f t="shared" si="9"/>
        <v>5.0146061091222354</v>
      </c>
    </row>
    <row r="79" spans="1:12" x14ac:dyDescent="0.2">
      <c r="A79" s="1">
        <v>36251</v>
      </c>
      <c r="B79">
        <f>VLOOKUP(A79,Data!A:B,2,FALSE)</f>
        <v>4.74</v>
      </c>
      <c r="C79">
        <v>2</v>
      </c>
      <c r="D79" s="6">
        <f>ROUND((VLOOKUP(A79,Data!J:K,2,FALSE)-VLOOKUP(A75,Data!J:K,2,FALSE))/VLOOKUP(A75,Data!J:K,2,FALSE), 5)*100</f>
        <v>1.282</v>
      </c>
      <c r="E79">
        <v>2</v>
      </c>
      <c r="F79">
        <f>Data!E211*10^9</f>
        <v>12498694000000</v>
      </c>
      <c r="G79">
        <f>Data!H203*10^9</f>
        <v>12334380800000</v>
      </c>
      <c r="H79" s="6">
        <f t="shared" si="5"/>
        <v>-0.71799999999999997</v>
      </c>
      <c r="I79" s="5">
        <f t="shared" si="6"/>
        <v>1.3321560495359441</v>
      </c>
      <c r="J79">
        <f t="shared" si="7"/>
        <v>3.5890780247679723</v>
      </c>
      <c r="K79">
        <f t="shared" si="8"/>
        <v>4.2551560495359446</v>
      </c>
      <c r="L79">
        <f t="shared" si="9"/>
        <v>4.5737734074303917</v>
      </c>
    </row>
    <row r="80" spans="1:12" x14ac:dyDescent="0.2">
      <c r="A80" s="1">
        <v>36342</v>
      </c>
      <c r="B80">
        <f>VLOOKUP(A80,Data!A:B,2,FALSE)</f>
        <v>4.99</v>
      </c>
      <c r="C80">
        <v>2</v>
      </c>
      <c r="D80" s="6">
        <f>ROUND((VLOOKUP(A80,Data!J:K,2,FALSE)-VLOOKUP(A76,Data!J:K,2,FALSE))/VLOOKUP(A76,Data!J:K,2,FALSE), 5)*100</f>
        <v>1.3280000000000001</v>
      </c>
      <c r="E80">
        <v>2</v>
      </c>
      <c r="F80">
        <f>Data!E212*10^9</f>
        <v>12662385000000</v>
      </c>
      <c r="G80">
        <f>Data!H204*10^9</f>
        <v>12464613670000</v>
      </c>
      <c r="H80" s="6">
        <f t="shared" si="5"/>
        <v>-0.67199999999999993</v>
      </c>
      <c r="I80" s="5">
        <f t="shared" si="6"/>
        <v>1.5866623325518601</v>
      </c>
      <c r="J80">
        <f t="shared" si="7"/>
        <v>3.7853311662759306</v>
      </c>
      <c r="K80">
        <f t="shared" si="8"/>
        <v>4.5786623325518603</v>
      </c>
      <c r="L80">
        <f t="shared" si="9"/>
        <v>4.7157993498827793</v>
      </c>
    </row>
    <row r="81" spans="1:12" x14ac:dyDescent="0.2">
      <c r="A81" s="1">
        <v>36434</v>
      </c>
      <c r="B81">
        <f>VLOOKUP(A81,Data!A:B,2,FALSE)</f>
        <v>5.2</v>
      </c>
      <c r="C81">
        <v>2</v>
      </c>
      <c r="D81" s="6">
        <f>ROUND((VLOOKUP(A81,Data!J:K,2,FALSE)-VLOOKUP(A77,Data!J:K,2,FALSE))/VLOOKUP(A77,Data!J:K,2,FALSE), 5)*100</f>
        <v>1.4120000000000001</v>
      </c>
      <c r="E81">
        <v>2</v>
      </c>
      <c r="F81">
        <f>Data!E213*10^9</f>
        <v>12877593000000</v>
      </c>
      <c r="G81">
        <f>Data!H205*10^9</f>
        <v>12597128859999.9</v>
      </c>
      <c r="H81" s="6">
        <f t="shared" si="5"/>
        <v>-0.58799999999999986</v>
      </c>
      <c r="I81" s="5">
        <f t="shared" si="6"/>
        <v>2.2264132019056113</v>
      </c>
      <c r="J81">
        <f t="shared" si="7"/>
        <v>4.231206600952806</v>
      </c>
      <c r="K81">
        <f t="shared" si="8"/>
        <v>5.3444132019056116</v>
      </c>
      <c r="L81">
        <f t="shared" si="9"/>
        <v>5.0431619802858423</v>
      </c>
    </row>
    <row r="82" spans="1:12" x14ac:dyDescent="0.2">
      <c r="A82" s="1">
        <v>36526</v>
      </c>
      <c r="B82">
        <f>VLOOKUP(A82,Data!A:B,2,FALSE)</f>
        <v>5.45</v>
      </c>
      <c r="C82">
        <v>2</v>
      </c>
      <c r="D82" s="6">
        <f>ROUND((VLOOKUP(A82,Data!J:K,2,FALSE)-VLOOKUP(A78,Data!J:K,2,FALSE))/VLOOKUP(A78,Data!J:K,2,FALSE), 5)*100</f>
        <v>1.516</v>
      </c>
      <c r="E82">
        <v>2</v>
      </c>
      <c r="F82">
        <f>Data!E214*10^9</f>
        <v>12924179000000</v>
      </c>
      <c r="G82">
        <f>Data!H206*10^9</f>
        <v>12731243200000</v>
      </c>
      <c r="H82" s="6">
        <f t="shared" si="5"/>
        <v>-0.48399999999999999</v>
      </c>
      <c r="I82" s="5">
        <f t="shared" si="6"/>
        <v>1.5154513739867919</v>
      </c>
      <c r="J82">
        <f t="shared" si="7"/>
        <v>4.0317256869933962</v>
      </c>
      <c r="K82">
        <f t="shared" si="8"/>
        <v>4.7894513739867914</v>
      </c>
      <c r="L82">
        <f t="shared" si="9"/>
        <v>5.1384177060980187</v>
      </c>
    </row>
    <row r="83" spans="1:12" x14ac:dyDescent="0.2">
      <c r="A83" s="1">
        <v>36617</v>
      </c>
      <c r="B83">
        <f>VLOOKUP(A83,Data!A:B,2,FALSE)</f>
        <v>6.02</v>
      </c>
      <c r="C83">
        <v>2</v>
      </c>
      <c r="D83" s="6">
        <f>ROUND((VLOOKUP(A83,Data!J:K,2,FALSE)-VLOOKUP(A79,Data!J:K,2,FALSE))/VLOOKUP(A79,Data!J:K,2,FALSE), 5)*100</f>
        <v>1.6559999999999999</v>
      </c>
      <c r="E83">
        <v>2</v>
      </c>
      <c r="F83">
        <f>Data!E215*10^9</f>
        <v>13160842000000</v>
      </c>
      <c r="G83">
        <f>Data!H207*10^9</f>
        <v>12863279460000</v>
      </c>
      <c r="H83" s="6">
        <f t="shared" si="5"/>
        <v>-0.34400000000000008</v>
      </c>
      <c r="I83" s="5">
        <f>(F83-G83)/G83*100</f>
        <v>2.3132712068124497</v>
      </c>
      <c r="J83">
        <f t="shared" si="7"/>
        <v>4.6406356034062242</v>
      </c>
      <c r="K83">
        <f t="shared" si="8"/>
        <v>5.7972712068124492</v>
      </c>
      <c r="L83">
        <f t="shared" si="9"/>
        <v>5.5020906810218673</v>
      </c>
    </row>
    <row r="84" spans="1:12" x14ac:dyDescent="0.2">
      <c r="A84" s="1">
        <v>36708</v>
      </c>
      <c r="B84">
        <f>VLOOKUP(A84,Data!A:B,2,FALSE)</f>
        <v>6.54</v>
      </c>
      <c r="C84">
        <v>2</v>
      </c>
      <c r="D84" s="6">
        <f>ROUND((VLOOKUP(A84,Data!J:K,2,FALSE)-VLOOKUP(A80,Data!J:K,2,FALSE))/VLOOKUP(A80,Data!J:K,2,FALSE), 5)*100</f>
        <v>1.7330000000000001</v>
      </c>
      <c r="E84">
        <v>2</v>
      </c>
      <c r="F84">
        <f>Data!E216*10^9</f>
        <v>13178419000000</v>
      </c>
      <c r="G84">
        <f>Data!H208*10^9</f>
        <v>12991387709999.9</v>
      </c>
      <c r="H84" s="6">
        <f t="shared" si="5"/>
        <v>-0.2669999999999999</v>
      </c>
      <c r="I84" s="5">
        <f t="shared" si="6"/>
        <v>1.4396559796005122</v>
      </c>
      <c r="J84">
        <f t="shared" si="7"/>
        <v>4.3193279898002563</v>
      </c>
      <c r="K84">
        <f t="shared" si="8"/>
        <v>5.0391559796005119</v>
      </c>
      <c r="L84">
        <f t="shared" si="9"/>
        <v>5.8728733969400757</v>
      </c>
    </row>
    <row r="85" spans="1:12" x14ac:dyDescent="0.2">
      <c r="A85" s="1">
        <v>36800</v>
      </c>
      <c r="B85">
        <f>VLOOKUP(A85,Data!A:B,2,FALSE)</f>
        <v>6.51</v>
      </c>
      <c r="C85">
        <v>2</v>
      </c>
      <c r="D85" s="6">
        <f>ROUND((VLOOKUP(A85,Data!J:K,2,FALSE)-VLOOKUP(A81,Data!J:K,2,FALSE))/VLOOKUP(A81,Data!J:K,2,FALSE), 5)*100</f>
        <v>1.786</v>
      </c>
      <c r="E85">
        <v>2</v>
      </c>
      <c r="F85">
        <f>Data!E217*10^9</f>
        <v>13260506000000</v>
      </c>
      <c r="G85">
        <f>Data!H209*10^9</f>
        <v>13114522359999.9</v>
      </c>
      <c r="H85" s="6">
        <f t="shared" si="5"/>
        <v>-0.21399999999999997</v>
      </c>
      <c r="I85" s="5">
        <f t="shared" si="6"/>
        <v>1.1131449243272382</v>
      </c>
      <c r="J85">
        <f>C85+D85+0.5*H85+0.5*I85</f>
        <v>4.2355724621636197</v>
      </c>
      <c r="K85">
        <f t="shared" si="8"/>
        <v>4.7921449243272383</v>
      </c>
      <c r="L85">
        <f t="shared" si="9"/>
        <v>6.2778217386490862</v>
      </c>
    </row>
    <row r="86" spans="1:12" x14ac:dyDescent="0.2">
      <c r="A86" s="1">
        <v>36892</v>
      </c>
      <c r="B86">
        <f>VLOOKUP(A86,Data!A:B,2,FALSE)</f>
        <v>5.98</v>
      </c>
      <c r="C86">
        <v>2</v>
      </c>
      <c r="D86" s="6">
        <f>ROUND((VLOOKUP(A86,Data!J:K,2,FALSE)-VLOOKUP(A82,Data!J:K,2,FALSE))/VLOOKUP(A82,Data!J:K,2,FALSE), 5)*100</f>
        <v>1.873</v>
      </c>
      <c r="E86">
        <v>2</v>
      </c>
      <c r="F86">
        <f>Data!E218*10^9</f>
        <v>13222690000000</v>
      </c>
      <c r="G86">
        <f>Data!H210*10^9</f>
        <v>13233115370000</v>
      </c>
      <c r="H86" s="6">
        <f t="shared" si="5"/>
        <v>-0.127</v>
      </c>
      <c r="I86" s="5">
        <f t="shared" si="6"/>
        <v>-7.8782431109417586E-2</v>
      </c>
      <c r="J86">
        <f t="shared" si="7"/>
        <v>3.7701087844452914</v>
      </c>
      <c r="K86">
        <f t="shared" si="8"/>
        <v>3.7307175688905829</v>
      </c>
      <c r="L86">
        <f t="shared" si="9"/>
        <v>6.0931076353335873</v>
      </c>
    </row>
    <row r="87" spans="1:12" x14ac:dyDescent="0.2">
      <c r="A87" s="1">
        <v>36982</v>
      </c>
      <c r="B87">
        <f>VLOOKUP(A87,Data!A:B,2,FALSE)</f>
        <v>4.8</v>
      </c>
      <c r="C87">
        <v>2</v>
      </c>
      <c r="D87" s="6">
        <f>ROUND((VLOOKUP(A87,Data!J:K,2,FALSE)-VLOOKUP(A83,Data!J:K,2,FALSE))/VLOOKUP(A83,Data!J:K,2,FALSE), 5)*100</f>
        <v>1.8900000000000001</v>
      </c>
      <c r="E87">
        <v>2</v>
      </c>
      <c r="F87">
        <f>Data!E219*10^9</f>
        <v>13299984000000</v>
      </c>
      <c r="G87">
        <f>Data!H211*10^9</f>
        <v>13346379730000</v>
      </c>
      <c r="H87" s="6">
        <f t="shared" si="5"/>
        <v>-0.10999999999999988</v>
      </c>
      <c r="I87" s="5">
        <f t="shared" si="6"/>
        <v>-0.34762782820956051</v>
      </c>
      <c r="J87">
        <f t="shared" si="7"/>
        <v>3.6611860858952197</v>
      </c>
      <c r="K87">
        <f t="shared" si="8"/>
        <v>3.4873721717904393</v>
      </c>
      <c r="L87">
        <f t="shared" si="9"/>
        <v>5.6061058257685659</v>
      </c>
    </row>
    <row r="88" spans="1:12" x14ac:dyDescent="0.2">
      <c r="A88" s="1">
        <v>37073</v>
      </c>
      <c r="B88">
        <f>VLOOKUP(A88,Data!A:B,2,FALSE)</f>
        <v>3.77</v>
      </c>
      <c r="C88">
        <v>2</v>
      </c>
      <c r="D88" s="6">
        <f>ROUND((VLOOKUP(A88,Data!J:K,2,FALSE)-VLOOKUP(A84,Data!J:K,2,FALSE))/VLOOKUP(A84,Data!J:K,2,FALSE), 5)*100</f>
        <v>2.032</v>
      </c>
      <c r="E88">
        <v>2</v>
      </c>
      <c r="F88">
        <f>Data!E220*10^9</f>
        <v>13244784000000</v>
      </c>
      <c r="G88">
        <f>Data!H212*10^9</f>
        <v>13454496630000</v>
      </c>
      <c r="H88" s="6">
        <f t="shared" si="5"/>
        <v>3.2000000000000028E-2</v>
      </c>
      <c r="I88" s="5">
        <f t="shared" si="6"/>
        <v>-1.5586806089229366</v>
      </c>
      <c r="J88">
        <f t="shared" si="7"/>
        <v>3.2686596955385316</v>
      </c>
      <c r="K88">
        <f t="shared" si="8"/>
        <v>2.4893193910770632</v>
      </c>
      <c r="L88">
        <f t="shared" si="9"/>
        <v>4.4533979086615592</v>
      </c>
    </row>
    <row r="89" spans="1:12" x14ac:dyDescent="0.2">
      <c r="A89" s="1">
        <v>37165</v>
      </c>
      <c r="B89">
        <f>VLOOKUP(A89,Data!A:B,2,FALSE)</f>
        <v>2.4900000000000002</v>
      </c>
      <c r="C89">
        <v>2</v>
      </c>
      <c r="D89" s="6">
        <f>ROUND((VLOOKUP(A89,Data!J:K,2,FALSE)-VLOOKUP(A85,Data!J:K,2,FALSE))/VLOOKUP(A85,Data!J:K,2,FALSE), 5)*100</f>
        <v>1.7270000000000001</v>
      </c>
      <c r="E89">
        <v>2</v>
      </c>
      <c r="F89">
        <f>Data!E221*10^9</f>
        <v>13280859000000</v>
      </c>
      <c r="G89">
        <f>Data!H213*10^9</f>
        <v>13557488200000</v>
      </c>
      <c r="H89" s="6">
        <f t="shared" si="5"/>
        <v>-0.27299999999999991</v>
      </c>
      <c r="I89" s="5">
        <f t="shared" si="6"/>
        <v>-2.0404163066134919</v>
      </c>
      <c r="J89">
        <f t="shared" si="7"/>
        <v>2.5702918466932543</v>
      </c>
      <c r="K89">
        <f t="shared" si="8"/>
        <v>1.5500836933865085</v>
      </c>
      <c r="L89">
        <f t="shared" si="9"/>
        <v>3.4370125540079761</v>
      </c>
    </row>
    <row r="90" spans="1:12" x14ac:dyDescent="0.2">
      <c r="A90" s="1">
        <v>37257</v>
      </c>
      <c r="B90">
        <f>VLOOKUP(A90,Data!A:B,2,FALSE)</f>
        <v>1.73</v>
      </c>
      <c r="C90">
        <v>2</v>
      </c>
      <c r="D90" s="6">
        <f>ROUND((VLOOKUP(A90,Data!J:K,2,FALSE)-VLOOKUP(A86,Data!J:K,2,FALSE))/VLOOKUP(A86,Data!J:K,2,FALSE), 5)*100</f>
        <v>1.425</v>
      </c>
      <c r="E90">
        <v>2</v>
      </c>
      <c r="F90">
        <f>Data!E222*10^9</f>
        <v>13397002000000</v>
      </c>
      <c r="G90">
        <f>Data!H214*10^9</f>
        <v>13655828290000</v>
      </c>
      <c r="H90" s="6">
        <f t="shared" si="5"/>
        <v>-0.57499999999999996</v>
      </c>
      <c r="I90" s="5">
        <f t="shared" si="6"/>
        <v>-1.8953540166401728</v>
      </c>
      <c r="J90">
        <f t="shared" si="7"/>
        <v>2.1898229916799132</v>
      </c>
      <c r="K90">
        <f t="shared" si="8"/>
        <v>1.242145983359827</v>
      </c>
      <c r="L90">
        <f t="shared" si="9"/>
        <v>2.3028218975039745</v>
      </c>
    </row>
    <row r="91" spans="1:12" x14ac:dyDescent="0.2">
      <c r="A91" s="1">
        <v>37347</v>
      </c>
      <c r="B91">
        <f>VLOOKUP(A91,Data!A:B,2,FALSE)</f>
        <v>1.75</v>
      </c>
      <c r="C91">
        <v>2</v>
      </c>
      <c r="D91" s="6">
        <f>ROUND((VLOOKUP(A91,Data!J:K,2,FALSE)-VLOOKUP(A87,Data!J:K,2,FALSE))/VLOOKUP(A87,Data!J:K,2,FALSE), 5)*100</f>
        <v>1.611</v>
      </c>
      <c r="E91">
        <v>2</v>
      </c>
      <c r="F91">
        <f>Data!E223*10^9</f>
        <v>13478152000000</v>
      </c>
      <c r="G91">
        <f>Data!H215*10^9</f>
        <v>13751280509999.9</v>
      </c>
      <c r="H91" s="6">
        <f t="shared" si="5"/>
        <v>-0.38900000000000001</v>
      </c>
      <c r="I91" s="5">
        <f t="shared" si="6"/>
        <v>-1.9862041924116229</v>
      </c>
      <c r="J91">
        <f t="shared" si="7"/>
        <v>2.4233979037941884</v>
      </c>
      <c r="K91">
        <f t="shared" si="8"/>
        <v>1.4302958075883767</v>
      </c>
      <c r="L91">
        <f t="shared" si="9"/>
        <v>1.6850443711382563</v>
      </c>
    </row>
    <row r="92" spans="1:12" x14ac:dyDescent="0.2">
      <c r="A92" s="1">
        <v>37438</v>
      </c>
      <c r="B92">
        <f>VLOOKUP(A92,Data!A:B,2,FALSE)</f>
        <v>1.73</v>
      </c>
      <c r="C92">
        <v>2</v>
      </c>
      <c r="D92" s="6">
        <f>ROUND((VLOOKUP(A92,Data!J:K,2,FALSE)-VLOOKUP(A88,Data!J:K,2,FALSE))/VLOOKUP(A88,Data!J:K,2,FALSE), 5)*100</f>
        <v>1.552</v>
      </c>
      <c r="E92">
        <v>2</v>
      </c>
      <c r="F92">
        <f>Data!E224*10^9</f>
        <v>13538072000000</v>
      </c>
      <c r="G92">
        <f>Data!H216*10^9</f>
        <v>13844796200000</v>
      </c>
      <c r="H92" s="6">
        <f t="shared" si="5"/>
        <v>-0.44799999999999995</v>
      </c>
      <c r="I92" s="5">
        <f t="shared" si="6"/>
        <v>-2.2154475628900916</v>
      </c>
      <c r="J92">
        <f t="shared" si="7"/>
        <v>2.2202762185549547</v>
      </c>
      <c r="K92">
        <f t="shared" si="8"/>
        <v>1.1125524371099087</v>
      </c>
      <c r="L92">
        <f t="shared" si="9"/>
        <v>1.6543828655664863</v>
      </c>
    </row>
    <row r="93" spans="1:12" x14ac:dyDescent="0.2">
      <c r="A93" s="1">
        <v>37530</v>
      </c>
      <c r="B93">
        <f>VLOOKUP(A93,Data!A:B,2,FALSE)</f>
        <v>1.75</v>
      </c>
      <c r="C93">
        <v>2</v>
      </c>
      <c r="D93" s="6">
        <f>ROUND((VLOOKUP(A93,Data!J:K,2,FALSE)-VLOOKUP(A89,Data!J:K,2,FALSE))/VLOOKUP(A89,Data!J:K,2,FALSE), 5)*100</f>
        <v>1.7809999999999999</v>
      </c>
      <c r="E93">
        <v>2</v>
      </c>
      <c r="F93">
        <f>Data!E225*10^9</f>
        <v>13559032000000</v>
      </c>
      <c r="G93">
        <f>Data!H217*10^9</f>
        <v>13937245659999.9</v>
      </c>
      <c r="H93" s="6">
        <f t="shared" si="5"/>
        <v>-0.21900000000000008</v>
      </c>
      <c r="I93" s="5">
        <f t="shared" si="6"/>
        <v>-2.713690130937271</v>
      </c>
      <c r="J93">
        <f t="shared" si="7"/>
        <v>2.3146549345313643</v>
      </c>
      <c r="K93">
        <f t="shared" si="8"/>
        <v>0.95780986906272858</v>
      </c>
      <c r="L93">
        <f t="shared" si="9"/>
        <v>1.6141714803594092</v>
      </c>
    </row>
    <row r="94" spans="1:12" x14ac:dyDescent="0.2">
      <c r="A94" s="1">
        <v>37622</v>
      </c>
      <c r="B94">
        <f>VLOOKUP(A94,Data!A:B,2,FALSE)</f>
        <v>1.24</v>
      </c>
      <c r="C94">
        <v>2</v>
      </c>
      <c r="D94" s="6">
        <f>ROUND((VLOOKUP(A94,Data!J:K,2,FALSE)-VLOOKUP(A90,Data!J:K,2,FALSE))/VLOOKUP(A90,Data!J:K,2,FALSE), 5)*100</f>
        <v>1.7270000000000001</v>
      </c>
      <c r="E94">
        <v>2</v>
      </c>
      <c r="F94">
        <f>Data!E226*10^9</f>
        <v>13634253000000</v>
      </c>
      <c r="G94">
        <f>Data!H218*10^9</f>
        <v>14029302530000</v>
      </c>
      <c r="H94" s="6">
        <f t="shared" si="5"/>
        <v>-0.27299999999999991</v>
      </c>
      <c r="I94" s="5">
        <f t="shared" si="6"/>
        <v>-2.8158885957105384</v>
      </c>
      <c r="J94">
        <f t="shared" si="7"/>
        <v>2.1825557021447315</v>
      </c>
      <c r="K94">
        <f t="shared" si="8"/>
        <v>0.77461140428946207</v>
      </c>
      <c r="L94">
        <f t="shared" si="9"/>
        <v>1.6036917106434194</v>
      </c>
    </row>
    <row r="95" spans="1:12" x14ac:dyDescent="0.2">
      <c r="A95" s="1">
        <v>37712</v>
      </c>
      <c r="B95">
        <f>VLOOKUP(A95,Data!A:B,2,FALSE)</f>
        <v>1.26</v>
      </c>
      <c r="C95">
        <v>2</v>
      </c>
      <c r="D95" s="6">
        <f>ROUND((VLOOKUP(A95,Data!J:K,2,FALSE)-VLOOKUP(A91,Data!J:K,2,FALSE))/VLOOKUP(A91,Data!J:K,2,FALSE), 5)*100</f>
        <v>1.43</v>
      </c>
      <c r="E95">
        <v>2</v>
      </c>
      <c r="F95">
        <f>Data!E227*10^9</f>
        <v>13751543000000</v>
      </c>
      <c r="G95">
        <f>Data!H219*10^9</f>
        <v>14122258550000</v>
      </c>
      <c r="H95" s="6">
        <f t="shared" si="5"/>
        <v>-0.57000000000000006</v>
      </c>
      <c r="I95" s="5">
        <f t="shared" si="6"/>
        <v>-2.6250443488729358</v>
      </c>
      <c r="J95">
        <f t="shared" si="7"/>
        <v>1.8324778255635317</v>
      </c>
      <c r="K95">
        <f t="shared" si="8"/>
        <v>0.51995565112706377</v>
      </c>
      <c r="L95">
        <f t="shared" si="9"/>
        <v>1.1319933476690596</v>
      </c>
    </row>
    <row r="96" spans="1:12" x14ac:dyDescent="0.2">
      <c r="A96" s="1">
        <v>37803</v>
      </c>
      <c r="B96">
        <f>VLOOKUP(A96,Data!A:B,2,FALSE)</f>
        <v>1.01</v>
      </c>
      <c r="C96">
        <v>2</v>
      </c>
      <c r="D96" s="6">
        <f>ROUND((VLOOKUP(A96,Data!J:K,2,FALSE)-VLOOKUP(A92,Data!J:K,2,FALSE))/VLOOKUP(A92,Data!J:K,2,FALSE), 5)*100</f>
        <v>1.3759999999999999</v>
      </c>
      <c r="E96">
        <v>2</v>
      </c>
      <c r="F96">
        <f>Data!E228*10^9</f>
        <v>13985073000000</v>
      </c>
      <c r="G96">
        <f>Data!H220*10^9</f>
        <v>14215729780000</v>
      </c>
      <c r="H96" s="6">
        <f t="shared" si="5"/>
        <v>-0.62400000000000011</v>
      </c>
      <c r="I96" s="5">
        <f t="shared" si="6"/>
        <v>-1.6225461764510272</v>
      </c>
      <c r="J96">
        <f t="shared" si="7"/>
        <v>2.2527269117744866</v>
      </c>
      <c r="K96">
        <f t="shared" si="8"/>
        <v>1.4414538235489729</v>
      </c>
      <c r="L96">
        <f t="shared" si="9"/>
        <v>1.287218073532346</v>
      </c>
    </row>
    <row r="97" spans="1:12" x14ac:dyDescent="0.2">
      <c r="A97" s="1">
        <v>37895</v>
      </c>
      <c r="B97">
        <f>VLOOKUP(A97,Data!A:B,2,FALSE)</f>
        <v>1.01</v>
      </c>
      <c r="C97">
        <v>2</v>
      </c>
      <c r="D97" s="6">
        <f>ROUND((VLOOKUP(A97,Data!J:K,2,FALSE)-VLOOKUP(A93,Data!J:K,2,FALSE))/VLOOKUP(A93,Data!J:K,2,FALSE), 5)*100</f>
        <v>1.319</v>
      </c>
      <c r="E97">
        <v>2</v>
      </c>
      <c r="F97">
        <f>Data!E229*10^9</f>
        <v>14145645000000</v>
      </c>
      <c r="G97">
        <f>Data!H221*10^9</f>
        <v>14310515850000</v>
      </c>
      <c r="H97" s="6">
        <f t="shared" si="5"/>
        <v>-0.68100000000000005</v>
      </c>
      <c r="I97" s="5">
        <f t="shared" si="6"/>
        <v>-1.1520957855617762</v>
      </c>
      <c r="J97">
        <f t="shared" si="7"/>
        <v>2.4024521072191121</v>
      </c>
      <c r="K97">
        <f t="shared" si="8"/>
        <v>1.8264042144382238</v>
      </c>
      <c r="L97">
        <f t="shared" si="9"/>
        <v>1.1324606321657336</v>
      </c>
    </row>
    <row r="98" spans="1:12" x14ac:dyDescent="0.2">
      <c r="A98" s="1">
        <v>37987</v>
      </c>
      <c r="B98">
        <f>VLOOKUP(A98,Data!A:B,2,FALSE)</f>
        <v>1</v>
      </c>
      <c r="C98">
        <v>2</v>
      </c>
      <c r="D98" s="6">
        <f>ROUND((VLOOKUP(A98,Data!J:K,2,FALSE)-VLOOKUP(A94,Data!J:K,2,FALSE))/VLOOKUP(A94,Data!J:K,2,FALSE), 5)*100</f>
        <v>1.6719999999999999</v>
      </c>
      <c r="E98">
        <v>2</v>
      </c>
      <c r="F98">
        <f>Data!E230*10^9</f>
        <v>14221147000000</v>
      </c>
      <c r="G98">
        <f>Data!H222*10^9</f>
        <v>14407285440000</v>
      </c>
      <c r="H98" s="6">
        <f t="shared" si="5"/>
        <v>-0.32800000000000007</v>
      </c>
      <c r="I98" s="5">
        <f t="shared" si="6"/>
        <v>-1.2919744026394469</v>
      </c>
      <c r="J98">
        <f t="shared" si="7"/>
        <v>2.8620127986802761</v>
      </c>
      <c r="K98">
        <f t="shared" si="8"/>
        <v>2.2160255973605527</v>
      </c>
      <c r="L98">
        <f t="shared" si="9"/>
        <v>1.1909038396040827</v>
      </c>
    </row>
    <row r="99" spans="1:12" x14ac:dyDescent="0.2">
      <c r="A99" s="1">
        <v>38078</v>
      </c>
      <c r="B99">
        <f>VLOOKUP(A99,Data!A:B,2,FALSE)</f>
        <v>1</v>
      </c>
      <c r="C99">
        <v>2</v>
      </c>
      <c r="D99" s="6">
        <f>ROUND((VLOOKUP(A99,Data!J:K,2,FALSE)-VLOOKUP(A95,Data!J:K,2,FALSE))/VLOOKUP(A95,Data!J:K,2,FALSE), 5)*100</f>
        <v>1.9869999999999999</v>
      </c>
      <c r="E99">
        <v>2</v>
      </c>
      <c r="F99">
        <f>Data!E231*10^9</f>
        <v>14329523000000</v>
      </c>
      <c r="G99">
        <f>Data!H223*10^9</f>
        <v>14506136140000</v>
      </c>
      <c r="H99" s="6">
        <f t="shared" si="5"/>
        <v>-1.3000000000000123E-2</v>
      </c>
      <c r="I99" s="5">
        <f t="shared" si="6"/>
        <v>-1.2175064282831141</v>
      </c>
      <c r="J99">
        <f t="shared" si="7"/>
        <v>3.3717467858584431</v>
      </c>
      <c r="K99">
        <f t="shared" si="8"/>
        <v>2.7629935717168861</v>
      </c>
      <c r="L99">
        <f t="shared" si="9"/>
        <v>1.2644490357575329</v>
      </c>
    </row>
    <row r="100" spans="1:12" x14ac:dyDescent="0.2">
      <c r="A100" s="1">
        <v>38169</v>
      </c>
      <c r="B100">
        <f>VLOOKUP(A100,Data!A:B,2,FALSE)</f>
        <v>1.26</v>
      </c>
      <c r="C100">
        <v>2</v>
      </c>
      <c r="D100" s="6">
        <f>ROUND((VLOOKUP(A100,Data!J:K,2,FALSE)-VLOOKUP(A96,Data!J:K,2,FALSE))/VLOOKUP(A96,Data!J:K,2,FALSE), 5)*100</f>
        <v>2.012</v>
      </c>
      <c r="E100">
        <v>2</v>
      </c>
      <c r="F100">
        <f>Data!E232*10^9</f>
        <v>14464984000000</v>
      </c>
      <c r="G100">
        <f>Data!H224*10^9</f>
        <v>14607333980000</v>
      </c>
      <c r="H100" s="6">
        <f t="shared" si="5"/>
        <v>1.2000000000000011E-2</v>
      </c>
      <c r="I100" s="5">
        <f t="shared" si="6"/>
        <v>-0.97451033977111812</v>
      </c>
      <c r="J100">
        <f t="shared" si="7"/>
        <v>3.5307448301144415</v>
      </c>
      <c r="K100">
        <f t="shared" si="8"/>
        <v>3.0434896602288823</v>
      </c>
      <c r="L100">
        <f t="shared" si="9"/>
        <v>1.3065234490343323</v>
      </c>
    </row>
    <row r="101" spans="1:12" x14ac:dyDescent="0.2">
      <c r="A101" s="1">
        <v>38261</v>
      </c>
      <c r="B101">
        <f>VLOOKUP(A101,Data!A:B,2,FALSE)</f>
        <v>1.76</v>
      </c>
      <c r="C101">
        <v>2</v>
      </c>
      <c r="D101" s="6">
        <f>ROUND((VLOOKUP(A101,Data!J:K,2,FALSE)-VLOOKUP(A97,Data!J:K,2,FALSE))/VLOOKUP(A97,Data!J:K,2,FALSE), 5)*100</f>
        <v>2.0840000000000001</v>
      </c>
      <c r="E101">
        <v>2</v>
      </c>
      <c r="F101">
        <f>Data!E233*10^9</f>
        <v>14609876000000</v>
      </c>
      <c r="G101">
        <f>Data!H225*10^9</f>
        <v>14710107980000</v>
      </c>
      <c r="H101" s="6">
        <f t="shared" si="5"/>
        <v>8.4000000000000075E-2</v>
      </c>
      <c r="I101" s="5">
        <f t="shared" si="6"/>
        <v>-0.68138167399094784</v>
      </c>
      <c r="J101">
        <f t="shared" si="7"/>
        <v>3.7853091630045257</v>
      </c>
      <c r="K101">
        <f t="shared" si="8"/>
        <v>3.4446183260090515</v>
      </c>
      <c r="L101">
        <f t="shared" si="9"/>
        <v>1.5876927489013577</v>
      </c>
    </row>
    <row r="102" spans="1:12" x14ac:dyDescent="0.2">
      <c r="A102" s="1">
        <v>38353</v>
      </c>
      <c r="B102">
        <f>VLOOKUP(A102,Data!A:B,2,FALSE)</f>
        <v>2.2799999999999998</v>
      </c>
      <c r="C102">
        <v>2</v>
      </c>
      <c r="D102" s="6">
        <f>ROUND((VLOOKUP(A102,Data!J:K,2,FALSE)-VLOOKUP(A98,Data!J:K,2,FALSE))/VLOOKUP(A98,Data!J:K,2,FALSE), 5)*100</f>
        <v>2.2149999999999999</v>
      </c>
      <c r="E102">
        <v>2</v>
      </c>
      <c r="F102">
        <f>Data!E234*10^9</f>
        <v>14771602000000</v>
      </c>
      <c r="G102">
        <f>Data!H226*10^9</f>
        <v>14810875450000</v>
      </c>
      <c r="H102" s="6">
        <f t="shared" si="5"/>
        <v>0.21499999999999986</v>
      </c>
      <c r="I102" s="5">
        <f t="shared" si="6"/>
        <v>-0.26516629710771078</v>
      </c>
      <c r="J102">
        <f t="shared" si="7"/>
        <v>4.189916851446144</v>
      </c>
      <c r="K102">
        <f t="shared" si="8"/>
        <v>4.0573337028922891</v>
      </c>
      <c r="L102">
        <f t="shared" si="9"/>
        <v>2.1046000554338433</v>
      </c>
    </row>
    <row r="103" spans="1:12" x14ac:dyDescent="0.2">
      <c r="A103" s="1">
        <v>38443</v>
      </c>
      <c r="B103">
        <f>VLOOKUP(A103,Data!A:B,2,FALSE)</f>
        <v>2.79</v>
      </c>
      <c r="C103">
        <v>2</v>
      </c>
      <c r="D103" s="6">
        <f>ROUND((VLOOKUP(A103,Data!J:K,2,FALSE)-VLOOKUP(A99,Data!J:K,2,FALSE))/VLOOKUP(A99,Data!J:K,2,FALSE), 5)*100</f>
        <v>2.08</v>
      </c>
      <c r="E103">
        <v>2</v>
      </c>
      <c r="F103">
        <f>Data!E235*10^9</f>
        <v>14839782000000</v>
      </c>
      <c r="G103">
        <f>Data!H227*10^9</f>
        <v>14908470110000</v>
      </c>
      <c r="H103" s="6">
        <f t="shared" si="5"/>
        <v>8.0000000000000071E-2</v>
      </c>
      <c r="I103" s="5">
        <f t="shared" si="6"/>
        <v>-0.46073211733460695</v>
      </c>
      <c r="J103">
        <f t="shared" si="7"/>
        <v>3.8896339413326966</v>
      </c>
      <c r="K103">
        <f t="shared" si="8"/>
        <v>3.659267882665393</v>
      </c>
      <c r="L103">
        <f t="shared" si="9"/>
        <v>2.4868901823998089</v>
      </c>
    </row>
    <row r="104" spans="1:12" x14ac:dyDescent="0.2">
      <c r="A104" s="1">
        <v>38534</v>
      </c>
      <c r="B104">
        <f>VLOOKUP(A104,Data!A:B,2,FALSE)</f>
        <v>3.26</v>
      </c>
      <c r="C104">
        <v>2</v>
      </c>
      <c r="D104" s="6">
        <f>ROUND((VLOOKUP(A104,Data!J:K,2,FALSE)-VLOOKUP(A100,Data!J:K,2,FALSE))/VLOOKUP(A100,Data!J:K,2,FALSE), 5)*100</f>
        <v>2.0580000000000003</v>
      </c>
      <c r="E104">
        <v>2</v>
      </c>
      <c r="F104">
        <f>Data!E236*10^9</f>
        <v>14972054000000</v>
      </c>
      <c r="G104">
        <f>Data!H228*10^9</f>
        <v>15003904140000</v>
      </c>
      <c r="H104" s="6">
        <f t="shared" si="5"/>
        <v>5.8000000000000274E-2</v>
      </c>
      <c r="I104" s="5">
        <f t="shared" si="6"/>
        <v>-0.21227901553361964</v>
      </c>
      <c r="J104">
        <f t="shared" si="7"/>
        <v>3.9808604922331901</v>
      </c>
      <c r="K104">
        <f t="shared" si="8"/>
        <v>3.8747209844663799</v>
      </c>
      <c r="L104">
        <f t="shared" si="9"/>
        <v>2.952708147669957</v>
      </c>
    </row>
    <row r="105" spans="1:12" x14ac:dyDescent="0.2">
      <c r="A105" s="1">
        <v>38626</v>
      </c>
      <c r="B105">
        <f>VLOOKUP(A105,Data!A:B,2,FALSE)</f>
        <v>3.78</v>
      </c>
      <c r="C105">
        <v>2</v>
      </c>
      <c r="D105" s="6">
        <f>ROUND((VLOOKUP(A105,Data!J:K,2,FALSE)-VLOOKUP(A101,Data!J:K,2,FALSE))/VLOOKUP(A101,Data!J:K,2,FALSE), 5)*100</f>
        <v>2.1789999999999998</v>
      </c>
      <c r="E105">
        <v>2</v>
      </c>
      <c r="F105">
        <f>Data!E237*10^9</f>
        <v>15066597000000</v>
      </c>
      <c r="G105">
        <f>Data!H229*10^9</f>
        <v>15096592059999.9</v>
      </c>
      <c r="H105" s="6">
        <f t="shared" si="5"/>
        <v>0.17899999999999983</v>
      </c>
      <c r="I105" s="5">
        <f t="shared" si="6"/>
        <v>-0.19868762354237313</v>
      </c>
      <c r="J105">
        <f t="shared" si="7"/>
        <v>4.169156188228814</v>
      </c>
      <c r="K105">
        <f t="shared" si="8"/>
        <v>4.0698123764576275</v>
      </c>
      <c r="L105">
        <f t="shared" si="9"/>
        <v>3.3814718564686439</v>
      </c>
    </row>
    <row r="106" spans="1:12" x14ac:dyDescent="0.2">
      <c r="A106" s="1">
        <v>38718</v>
      </c>
      <c r="B106">
        <f>VLOOKUP(A106,Data!A:B,2,FALSE)</f>
        <v>4.29</v>
      </c>
      <c r="C106">
        <v>2</v>
      </c>
      <c r="D106" s="6">
        <f>ROUND((VLOOKUP(A106,Data!J:K,2,FALSE)-VLOOKUP(A102,Data!J:K,2,FALSE))/VLOOKUP(A102,Data!J:K,2,FALSE), 5)*100</f>
        <v>2.0660000000000003</v>
      </c>
      <c r="E106">
        <v>2</v>
      </c>
      <c r="F106">
        <f>Data!E238*10^9</f>
        <v>15267026000000</v>
      </c>
      <c r="G106">
        <f>Data!H230*10^9</f>
        <v>15185735480000</v>
      </c>
      <c r="H106" s="6">
        <f t="shared" si="5"/>
        <v>6.6000000000000281E-2</v>
      </c>
      <c r="I106" s="5">
        <f t="shared" si="6"/>
        <v>0.53530841563164111</v>
      </c>
      <c r="J106">
        <f t="shared" si="7"/>
        <v>4.3666542078158219</v>
      </c>
      <c r="K106">
        <f t="shared" si="8"/>
        <v>4.6343084156316419</v>
      </c>
      <c r="L106">
        <f t="shared" si="9"/>
        <v>3.9081462623447458</v>
      </c>
    </row>
    <row r="107" spans="1:12" x14ac:dyDescent="0.2">
      <c r="A107" s="1">
        <v>38808</v>
      </c>
      <c r="B107">
        <f>VLOOKUP(A107,Data!A:B,2,FALSE)</f>
        <v>4.79</v>
      </c>
      <c r="C107">
        <v>2</v>
      </c>
      <c r="D107" s="6">
        <f>ROUND((VLOOKUP(A107,Data!J:K,2,FALSE)-VLOOKUP(A103,Data!J:K,2,FALSE))/VLOOKUP(A103,Data!J:K,2,FALSE), 5)*100</f>
        <v>2.2360000000000002</v>
      </c>
      <c r="E107">
        <v>2</v>
      </c>
      <c r="F107">
        <f>Data!E239*10^9</f>
        <v>15302705000000</v>
      </c>
      <c r="G107">
        <f>Data!H231*10^9</f>
        <v>15272111840000</v>
      </c>
      <c r="H107" s="6">
        <f t="shared" si="5"/>
        <v>0.23600000000000021</v>
      </c>
      <c r="I107" s="5">
        <f t="shared" si="6"/>
        <v>0.2003204292930322</v>
      </c>
      <c r="J107">
        <f t="shared" si="7"/>
        <v>4.4541602146465173</v>
      </c>
      <c r="K107">
        <f t="shared" si="8"/>
        <v>4.5543204292930328</v>
      </c>
      <c r="L107">
        <f t="shared" si="9"/>
        <v>4.3296480643939548</v>
      </c>
    </row>
    <row r="108" spans="1:12" x14ac:dyDescent="0.2">
      <c r="A108" s="1">
        <v>38899</v>
      </c>
      <c r="B108">
        <f>VLOOKUP(A108,Data!A:B,2,FALSE)</f>
        <v>5.24</v>
      </c>
      <c r="C108">
        <v>2</v>
      </c>
      <c r="D108" s="6">
        <f>ROUND((VLOOKUP(A108,Data!J:K,2,FALSE)-VLOOKUP(A104,Data!J:K,2,FALSE))/VLOOKUP(A104,Data!J:K,2,FALSE), 5)*100</f>
        <v>2.4209999999999998</v>
      </c>
      <c r="E108">
        <v>2</v>
      </c>
      <c r="F108">
        <f>Data!E240*10^9</f>
        <v>15326368000000</v>
      </c>
      <c r="G108">
        <f>Data!H232*10^9</f>
        <v>15354103519999.9</v>
      </c>
      <c r="H108" s="6">
        <f t="shared" si="5"/>
        <v>0.42099999999999982</v>
      </c>
      <c r="I108" s="5">
        <f t="shared" si="6"/>
        <v>-0.18063913639616108</v>
      </c>
      <c r="J108">
        <f t="shared" si="7"/>
        <v>4.5411804318019184</v>
      </c>
      <c r="K108">
        <f t="shared" si="8"/>
        <v>4.4508608636038378</v>
      </c>
      <c r="L108">
        <f t="shared" si="9"/>
        <v>4.7391291295405757</v>
      </c>
    </row>
    <row r="109" spans="1:12" x14ac:dyDescent="0.2">
      <c r="A109" s="1">
        <v>38991</v>
      </c>
      <c r="B109">
        <f>VLOOKUP(A109,Data!A:B,2,FALSE)</f>
        <v>5.25</v>
      </c>
      <c r="C109">
        <v>2</v>
      </c>
      <c r="D109" s="6">
        <f>ROUND((VLOOKUP(A109,Data!J:K,2,FALSE)-VLOOKUP(A105,Data!J:K,2,FALSE))/VLOOKUP(A105,Data!J:K,2,FALSE), 5)*100</f>
        <v>2.3860000000000001</v>
      </c>
      <c r="E109">
        <v>2</v>
      </c>
      <c r="F109">
        <f>Data!E241*10^9</f>
        <v>15456928000000</v>
      </c>
      <c r="G109">
        <f>Data!H233*10^9</f>
        <v>15431415680000</v>
      </c>
      <c r="H109" s="6">
        <f t="shared" si="5"/>
        <v>0.38600000000000012</v>
      </c>
      <c r="I109" s="5">
        <f t="shared" si="6"/>
        <v>0.16532715163045883</v>
      </c>
      <c r="J109">
        <f t="shared" si="7"/>
        <v>4.6616635758152301</v>
      </c>
      <c r="K109">
        <f t="shared" si="8"/>
        <v>4.7443271516304595</v>
      </c>
      <c r="L109">
        <f t="shared" si="9"/>
        <v>5.1656490727445687</v>
      </c>
    </row>
    <row r="110" spans="1:12" x14ac:dyDescent="0.2">
      <c r="A110" s="1">
        <v>39083</v>
      </c>
      <c r="B110">
        <f>VLOOKUP(A110,Data!A:B,2,FALSE)</f>
        <v>5.25</v>
      </c>
      <c r="C110">
        <v>2</v>
      </c>
      <c r="D110" s="6">
        <f>ROUND((VLOOKUP(A110,Data!J:K,2,FALSE)-VLOOKUP(A106,Data!J:K,2,FALSE))/VLOOKUP(A106,Data!J:K,2,FALSE), 5)*100</f>
        <v>2.431</v>
      </c>
      <c r="E110">
        <v>2</v>
      </c>
      <c r="F110">
        <f>Data!E242*10^9</f>
        <v>15493328000000</v>
      </c>
      <c r="G110">
        <f>Data!H234*10^9</f>
        <v>15506142670000</v>
      </c>
      <c r="H110" s="6">
        <f t="shared" si="5"/>
        <v>0.43100000000000005</v>
      </c>
      <c r="I110" s="5">
        <f t="shared" si="6"/>
        <v>-8.2642538977748231E-2</v>
      </c>
      <c r="J110">
        <f t="shared" si="7"/>
        <v>4.6051787305111258</v>
      </c>
      <c r="K110">
        <f t="shared" si="8"/>
        <v>4.5638574610222511</v>
      </c>
      <c r="L110">
        <f t="shared" si="9"/>
        <v>5.1470786191533371</v>
      </c>
    </row>
    <row r="111" spans="1:12" x14ac:dyDescent="0.2">
      <c r="A111" s="1">
        <v>39173</v>
      </c>
      <c r="B111">
        <f>VLOOKUP(A111,Data!A:B,2,FALSE)</f>
        <v>5.25</v>
      </c>
      <c r="C111">
        <v>2</v>
      </c>
      <c r="D111" s="6">
        <f>ROUND((VLOOKUP(A111,Data!J:K,2,FALSE)-VLOOKUP(A107,Data!J:K,2,FALSE))/VLOOKUP(A107,Data!J:K,2,FALSE), 5)*100</f>
        <v>2.1919999999999997</v>
      </c>
      <c r="E111">
        <v>2</v>
      </c>
      <c r="F111">
        <f>Data!E243*10^9</f>
        <v>15582085000000</v>
      </c>
      <c r="G111">
        <f>Data!H235*10^9</f>
        <v>15581211950000</v>
      </c>
      <c r="H111" s="6">
        <f t="shared" si="5"/>
        <v>0.19199999999999973</v>
      </c>
      <c r="I111" s="5">
        <f t="shared" si="6"/>
        <v>5.6032226684394728E-3</v>
      </c>
      <c r="J111">
        <f t="shared" si="7"/>
        <v>4.2908016113342198</v>
      </c>
      <c r="K111">
        <f t="shared" si="8"/>
        <v>4.2936032226684393</v>
      </c>
      <c r="L111">
        <f t="shared" si="9"/>
        <v>5.1065404834002655</v>
      </c>
    </row>
    <row r="112" spans="1:12" x14ac:dyDescent="0.2">
      <c r="A112" s="1">
        <v>39264</v>
      </c>
      <c r="B112">
        <f>VLOOKUP(A112,Data!A:B,2,FALSE)</f>
        <v>5.26</v>
      </c>
      <c r="C112">
        <v>2</v>
      </c>
      <c r="D112" s="6">
        <f>ROUND((VLOOKUP(A112,Data!J:K,2,FALSE)-VLOOKUP(A108,Data!J:K,2,FALSE))/VLOOKUP(A108,Data!J:K,2,FALSE), 5)*100</f>
        <v>2.0340000000000003</v>
      </c>
      <c r="E112">
        <v>2</v>
      </c>
      <c r="F112">
        <f>Data!E244*10^9</f>
        <v>15666738000000</v>
      </c>
      <c r="G112">
        <f>Data!H236*10^9</f>
        <v>15656621710000</v>
      </c>
      <c r="H112" s="6">
        <f t="shared" si="5"/>
        <v>3.4000000000000252E-2</v>
      </c>
      <c r="I112" s="5">
        <f t="shared" si="6"/>
        <v>6.4613491897416483E-2</v>
      </c>
      <c r="J112">
        <f t="shared" si="7"/>
        <v>4.0833067459487093</v>
      </c>
      <c r="K112">
        <f t="shared" si="8"/>
        <v>4.1156134918974177</v>
      </c>
      <c r="L112">
        <f t="shared" si="9"/>
        <v>5.0798420237846118</v>
      </c>
    </row>
    <row r="113" spans="1:12" x14ac:dyDescent="0.2">
      <c r="A113" s="1">
        <v>39356</v>
      </c>
      <c r="B113">
        <f>VLOOKUP(A113,Data!A:B,2,FALSE)</f>
        <v>4.76</v>
      </c>
      <c r="C113">
        <v>2</v>
      </c>
      <c r="D113" s="6">
        <f>ROUND((VLOOKUP(A113,Data!J:K,2,FALSE)-VLOOKUP(A109,Data!J:K,2,FALSE))/VLOOKUP(A109,Data!J:K,2,FALSE), 5)*100</f>
        <v>2.145</v>
      </c>
      <c r="E113">
        <v>2</v>
      </c>
      <c r="F113">
        <f>Data!E245*10^9</f>
        <v>15761967000000</v>
      </c>
      <c r="G113">
        <f>Data!H237*10^9</f>
        <v>15731055180000</v>
      </c>
      <c r="H113" s="6">
        <f t="shared" si="5"/>
        <v>0.14500000000000002</v>
      </c>
      <c r="I113" s="5">
        <f t="shared" si="6"/>
        <v>0.19650188526005793</v>
      </c>
      <c r="J113">
        <f t="shared" si="7"/>
        <v>4.3157509426300287</v>
      </c>
      <c r="K113">
        <f t="shared" si="8"/>
        <v>4.4140018852600571</v>
      </c>
      <c r="L113">
        <f t="shared" si="9"/>
        <v>5.1331002827890089</v>
      </c>
    </row>
    <row r="114" spans="1:12" x14ac:dyDescent="0.2">
      <c r="A114" s="1">
        <v>39448</v>
      </c>
      <c r="B114">
        <f>VLOOKUP(A114,Data!A:B,2,FALSE)</f>
        <v>3.94</v>
      </c>
      <c r="C114">
        <v>2</v>
      </c>
      <c r="D114" s="6">
        <f>ROUND((VLOOKUP(A114,Data!J:K,2,FALSE)-VLOOKUP(A110,Data!J:K,2,FALSE))/VLOOKUP(A110,Data!J:K,2,FALSE), 5)*100</f>
        <v>2.113</v>
      </c>
      <c r="E114">
        <v>2</v>
      </c>
      <c r="F114">
        <f>Data!E246*10^9</f>
        <v>15671383000000</v>
      </c>
      <c r="G114">
        <f>Data!H238*10^9</f>
        <v>15804171440000</v>
      </c>
      <c r="H114" s="6">
        <f t="shared" si="5"/>
        <v>0.11299999999999999</v>
      </c>
      <c r="I114" s="5">
        <f t="shared" si="6"/>
        <v>-0.84021133600155373</v>
      </c>
      <c r="J114">
        <f t="shared" si="7"/>
        <v>3.7493943319992225</v>
      </c>
      <c r="K114">
        <f t="shared" si="8"/>
        <v>3.3292886639984456</v>
      </c>
      <c r="L114">
        <f t="shared" si="9"/>
        <v>4.5453932995997661</v>
      </c>
    </row>
    <row r="115" spans="1:12" x14ac:dyDescent="0.2">
      <c r="A115" s="1">
        <v>39539</v>
      </c>
      <c r="B115">
        <f>VLOOKUP(A115,Data!A:B,2,FALSE)</f>
        <v>2.2799999999999998</v>
      </c>
      <c r="C115">
        <v>2</v>
      </c>
      <c r="D115" s="6">
        <f>ROUND((VLOOKUP(A115,Data!J:K,2,FALSE)-VLOOKUP(A111,Data!J:K,2,FALSE))/VLOOKUP(A111,Data!J:K,2,FALSE), 5)*100</f>
        <v>2.1080000000000001</v>
      </c>
      <c r="E115">
        <v>2</v>
      </c>
      <c r="F115">
        <f>Data!E247*10^9</f>
        <v>15752308000000</v>
      </c>
      <c r="G115">
        <f>Data!H239*10^9</f>
        <v>15873936150000</v>
      </c>
      <c r="H115" s="6">
        <f t="shared" si="5"/>
        <v>0.1080000000000001</v>
      </c>
      <c r="I115" s="5">
        <f t="shared" si="6"/>
        <v>-0.76621292192862955</v>
      </c>
      <c r="J115">
        <f t="shared" si="7"/>
        <v>3.7788935390356859</v>
      </c>
      <c r="K115">
        <f t="shared" si="8"/>
        <v>3.395787078071371</v>
      </c>
      <c r="L115">
        <f t="shared" si="9"/>
        <v>3.8583680617107055</v>
      </c>
    </row>
    <row r="116" spans="1:12" x14ac:dyDescent="0.2">
      <c r="A116" s="1">
        <v>39630</v>
      </c>
      <c r="B116">
        <f>VLOOKUP(A116,Data!A:B,2,FALSE)</f>
        <v>2.0099999999999998</v>
      </c>
      <c r="C116">
        <v>2</v>
      </c>
      <c r="D116" s="6">
        <f>ROUND((VLOOKUP(A116,Data!J:K,2,FALSE)-VLOOKUP(A112,Data!J:K,2,FALSE))/VLOOKUP(A112,Data!J:K,2,FALSE), 5)*100</f>
        <v>2.2319999999999998</v>
      </c>
      <c r="E116">
        <v>2</v>
      </c>
      <c r="F116">
        <f>Data!E248*10^9</f>
        <v>15667032000000</v>
      </c>
      <c r="G116">
        <f>Data!H240*10^9</f>
        <v>15938819440000</v>
      </c>
      <c r="H116" s="6">
        <f t="shared" si="5"/>
        <v>0.23199999999999976</v>
      </c>
      <c r="I116" s="5">
        <f t="shared" si="6"/>
        <v>-1.7051917867763988</v>
      </c>
      <c r="J116">
        <f t="shared" si="7"/>
        <v>3.4954041066117996</v>
      </c>
      <c r="K116">
        <f t="shared" si="8"/>
        <v>2.6428082132236002</v>
      </c>
      <c r="L116">
        <f t="shared" si="9"/>
        <v>2.3344212319835398</v>
      </c>
    </row>
    <row r="117" spans="1:12" x14ac:dyDescent="0.2">
      <c r="A117" s="1">
        <v>39722</v>
      </c>
      <c r="B117">
        <f>VLOOKUP(A117,Data!A:B,2,FALSE)</f>
        <v>0.97</v>
      </c>
      <c r="C117">
        <v>2</v>
      </c>
      <c r="D117" s="6">
        <f>ROUND((VLOOKUP(A117,Data!J:K,2,FALSE)-VLOOKUP(A113,Data!J:K,2,FALSE))/VLOOKUP(A113,Data!J:K,2,FALSE), 5)*100</f>
        <v>1.7530000000000001</v>
      </c>
      <c r="E117">
        <v>2</v>
      </c>
      <c r="F117">
        <f>Data!E249*10^9</f>
        <v>15328027000000</v>
      </c>
      <c r="G117">
        <f>Data!H241*10^9</f>
        <v>15998436840000</v>
      </c>
      <c r="H117" s="6">
        <f t="shared" si="5"/>
        <v>-0.24699999999999989</v>
      </c>
      <c r="I117" s="5">
        <f t="shared" si="6"/>
        <v>-4.1904708985306094</v>
      </c>
      <c r="J117">
        <f t="shared" si="7"/>
        <v>1.5342645507346955</v>
      </c>
      <c r="K117">
        <f t="shared" si="8"/>
        <v>-0.56097089853060922</v>
      </c>
      <c r="L117">
        <f t="shared" si="9"/>
        <v>1.6243543652204082</v>
      </c>
    </row>
    <row r="118" spans="1:12" x14ac:dyDescent="0.2">
      <c r="A118" s="1">
        <v>39814</v>
      </c>
      <c r="B118">
        <f>VLOOKUP(A118,Data!A:B,2,FALSE)</f>
        <v>0.15</v>
      </c>
      <c r="C118">
        <v>2</v>
      </c>
      <c r="D118" s="6">
        <f>ROUND((VLOOKUP(A118,Data!J:K,2,FALSE)-VLOOKUP(A114,Data!J:K,2,FALSE))/VLOOKUP(A114,Data!J:K,2,FALSE), 5)*100</f>
        <v>1.1320000000000001</v>
      </c>
      <c r="E118">
        <v>2</v>
      </c>
      <c r="F118">
        <f>Data!E250*10^9</f>
        <v>15155940000000</v>
      </c>
      <c r="G118">
        <f>Data!H242*10^9</f>
        <v>16051574680000</v>
      </c>
      <c r="H118" s="6">
        <f t="shared" si="5"/>
        <v>-0.86799999999999988</v>
      </c>
      <c r="I118" s="5">
        <f t="shared" si="6"/>
        <v>-5.579730947618156</v>
      </c>
      <c r="J118">
        <f t="shared" si="7"/>
        <v>-9.1865473809077614E-2</v>
      </c>
      <c r="K118">
        <f t="shared" si="8"/>
        <v>-2.8817309476181556</v>
      </c>
      <c r="L118">
        <f t="shared" si="9"/>
        <v>0.39224035785727668</v>
      </c>
    </row>
    <row r="119" spans="1:12" x14ac:dyDescent="0.2">
      <c r="A119" s="1">
        <v>39904</v>
      </c>
      <c r="B119">
        <f>VLOOKUP(A119,Data!A:B,2,FALSE)</f>
        <v>0.15</v>
      </c>
      <c r="C119">
        <v>2</v>
      </c>
      <c r="D119" s="6">
        <f>ROUND((VLOOKUP(A119,Data!J:K,2,FALSE)-VLOOKUP(A115,Data!J:K,2,FALSE))/VLOOKUP(A115,Data!J:K,2,FALSE), 5)*100</f>
        <v>1.1619999999999999</v>
      </c>
      <c r="E119">
        <v>2</v>
      </c>
      <c r="F119">
        <f>Data!E251*10^9</f>
        <v>15134117000000</v>
      </c>
      <c r="G119">
        <f>Data!H243*10^9</f>
        <v>16099582440000</v>
      </c>
      <c r="H119" s="6">
        <f t="shared" si="5"/>
        <v>-0.83800000000000008</v>
      </c>
      <c r="I119" s="5">
        <f t="shared" si="6"/>
        <v>-5.9968352818969137</v>
      </c>
      <c r="J119">
        <f t="shared" si="7"/>
        <v>-0.25541764094845698</v>
      </c>
      <c r="K119">
        <f t="shared" si="8"/>
        <v>-3.2538352818969138</v>
      </c>
      <c r="L119">
        <f t="shared" si="9"/>
        <v>-0.36057529228453705</v>
      </c>
    </row>
    <row r="120" spans="1:12" x14ac:dyDescent="0.2">
      <c r="A120" s="1">
        <v>39995</v>
      </c>
      <c r="B120">
        <f>VLOOKUP(A120,Data!A:B,2,FALSE)</f>
        <v>0.16</v>
      </c>
      <c r="C120">
        <v>2</v>
      </c>
      <c r="D120" s="6">
        <f>ROUND((VLOOKUP(A120,Data!J:K,2,FALSE)-VLOOKUP(A116,Data!J:K,2,FALSE))/VLOOKUP(A116,Data!J:K,2,FALSE), 5)*100</f>
        <v>0.91199999999999992</v>
      </c>
      <c r="E120">
        <v>2</v>
      </c>
      <c r="F120">
        <f>Data!E252*10^9</f>
        <v>15189222000000</v>
      </c>
      <c r="G120">
        <f>Data!H244*10^9</f>
        <v>16143764319999.9</v>
      </c>
      <c r="H120" s="6">
        <f t="shared" si="5"/>
        <v>-1.0880000000000001</v>
      </c>
      <c r="I120" s="5">
        <f t="shared" si="6"/>
        <v>-5.9127617393259015</v>
      </c>
      <c r="J120">
        <f t="shared" si="7"/>
        <v>-0.58838086966295089</v>
      </c>
      <c r="K120">
        <f t="shared" si="8"/>
        <v>-3.5447617393259017</v>
      </c>
      <c r="L120">
        <f t="shared" si="9"/>
        <v>-0.40421426089888518</v>
      </c>
    </row>
    <row r="121" spans="1:12" x14ac:dyDescent="0.2">
      <c r="A121" s="1">
        <v>40087</v>
      </c>
      <c r="B121">
        <f>VLOOKUP(A121,Data!A:B,2,FALSE)</f>
        <v>0.12</v>
      </c>
      <c r="C121">
        <v>2</v>
      </c>
      <c r="D121" s="6">
        <f>ROUND((VLOOKUP(A121,Data!J:K,2,FALSE)-VLOOKUP(A117,Data!J:K,2,FALSE))/VLOOKUP(A117,Data!J:K,2,FALSE), 5)*100</f>
        <v>1.4460000000000002</v>
      </c>
      <c r="E121">
        <v>2</v>
      </c>
      <c r="F121">
        <f>Data!E253*10^9</f>
        <v>15356058000000</v>
      </c>
      <c r="G121">
        <f>Data!H245*10^9</f>
        <v>16186226650000</v>
      </c>
      <c r="H121" s="6">
        <f t="shared" si="5"/>
        <v>-0.55399999999999983</v>
      </c>
      <c r="I121" s="5">
        <f t="shared" si="6"/>
        <v>-5.1288584297687443</v>
      </c>
      <c r="J121">
        <f t="shared" si="7"/>
        <v>0.60457078511562834</v>
      </c>
      <c r="K121">
        <f t="shared" si="8"/>
        <v>-1.9598584297687438</v>
      </c>
      <c r="L121">
        <f t="shared" si="9"/>
        <v>-0.15797876446531156</v>
      </c>
    </row>
    <row r="122" spans="1:12" x14ac:dyDescent="0.2">
      <c r="A122" s="1">
        <v>40179</v>
      </c>
      <c r="B122">
        <f>VLOOKUP(A122,Data!A:B,2,FALSE)</f>
        <v>0.11</v>
      </c>
      <c r="C122">
        <v>2</v>
      </c>
      <c r="D122" s="6">
        <f>ROUND((VLOOKUP(A122,Data!J:K,2,FALSE)-VLOOKUP(A118,Data!J:K,2,FALSE))/VLOOKUP(A118,Data!J:K,2,FALSE), 5)*100</f>
        <v>1.7450000000000001</v>
      </c>
      <c r="E122">
        <v>2</v>
      </c>
      <c r="F122">
        <f>Data!E254*10^9</f>
        <v>15415145000000</v>
      </c>
      <c r="G122">
        <f>Data!H246*10^9</f>
        <v>16228820819999.9</v>
      </c>
      <c r="H122" s="6">
        <f t="shared" si="5"/>
        <v>-0.25499999999999989</v>
      </c>
      <c r="I122" s="5">
        <f t="shared" si="6"/>
        <v>-5.0137704336297269</v>
      </c>
      <c r="J122">
        <f t="shared" si="7"/>
        <v>1.1106147831851367</v>
      </c>
      <c r="K122">
        <f t="shared" si="8"/>
        <v>-1.3962704336297267</v>
      </c>
      <c r="L122">
        <f t="shared" si="9"/>
        <v>-0.10744056504445899</v>
      </c>
    </row>
    <row r="123" spans="1:12" x14ac:dyDescent="0.2">
      <c r="A123" s="1">
        <v>40269</v>
      </c>
      <c r="B123">
        <f>VLOOKUP(A123,Data!A:B,2,FALSE)</f>
        <v>0.2</v>
      </c>
      <c r="C123">
        <v>2</v>
      </c>
      <c r="D123" s="6">
        <f>ROUND((VLOOKUP(A123,Data!J:K,2,FALSE)-VLOOKUP(A119,Data!J:K,2,FALSE))/VLOOKUP(A119,Data!J:K,2,FALSE), 5)*100</f>
        <v>1.5289999999999999</v>
      </c>
      <c r="E123">
        <v>2</v>
      </c>
      <c r="F123">
        <f>Data!E255*10^9</f>
        <v>15557277000000</v>
      </c>
      <c r="G123">
        <f>Data!H247*10^9</f>
        <v>16273506019999.9</v>
      </c>
      <c r="H123" s="6">
        <f t="shared" si="5"/>
        <v>-0.47100000000000009</v>
      </c>
      <c r="I123" s="5">
        <f t="shared" si="6"/>
        <v>-4.4011967619003878</v>
      </c>
      <c r="J123">
        <f t="shared" si="7"/>
        <v>1.092901619049806</v>
      </c>
      <c r="K123">
        <f t="shared" si="8"/>
        <v>-1.1076967619003879</v>
      </c>
      <c r="L123">
        <f t="shared" si="9"/>
        <v>-7.2654514285058175E-2</v>
      </c>
    </row>
    <row r="124" spans="1:12" x14ac:dyDescent="0.2">
      <c r="A124" s="1">
        <v>40360</v>
      </c>
      <c r="B124">
        <f>VLOOKUP(A124,Data!A:B,2,FALSE)</f>
        <v>0.18</v>
      </c>
      <c r="C124">
        <v>2</v>
      </c>
      <c r="D124" s="6">
        <f>ROUND((VLOOKUP(A124,Data!J:K,2,FALSE)-VLOOKUP(A120,Data!J:K,2,FALSE))/VLOOKUP(A120,Data!J:K,2,FALSE), 5)*100</f>
        <v>1.3580000000000001</v>
      </c>
      <c r="E124">
        <v>2</v>
      </c>
      <c r="F124">
        <f>Data!E256*10^9</f>
        <v>15671967000000</v>
      </c>
      <c r="G124">
        <f>Data!H248*10^9</f>
        <v>16320991130000</v>
      </c>
      <c r="H124" s="6">
        <f t="shared" si="5"/>
        <v>-0.6419999999999999</v>
      </c>
      <c r="I124" s="5">
        <f t="shared" si="6"/>
        <v>-3.9766220374142196</v>
      </c>
      <c r="J124">
        <f t="shared" si="7"/>
        <v>1.0486889812928901</v>
      </c>
      <c r="K124">
        <f t="shared" si="8"/>
        <v>-0.93962203741421968</v>
      </c>
      <c r="L124">
        <f t="shared" si="9"/>
        <v>2.9056694387867066E-2</v>
      </c>
    </row>
    <row r="125" spans="1:12" x14ac:dyDescent="0.2">
      <c r="A125" s="1">
        <v>40452</v>
      </c>
      <c r="B125">
        <f>VLOOKUP(A125,Data!A:B,2,FALSE)</f>
        <v>0.19</v>
      </c>
      <c r="C125">
        <v>2</v>
      </c>
      <c r="D125" s="6">
        <f>ROUND((VLOOKUP(A125,Data!J:K,2,FALSE)-VLOOKUP(A121,Data!J:K,2,FALSE))/VLOOKUP(A121,Data!J:K,2,FALSE), 5)*100</f>
        <v>0.91900000000000004</v>
      </c>
      <c r="E125">
        <v>2</v>
      </c>
      <c r="F125">
        <f>Data!E257*10^9</f>
        <v>15750625000000</v>
      </c>
      <c r="G125">
        <f>Data!H249*10^9</f>
        <v>16370907290000</v>
      </c>
      <c r="H125" s="6">
        <f t="shared" si="5"/>
        <v>-1.081</v>
      </c>
      <c r="I125" s="5">
        <f t="shared" si="6"/>
        <v>-3.7889304423517998</v>
      </c>
      <c r="J125">
        <f t="shared" si="7"/>
        <v>0.48403477882409995</v>
      </c>
      <c r="K125">
        <f t="shared" si="8"/>
        <v>-1.4104304423517999</v>
      </c>
      <c r="L125">
        <f t="shared" si="9"/>
        <v>-5.8564566352769992E-2</v>
      </c>
    </row>
    <row r="126" spans="1:12" x14ac:dyDescent="0.2">
      <c r="A126" s="1">
        <v>40544</v>
      </c>
      <c r="B126">
        <f>VLOOKUP(A126,Data!A:B,2,FALSE)</f>
        <v>0.17</v>
      </c>
      <c r="C126">
        <v>2</v>
      </c>
      <c r="D126" s="6">
        <f>ROUND((VLOOKUP(A126,Data!J:K,2,FALSE)-VLOOKUP(A122,Data!J:K,2,FALSE))/VLOOKUP(A122,Data!J:K,2,FALSE), 5)*100</f>
        <v>1.0250000000000001</v>
      </c>
      <c r="E126">
        <v>2</v>
      </c>
      <c r="F126">
        <f>Data!E258*10^9</f>
        <v>15712754000000</v>
      </c>
      <c r="G126">
        <f>Data!H250*10^9</f>
        <v>16423445440000</v>
      </c>
      <c r="H126" s="6">
        <f t="shared" si="5"/>
        <v>-0.97499999999999987</v>
      </c>
      <c r="I126" s="5">
        <f t="shared" si="6"/>
        <v>-4.3272980849017273</v>
      </c>
      <c r="J126">
        <f t="shared" si="7"/>
        <v>0.37385095754913689</v>
      </c>
      <c r="K126">
        <f t="shared" si="8"/>
        <v>-1.7897980849017268</v>
      </c>
      <c r="L126">
        <f t="shared" si="9"/>
        <v>-0.10696971273525899</v>
      </c>
    </row>
    <row r="127" spans="1:12" x14ac:dyDescent="0.2">
      <c r="A127" s="1">
        <v>40634</v>
      </c>
      <c r="B127">
        <f>VLOOKUP(A127,Data!A:B,2,FALSE)</f>
        <v>0.1</v>
      </c>
      <c r="C127">
        <v>2</v>
      </c>
      <c r="D127" s="6">
        <f>ROUND((VLOOKUP(A127,Data!J:K,2,FALSE)-VLOOKUP(A123,Data!J:K,2,FALSE))/VLOOKUP(A123,Data!J:K,2,FALSE), 5)*100</f>
        <v>1.353</v>
      </c>
      <c r="E127">
        <v>2</v>
      </c>
      <c r="F127">
        <f>Data!E259*10^9</f>
        <v>15825096000000</v>
      </c>
      <c r="G127">
        <f>Data!H251*10^9</f>
        <v>16478530449999.998</v>
      </c>
      <c r="H127" s="6">
        <f t="shared" si="5"/>
        <v>-0.64700000000000002</v>
      </c>
      <c r="I127" s="5">
        <f t="shared" si="6"/>
        <v>-3.9653684652444121</v>
      </c>
      <c r="J127">
        <f t="shared" si="7"/>
        <v>1.0468157673777936</v>
      </c>
      <c r="K127">
        <f t="shared" si="8"/>
        <v>-0.93586846524441247</v>
      </c>
      <c r="L127">
        <f t="shared" si="9"/>
        <v>4.1197302133381408E-3</v>
      </c>
    </row>
    <row r="128" spans="1:12" x14ac:dyDescent="0.2">
      <c r="A128" s="1">
        <v>40725</v>
      </c>
      <c r="B128">
        <f>VLOOKUP(A128,Data!A:B,2,FALSE)</f>
        <v>7.0000000000000007E-2</v>
      </c>
      <c r="C128">
        <v>2</v>
      </c>
      <c r="D128" s="6">
        <f>ROUND((VLOOKUP(A128,Data!J:K,2,FALSE)-VLOOKUP(A124,Data!J:K,2,FALSE))/VLOOKUP(A124,Data!J:K,2,FALSE), 5)*100</f>
        <v>1.7389999999999999</v>
      </c>
      <c r="E128">
        <v>2</v>
      </c>
      <c r="F128">
        <f>Data!E260*10^9</f>
        <v>15820700000000</v>
      </c>
      <c r="G128">
        <f>Data!H252*10^9</f>
        <v>16536391700000</v>
      </c>
      <c r="H128" s="6">
        <f t="shared" si="5"/>
        <v>-0.26100000000000012</v>
      </c>
      <c r="I128" s="5">
        <f t="shared" si="6"/>
        <v>-4.3279798458088052</v>
      </c>
      <c r="J128">
        <f t="shared" si="7"/>
        <v>1.4445100770955972</v>
      </c>
      <c r="K128">
        <f t="shared" si="8"/>
        <v>-0.71947984580880542</v>
      </c>
      <c r="L128">
        <f t="shared" si="9"/>
        <v>-2.2921976871320804E-2</v>
      </c>
    </row>
    <row r="129" spans="1:12" x14ac:dyDescent="0.2">
      <c r="A129" s="1">
        <v>40817</v>
      </c>
      <c r="B129">
        <f>VLOOKUP(A129,Data!A:B,2,FALSE)</f>
        <v>7.0000000000000007E-2</v>
      </c>
      <c r="C129">
        <v>2</v>
      </c>
      <c r="D129" s="6">
        <f>ROUND((VLOOKUP(A129,Data!J:K,2,FALSE)-VLOOKUP(A125,Data!J:K,2,FALSE))/VLOOKUP(A125,Data!J:K,2,FALSE), 5)*100</f>
        <v>1.81</v>
      </c>
      <c r="E129">
        <v>2</v>
      </c>
      <c r="F129">
        <f>Data!E261*10^9</f>
        <v>16004107000000</v>
      </c>
      <c r="G129">
        <f>Data!H253*10^9</f>
        <v>16596559330000</v>
      </c>
      <c r="H129" s="6">
        <f t="shared" si="5"/>
        <v>-0.18999999999999995</v>
      </c>
      <c r="I129" s="5">
        <f t="shared" si="6"/>
        <v>-3.5697298350814264</v>
      </c>
      <c r="J129">
        <f t="shared" si="7"/>
        <v>1.9301350824592867</v>
      </c>
      <c r="K129">
        <f t="shared" si="8"/>
        <v>0.14527016491857347</v>
      </c>
      <c r="L129">
        <f t="shared" si="9"/>
        <v>8.129052473778603E-2</v>
      </c>
    </row>
    <row r="130" spans="1:12" x14ac:dyDescent="0.2">
      <c r="A130" s="1">
        <v>40909</v>
      </c>
      <c r="B130">
        <f>VLOOKUP(A130,Data!A:B,2,FALSE)</f>
        <v>0.08</v>
      </c>
      <c r="C130">
        <v>2</v>
      </c>
      <c r="D130" s="6">
        <f>ROUND((VLOOKUP(A130,Data!J:K,2,FALSE)-VLOOKUP(A126,Data!J:K,2,FALSE))/VLOOKUP(A126,Data!J:K,2,FALSE), 5)*100</f>
        <v>2.129</v>
      </c>
      <c r="E130">
        <v>2</v>
      </c>
      <c r="F130">
        <f>Data!E262*10^9</f>
        <v>16129418000000</v>
      </c>
      <c r="G130">
        <f>Data!H254*10^9</f>
        <v>16659206390000</v>
      </c>
      <c r="H130" s="6">
        <f t="shared" si="5"/>
        <v>0.129</v>
      </c>
      <c r="I130" s="5">
        <f t="shared" si="6"/>
        <v>-3.1801538296447025</v>
      </c>
      <c r="J130">
        <f t="shared" si="7"/>
        <v>2.6034230851776483</v>
      </c>
      <c r="K130">
        <f t="shared" si="8"/>
        <v>1.0133461703552968</v>
      </c>
      <c r="L130">
        <f t="shared" si="9"/>
        <v>0.21150192555329453</v>
      </c>
    </row>
    <row r="131" spans="1:12" x14ac:dyDescent="0.2">
      <c r="A131" s="1">
        <v>41000</v>
      </c>
      <c r="B131">
        <f>VLOOKUP(A131,Data!A:B,2,FALSE)</f>
        <v>0.14000000000000001</v>
      </c>
      <c r="C131">
        <v>2</v>
      </c>
      <c r="D131" s="6">
        <f>ROUND((VLOOKUP(A131,Data!J:K,2,FALSE)-VLOOKUP(A127,Data!J:K,2,FALSE))/VLOOKUP(A127,Data!J:K,2,FALSE), 5)*100</f>
        <v>2.0379999999999998</v>
      </c>
      <c r="E131">
        <v>2</v>
      </c>
      <c r="F131">
        <f>Data!E263*10^9</f>
        <v>16198807000000</v>
      </c>
      <c r="G131">
        <f>Data!H255*10^9</f>
        <v>16724593770000</v>
      </c>
      <c r="H131" s="6">
        <f t="shared" ref="H131:H162" si="10">D131-E131</f>
        <v>3.7999999999999812E-2</v>
      </c>
      <c r="I131" s="5">
        <f t="shared" ref="I131:I162" si="11">(F131-G131)/G131*100</f>
        <v>-3.1437939673197817</v>
      </c>
      <c r="J131">
        <f t="shared" si="7"/>
        <v>2.4851030163401093</v>
      </c>
      <c r="K131">
        <f t="shared" si="8"/>
        <v>0.91320603268021872</v>
      </c>
      <c r="L131">
        <f t="shared" si="9"/>
        <v>0.2049809049020328</v>
      </c>
    </row>
    <row r="132" spans="1:12" x14ac:dyDescent="0.2">
      <c r="A132" s="1">
        <v>41091</v>
      </c>
      <c r="B132">
        <f>VLOOKUP(A132,Data!A:B,2,FALSE)</f>
        <v>0.16</v>
      </c>
      <c r="C132">
        <v>2</v>
      </c>
      <c r="D132" s="6">
        <f>ROUND((VLOOKUP(A132,Data!J:K,2,FALSE)-VLOOKUP(A128,Data!J:K,2,FALSE))/VLOOKUP(A128,Data!J:K,2,FALSE), 5)*100</f>
        <v>1.8190000000000002</v>
      </c>
      <c r="E132">
        <v>2</v>
      </c>
      <c r="F132">
        <f>Data!E264*10^9</f>
        <v>16220667000000</v>
      </c>
      <c r="G132">
        <f>Data!H256*10^9</f>
        <v>16791999669999.898</v>
      </c>
      <c r="H132" s="6">
        <f t="shared" si="10"/>
        <v>-0.18099999999999983</v>
      </c>
      <c r="I132" s="5">
        <f t="shared" si="11"/>
        <v>-3.4024099644345807</v>
      </c>
      <c r="J132">
        <f t="shared" ref="J132:J162" si="12">C132+D132+0.5*H132+0.5*I132</f>
        <v>2.0272950177827096</v>
      </c>
      <c r="K132">
        <f t="shared" ref="K132:K162" si="13">C132+D132+0.5*H132+I132</f>
        <v>0.32609003556541927</v>
      </c>
      <c r="L132">
        <f t="shared" ref="L132:L162" si="14">0.85*B131+0.15*K132</f>
        <v>0.16791350533481289</v>
      </c>
    </row>
    <row r="133" spans="1:12" x14ac:dyDescent="0.2">
      <c r="A133" s="1">
        <v>41183</v>
      </c>
      <c r="B133">
        <f>VLOOKUP(A133,Data!A:B,2,FALSE)</f>
        <v>0.16</v>
      </c>
      <c r="C133">
        <v>2</v>
      </c>
      <c r="D133" s="6">
        <f>ROUND((VLOOKUP(A133,Data!J:K,2,FALSE)-VLOOKUP(A129,Data!J:K,2,FALSE))/VLOOKUP(A129,Data!J:K,2,FALSE), 5)*100</f>
        <v>1.907</v>
      </c>
      <c r="E133">
        <v>2</v>
      </c>
      <c r="F133">
        <f>Data!E265*10^9</f>
        <v>16239138000000</v>
      </c>
      <c r="G133">
        <f>Data!H257*10^9</f>
        <v>16860895509999.998</v>
      </c>
      <c r="H133" s="6">
        <f t="shared" si="10"/>
        <v>-9.2999999999999972E-2</v>
      </c>
      <c r="I133" s="5">
        <f t="shared" si="11"/>
        <v>-3.6875710998341757</v>
      </c>
      <c r="J133">
        <f t="shared" si="12"/>
        <v>2.0167144500829122</v>
      </c>
      <c r="K133">
        <f t="shared" si="13"/>
        <v>0.1729289001658243</v>
      </c>
      <c r="L133">
        <f t="shared" si="14"/>
        <v>0.16193933502487365</v>
      </c>
    </row>
    <row r="134" spans="1:12" x14ac:dyDescent="0.2">
      <c r="A134" s="1">
        <v>41275</v>
      </c>
      <c r="B134">
        <f>VLOOKUP(A134,Data!A:B,2,FALSE)</f>
        <v>0.14000000000000001</v>
      </c>
      <c r="C134">
        <v>2</v>
      </c>
      <c r="D134" s="6">
        <f>ROUND((VLOOKUP(A134,Data!J:K,2,FALSE)-VLOOKUP(A130,Data!J:K,2,FALSE))/VLOOKUP(A130,Data!J:K,2,FALSE), 5)*100</f>
        <v>1.5920000000000001</v>
      </c>
      <c r="E134">
        <v>2</v>
      </c>
      <c r="F134">
        <f>Data!E266*10^9</f>
        <v>16382964000000</v>
      </c>
      <c r="G134">
        <f>Data!H258*10^9</f>
        <v>16930895109999.9</v>
      </c>
      <c r="H134" s="6">
        <f t="shared" si="10"/>
        <v>-0.40799999999999992</v>
      </c>
      <c r="I134" s="5">
        <f t="shared" si="11"/>
        <v>-3.2362796322344214</v>
      </c>
      <c r="J134">
        <f t="shared" si="12"/>
        <v>1.7698601838827892</v>
      </c>
      <c r="K134">
        <f t="shared" si="13"/>
        <v>0.15172036776557851</v>
      </c>
      <c r="L134">
        <f t="shared" si="14"/>
        <v>0.15875805516483679</v>
      </c>
    </row>
    <row r="135" spans="1:12" x14ac:dyDescent="0.2">
      <c r="A135" s="1">
        <v>41365</v>
      </c>
      <c r="B135">
        <f>VLOOKUP(A135,Data!A:B,2,FALSE)</f>
        <v>0.15</v>
      </c>
      <c r="C135">
        <v>2</v>
      </c>
      <c r="D135" s="6">
        <f>ROUND((VLOOKUP(A135,Data!J:K,2,FALSE)-VLOOKUP(A131,Data!J:K,2,FALSE))/VLOOKUP(A131,Data!J:K,2,FALSE), 5)*100</f>
        <v>1.41</v>
      </c>
      <c r="E135">
        <v>2</v>
      </c>
      <c r="F135">
        <f>Data!E267*10^9</f>
        <v>16403180000000</v>
      </c>
      <c r="G135">
        <f>Data!H259*10^9</f>
        <v>17001931590000</v>
      </c>
      <c r="H135" s="6">
        <f t="shared" si="10"/>
        <v>-0.59000000000000008</v>
      </c>
      <c r="I135" s="5">
        <f t="shared" si="11"/>
        <v>-3.5216680341906961</v>
      </c>
      <c r="J135">
        <f t="shared" si="12"/>
        <v>1.3541659829046522</v>
      </c>
      <c r="K135">
        <f t="shared" si="13"/>
        <v>-0.40666803419069586</v>
      </c>
      <c r="L135">
        <f t="shared" si="14"/>
        <v>5.799979487139563E-2</v>
      </c>
    </row>
    <row r="136" spans="1:12" x14ac:dyDescent="0.2">
      <c r="A136" s="1">
        <v>41456</v>
      </c>
      <c r="B136">
        <f>VLOOKUP(A136,Data!A:B,2,FALSE)</f>
        <v>0.09</v>
      </c>
      <c r="C136">
        <v>2</v>
      </c>
      <c r="D136" s="6">
        <f>ROUND((VLOOKUP(A136,Data!J:K,2,FALSE)-VLOOKUP(A132,Data!J:K,2,FALSE))/VLOOKUP(A132,Data!J:K,2,FALSE), 5)*100</f>
        <v>1.512</v>
      </c>
      <c r="E136">
        <v>2</v>
      </c>
      <c r="F136">
        <f>Data!E268*10^9</f>
        <v>16531685000000.002</v>
      </c>
      <c r="G136">
        <f>Data!H260*10^9</f>
        <v>17073434689999.998</v>
      </c>
      <c r="H136" s="6">
        <f t="shared" si="10"/>
        <v>-0.48799999999999999</v>
      </c>
      <c r="I136" s="5">
        <f t="shared" si="11"/>
        <v>-3.1730562703783423</v>
      </c>
      <c r="J136">
        <f t="shared" si="12"/>
        <v>1.6814718648108287</v>
      </c>
      <c r="K136">
        <f t="shared" si="13"/>
        <v>9.4943729621657535E-2</v>
      </c>
      <c r="L136">
        <f t="shared" si="14"/>
        <v>0.14174155944324862</v>
      </c>
    </row>
    <row r="137" spans="1:12" x14ac:dyDescent="0.2">
      <c r="A137" s="1">
        <v>41548</v>
      </c>
      <c r="B137">
        <f>VLOOKUP(A137,Data!A:B,2,FALSE)</f>
        <v>0.09</v>
      </c>
      <c r="C137">
        <v>2</v>
      </c>
      <c r="D137" s="6">
        <f>ROUND((VLOOKUP(A137,Data!J:K,2,FALSE)-VLOOKUP(A133,Data!J:K,2,FALSE))/VLOOKUP(A133,Data!J:K,2,FALSE), 5)*100</f>
        <v>1.5209999999999999</v>
      </c>
      <c r="E137">
        <v>2</v>
      </c>
      <c r="F137">
        <f>Data!E269*10^9</f>
        <v>16663649000000.002</v>
      </c>
      <c r="G137">
        <f>Data!H261*10^9</f>
        <v>17145980300000</v>
      </c>
      <c r="H137" s="6">
        <f t="shared" si="10"/>
        <v>-0.47900000000000009</v>
      </c>
      <c r="I137" s="5">
        <f t="shared" si="11"/>
        <v>-2.8130867501346546</v>
      </c>
      <c r="J137">
        <f t="shared" si="12"/>
        <v>1.8749566249326726</v>
      </c>
      <c r="K137">
        <f t="shared" si="13"/>
        <v>0.46841324986534527</v>
      </c>
      <c r="L137">
        <f t="shared" si="14"/>
        <v>0.14676198747980179</v>
      </c>
    </row>
    <row r="138" spans="1:12" x14ac:dyDescent="0.2">
      <c r="A138" s="1">
        <v>41640</v>
      </c>
      <c r="B138">
        <f>VLOOKUP(A138,Data!A:B,2,FALSE)</f>
        <v>7.0000000000000007E-2</v>
      </c>
      <c r="C138">
        <v>2</v>
      </c>
      <c r="D138" s="6">
        <f>ROUND((VLOOKUP(A138,Data!J:K,2,FALSE)-VLOOKUP(A134,Data!J:K,2,FALSE))/VLOOKUP(A134,Data!J:K,2,FALSE), 5)*100</f>
        <v>1.5209999999999999</v>
      </c>
      <c r="E138">
        <v>2</v>
      </c>
      <c r="F138">
        <f>Data!E270*10^9</f>
        <v>16616540000000</v>
      </c>
      <c r="G138">
        <f>Data!H262*10^9</f>
        <v>17219141350000.002</v>
      </c>
      <c r="H138" s="6">
        <f t="shared" si="10"/>
        <v>-0.47900000000000009</v>
      </c>
      <c r="I138" s="5">
        <f t="shared" si="11"/>
        <v>-3.499601622121546</v>
      </c>
      <c r="J138">
        <f t="shared" si="12"/>
        <v>1.5316991889392269</v>
      </c>
      <c r="K138">
        <f t="shared" si="13"/>
        <v>-0.21810162212154616</v>
      </c>
      <c r="L138">
        <f t="shared" si="14"/>
        <v>4.3784756681768074E-2</v>
      </c>
    </row>
    <row r="139" spans="1:12" x14ac:dyDescent="0.2">
      <c r="A139" s="1">
        <v>41730</v>
      </c>
      <c r="B139">
        <f>VLOOKUP(A139,Data!A:B,2,FALSE)</f>
        <v>0.09</v>
      </c>
      <c r="C139">
        <v>2</v>
      </c>
      <c r="D139" s="6">
        <f>ROUND((VLOOKUP(A139,Data!J:K,2,FALSE)-VLOOKUP(A135,Data!J:K,2,FALSE))/VLOOKUP(A135,Data!J:K,2,FALSE), 5)*100</f>
        <v>1.6500000000000001</v>
      </c>
      <c r="E139">
        <v>2</v>
      </c>
      <c r="F139">
        <f>Data!E271*10^9</f>
        <v>16841474999999.998</v>
      </c>
      <c r="G139">
        <f>Data!H263*10^9</f>
        <v>17292982950000.002</v>
      </c>
      <c r="H139" s="6">
        <f t="shared" si="10"/>
        <v>-0.34999999999999987</v>
      </c>
      <c r="I139" s="5">
        <f t="shared" si="11"/>
        <v>-2.6109315628510688</v>
      </c>
      <c r="J139">
        <f t="shared" si="12"/>
        <v>2.1695342185744662</v>
      </c>
      <c r="K139">
        <f t="shared" si="13"/>
        <v>0.86406843714893178</v>
      </c>
      <c r="L139">
        <f t="shared" si="14"/>
        <v>0.18911026557233976</v>
      </c>
    </row>
    <row r="140" spans="1:12" x14ac:dyDescent="0.2">
      <c r="A140" s="1">
        <v>41821</v>
      </c>
      <c r="B140">
        <f>VLOOKUP(A140,Data!A:B,2,FALSE)</f>
        <v>0.09</v>
      </c>
      <c r="C140">
        <v>2</v>
      </c>
      <c r="D140" s="6">
        <f>ROUND((VLOOKUP(A140,Data!J:K,2,FALSE)-VLOOKUP(A136,Data!J:K,2,FALSE))/VLOOKUP(A136,Data!J:K,2,FALSE), 5)*100</f>
        <v>1.706</v>
      </c>
      <c r="E140">
        <v>2</v>
      </c>
      <c r="F140">
        <f>Data!E272*10^9</f>
        <v>17047098000000.002</v>
      </c>
      <c r="G140">
        <f>Data!H264*10^9</f>
        <v>17367993169999.9</v>
      </c>
      <c r="H140" s="6">
        <f t="shared" si="10"/>
        <v>-0.29400000000000004</v>
      </c>
      <c r="I140" s="5">
        <f t="shared" si="11"/>
        <v>-1.8476237689578747</v>
      </c>
      <c r="J140">
        <f t="shared" si="12"/>
        <v>2.6351881155210628</v>
      </c>
      <c r="K140">
        <f t="shared" si="13"/>
        <v>1.7113762310421254</v>
      </c>
      <c r="L140">
        <f t="shared" si="14"/>
        <v>0.33320643465631883</v>
      </c>
    </row>
    <row r="141" spans="1:12" x14ac:dyDescent="0.2">
      <c r="A141" s="1">
        <v>41913</v>
      </c>
      <c r="B141">
        <f>VLOOKUP(A141,Data!A:B,2,FALSE)</f>
        <v>0.09</v>
      </c>
      <c r="C141">
        <v>2</v>
      </c>
      <c r="D141" s="6">
        <f>ROUND((VLOOKUP(A141,Data!J:K,2,FALSE)-VLOOKUP(A137,Data!J:K,2,FALSE))/VLOOKUP(A137,Data!J:K,2,FALSE), 5)*100</f>
        <v>1.512</v>
      </c>
      <c r="E141">
        <v>2</v>
      </c>
      <c r="F141">
        <f>Data!E273*10^9</f>
        <v>17143038000000</v>
      </c>
      <c r="G141">
        <f>Data!H265*10^9</f>
        <v>17443726670000</v>
      </c>
      <c r="H141" s="6">
        <f t="shared" si="10"/>
        <v>-0.48799999999999999</v>
      </c>
      <c r="I141" s="5">
        <f t="shared" si="11"/>
        <v>-1.7237639392569086</v>
      </c>
      <c r="J141">
        <f t="shared" si="12"/>
        <v>2.4061180303715455</v>
      </c>
      <c r="K141">
        <f t="shared" si="13"/>
        <v>1.5442360607430912</v>
      </c>
      <c r="L141">
        <f t="shared" si="14"/>
        <v>0.30813540911146364</v>
      </c>
    </row>
    <row r="142" spans="1:12" x14ac:dyDescent="0.2">
      <c r="A142" s="1">
        <v>42005</v>
      </c>
      <c r="B142">
        <f>VLOOKUP(A142,Data!A:B,2,FALSE)</f>
        <v>0.11</v>
      </c>
      <c r="C142">
        <v>2</v>
      </c>
      <c r="D142" s="6">
        <f>ROUND((VLOOKUP(A142,Data!J:K,2,FALSE)-VLOOKUP(A138,Data!J:K,2,FALSE))/VLOOKUP(A138,Data!J:K,2,FALSE), 5)*100</f>
        <v>1.278</v>
      </c>
      <c r="E142">
        <v>2</v>
      </c>
      <c r="F142">
        <f>Data!E274*10^9</f>
        <v>17277580000000.002</v>
      </c>
      <c r="G142">
        <f>Data!H266*10^9</f>
        <v>17519999509999.9</v>
      </c>
      <c r="H142" s="6">
        <f t="shared" si="10"/>
        <v>-0.72199999999999998</v>
      </c>
      <c r="I142" s="5">
        <f t="shared" si="11"/>
        <v>-1.3836730409811513</v>
      </c>
      <c r="J142">
        <f t="shared" si="12"/>
        <v>2.2251634795094244</v>
      </c>
      <c r="K142">
        <f t="shared" si="13"/>
        <v>1.5333269590188485</v>
      </c>
      <c r="L142">
        <f t="shared" si="14"/>
        <v>0.30649904385282728</v>
      </c>
    </row>
    <row r="143" spans="1:12" x14ac:dyDescent="0.2">
      <c r="A143" s="1">
        <v>42095</v>
      </c>
      <c r="B143">
        <f>VLOOKUP(A143,Data!A:B,2,FALSE)</f>
        <v>0.12</v>
      </c>
      <c r="C143">
        <v>2</v>
      </c>
      <c r="D143" s="6">
        <f>ROUND((VLOOKUP(A143,Data!J:K,2,FALSE)-VLOOKUP(A139,Data!J:K,2,FALSE))/VLOOKUP(A139,Data!J:K,2,FALSE), 5)*100</f>
        <v>1.2869999999999999</v>
      </c>
      <c r="E143">
        <v>2</v>
      </c>
      <c r="F143">
        <f>Data!E275*10^9</f>
        <v>17405669000000.002</v>
      </c>
      <c r="G143">
        <f>Data!H267*10^9</f>
        <v>17596557290000</v>
      </c>
      <c r="H143" s="6">
        <f t="shared" si="10"/>
        <v>-0.71300000000000008</v>
      </c>
      <c r="I143" s="5">
        <f t="shared" si="11"/>
        <v>-1.0848047538735235</v>
      </c>
      <c r="J143">
        <f t="shared" si="12"/>
        <v>2.388097623063238</v>
      </c>
      <c r="K143">
        <f t="shared" si="13"/>
        <v>1.8456952461264764</v>
      </c>
      <c r="L143">
        <f t="shared" si="14"/>
        <v>0.37035428691897143</v>
      </c>
    </row>
    <row r="144" spans="1:12" x14ac:dyDescent="0.2">
      <c r="A144" s="1">
        <v>42186</v>
      </c>
      <c r="B144">
        <f>VLOOKUP(A144,Data!A:B,2,FALSE)</f>
        <v>0.13</v>
      </c>
      <c r="C144">
        <v>2</v>
      </c>
      <c r="D144" s="6">
        <f>ROUND((VLOOKUP(A144,Data!J:K,2,FALSE)-VLOOKUP(A140,Data!J:K,2,FALSE))/VLOOKUP(A140,Data!J:K,2,FALSE), 5)*100</f>
        <v>1.1830000000000001</v>
      </c>
      <c r="E144">
        <v>2</v>
      </c>
      <c r="F144">
        <f>Data!E276*10^9</f>
        <v>17463222000000.002</v>
      </c>
      <c r="G144">
        <f>Data!H268*10^9</f>
        <v>17672514110000</v>
      </c>
      <c r="H144" s="6">
        <f t="shared" si="10"/>
        <v>-0.81699999999999995</v>
      </c>
      <c r="I144" s="5">
        <f t="shared" si="11"/>
        <v>-1.1842803389336101</v>
      </c>
      <c r="J144">
        <f t="shared" si="12"/>
        <v>2.1823598305331946</v>
      </c>
      <c r="K144">
        <f t="shared" si="13"/>
        <v>1.5902196610663897</v>
      </c>
      <c r="L144">
        <f t="shared" si="14"/>
        <v>0.34053294915995841</v>
      </c>
    </row>
    <row r="145" spans="1:12" x14ac:dyDescent="0.2">
      <c r="A145" s="1">
        <v>42278</v>
      </c>
      <c r="B145">
        <f>VLOOKUP(A145,Data!A:B,2,FALSE)</f>
        <v>0.12</v>
      </c>
      <c r="C145">
        <v>2</v>
      </c>
      <c r="D145" s="6">
        <f>ROUND((VLOOKUP(A145,Data!J:K,2,FALSE)-VLOOKUP(A141,Data!J:K,2,FALSE))/VLOOKUP(A141,Data!J:K,2,FALSE), 5)*100</f>
        <v>1.1900000000000002</v>
      </c>
      <c r="E145">
        <v>2</v>
      </c>
      <c r="F145">
        <f>Data!E277*10^9</f>
        <v>17468901999999.998</v>
      </c>
      <c r="G145">
        <f>Data!H269*10^9</f>
        <v>17747580000000</v>
      </c>
      <c r="H145" s="6">
        <f t="shared" si="10"/>
        <v>-0.80999999999999983</v>
      </c>
      <c r="I145" s="5">
        <f t="shared" si="11"/>
        <v>-1.5702309836045363</v>
      </c>
      <c r="J145">
        <f t="shared" si="12"/>
        <v>1.9998845081977326</v>
      </c>
      <c r="K145">
        <f t="shared" si="13"/>
        <v>1.2147690163954643</v>
      </c>
      <c r="L145">
        <f t="shared" si="14"/>
        <v>0.29271535245931962</v>
      </c>
    </row>
    <row r="146" spans="1:12" x14ac:dyDescent="0.2">
      <c r="A146" s="1">
        <v>42370</v>
      </c>
      <c r="B146">
        <f>VLOOKUP(A146,Data!A:B,2,FALSE)</f>
        <v>0.34</v>
      </c>
      <c r="C146">
        <v>2</v>
      </c>
      <c r="D146" s="6">
        <f>ROUND((VLOOKUP(A146,Data!J:K,2,FALSE)-VLOOKUP(A142,Data!J:K,2,FALSE))/VLOOKUP(A142,Data!J:K,2,FALSE), 5)*100</f>
        <v>1.409</v>
      </c>
      <c r="E146">
        <v>2</v>
      </c>
      <c r="F146">
        <f>Data!E278*10^9</f>
        <v>17556839000000</v>
      </c>
      <c r="G146">
        <f>Data!H270*10^9</f>
        <v>17821970000000</v>
      </c>
      <c r="H146" s="6">
        <f t="shared" si="10"/>
        <v>-0.59099999999999997</v>
      </c>
      <c r="I146" s="5">
        <f t="shared" si="11"/>
        <v>-1.4876638216762792</v>
      </c>
      <c r="J146">
        <f t="shared" si="12"/>
        <v>2.36966808916186</v>
      </c>
      <c r="K146">
        <f t="shared" si="13"/>
        <v>1.6258361783237205</v>
      </c>
      <c r="L146">
        <f t="shared" si="14"/>
        <v>0.34587542674855803</v>
      </c>
    </row>
    <row r="147" spans="1:12" x14ac:dyDescent="0.2">
      <c r="A147" s="1">
        <v>42461</v>
      </c>
      <c r="B147">
        <f>VLOOKUP(A147,Data!A:B,2,FALSE)</f>
        <v>0.37</v>
      </c>
      <c r="C147">
        <v>2</v>
      </c>
      <c r="D147" s="6">
        <f>ROUND((VLOOKUP(A147,Data!J:K,2,FALSE)-VLOOKUP(A143,Data!J:K,2,FALSE))/VLOOKUP(A143,Data!J:K,2,FALSE), 5)*100</f>
        <v>1.4869999999999999</v>
      </c>
      <c r="E147">
        <v>2</v>
      </c>
      <c r="F147">
        <f>Data!E279*10^9</f>
        <v>17639417000000</v>
      </c>
      <c r="G147">
        <f>Data!H271*10^9</f>
        <v>17895640000000</v>
      </c>
      <c r="H147" s="6">
        <f t="shared" si="10"/>
        <v>-0.51300000000000012</v>
      </c>
      <c r="I147" s="5">
        <f t="shared" si="11"/>
        <v>-1.4317621498867881</v>
      </c>
      <c r="J147">
        <f t="shared" si="12"/>
        <v>2.514618925056606</v>
      </c>
      <c r="K147">
        <f t="shared" si="13"/>
        <v>1.7987378501132121</v>
      </c>
      <c r="L147">
        <f t="shared" si="14"/>
        <v>0.55881067751698188</v>
      </c>
    </row>
    <row r="148" spans="1:12" x14ac:dyDescent="0.2">
      <c r="A148" s="1">
        <v>42552</v>
      </c>
      <c r="B148">
        <f>VLOOKUP(A148,Data!A:B,2,FALSE)</f>
        <v>0.39</v>
      </c>
      <c r="C148">
        <v>2</v>
      </c>
      <c r="D148" s="6">
        <f>ROUND((VLOOKUP(A148,Data!J:K,2,FALSE)-VLOOKUP(A144,Data!J:K,2,FALSE))/VLOOKUP(A144,Data!J:K,2,FALSE), 5)*100</f>
        <v>1.601</v>
      </c>
      <c r="E148">
        <v>2</v>
      </c>
      <c r="F148">
        <f>Data!E280*10^9</f>
        <v>17735074000000</v>
      </c>
      <c r="G148">
        <f>Data!H272*10^9</f>
        <v>17969000000000</v>
      </c>
      <c r="H148" s="6">
        <f t="shared" si="10"/>
        <v>-0.39900000000000002</v>
      </c>
      <c r="I148" s="5">
        <f t="shared" si="11"/>
        <v>-1.3018309310479159</v>
      </c>
      <c r="J148">
        <f t="shared" si="12"/>
        <v>2.750584534476042</v>
      </c>
      <c r="K148">
        <f t="shared" si="13"/>
        <v>2.0996690689520841</v>
      </c>
      <c r="L148">
        <f t="shared" si="14"/>
        <v>0.62945036034281254</v>
      </c>
    </row>
    <row r="149" spans="1:12" x14ac:dyDescent="0.2">
      <c r="A149" s="1">
        <v>42644</v>
      </c>
      <c r="B149">
        <f>VLOOKUP(A149,Data!A:B,2,FALSE)</f>
        <v>0.4</v>
      </c>
      <c r="C149">
        <v>2</v>
      </c>
      <c r="D149" s="6">
        <f>ROUND((VLOOKUP(A149,Data!J:K,2,FALSE)-VLOOKUP(A145,Data!J:K,2,FALSE))/VLOOKUP(A145,Data!J:K,2,FALSE), 5)*100</f>
        <v>1.786</v>
      </c>
      <c r="E149">
        <v>2</v>
      </c>
      <c r="F149">
        <f>Data!E281*10^9</f>
        <v>17824231000000</v>
      </c>
      <c r="G149">
        <f>Data!H273*10^9</f>
        <v>18042400000000</v>
      </c>
      <c r="H149" s="6">
        <f t="shared" si="10"/>
        <v>-0.21399999999999997</v>
      </c>
      <c r="I149" s="5">
        <f t="shared" si="11"/>
        <v>-1.2092016583159668</v>
      </c>
      <c r="J149">
        <f t="shared" si="12"/>
        <v>3.0743991708420166</v>
      </c>
      <c r="K149">
        <f t="shared" si="13"/>
        <v>2.4697983416840334</v>
      </c>
      <c r="L149">
        <f t="shared" si="14"/>
        <v>0.70196975125260508</v>
      </c>
    </row>
    <row r="150" spans="1:12" x14ac:dyDescent="0.2">
      <c r="A150" s="1">
        <v>42736</v>
      </c>
      <c r="B150">
        <f>VLOOKUP(A150,Data!A:B,2,FALSE)</f>
        <v>0.65</v>
      </c>
      <c r="C150">
        <v>2</v>
      </c>
      <c r="D150" s="6">
        <f>ROUND((VLOOKUP(A150,Data!J:K,2,FALSE)-VLOOKUP(A146,Data!J:K,2,FALSE))/VLOOKUP(A146,Data!J:K,2,FALSE), 5)*100</f>
        <v>1.8530000000000002</v>
      </c>
      <c r="E150">
        <v>2</v>
      </c>
      <c r="F150">
        <f>Data!E282*10^9</f>
        <v>17925256000000</v>
      </c>
      <c r="G150">
        <f>Data!H274*10^9</f>
        <v>18116740000000</v>
      </c>
      <c r="H150" s="6">
        <f t="shared" si="10"/>
        <v>-0.1469999999999998</v>
      </c>
      <c r="I150" s="5">
        <f t="shared" si="11"/>
        <v>-1.0569451236811922</v>
      </c>
      <c r="J150">
        <f t="shared" si="12"/>
        <v>3.2510274381594044</v>
      </c>
      <c r="K150">
        <f t="shared" si="13"/>
        <v>2.7225548763188083</v>
      </c>
      <c r="L150">
        <f t="shared" si="14"/>
        <v>0.74838323144782126</v>
      </c>
    </row>
    <row r="151" spans="1:12" x14ac:dyDescent="0.2">
      <c r="A151" s="1">
        <v>42826</v>
      </c>
      <c r="B151">
        <f>VLOOKUP(A151,Data!A:B,2,FALSE)</f>
        <v>0.9</v>
      </c>
      <c r="C151">
        <v>2</v>
      </c>
      <c r="D151" s="6">
        <f>ROUND((VLOOKUP(A151,Data!J:K,2,FALSE)-VLOOKUP(A147,Data!J:K,2,FALSE))/VLOOKUP(A147,Data!J:K,2,FALSE), 5)*100</f>
        <v>1.6129999999999998</v>
      </c>
      <c r="E151">
        <v>2</v>
      </c>
      <c r="F151">
        <f>Data!E283*10^9</f>
        <v>18021048000000</v>
      </c>
      <c r="G151">
        <f>Data!H275*10^9</f>
        <v>18191670000000</v>
      </c>
      <c r="H151" s="6">
        <f t="shared" si="10"/>
        <v>-0.38700000000000023</v>
      </c>
      <c r="I151" s="5">
        <f t="shared" si="11"/>
        <v>-0.93791279195367983</v>
      </c>
      <c r="J151">
        <f t="shared" si="12"/>
        <v>2.9505436040231592</v>
      </c>
      <c r="K151">
        <f t="shared" si="13"/>
        <v>2.4815872080463195</v>
      </c>
      <c r="L151">
        <f t="shared" si="14"/>
        <v>0.92473808120694789</v>
      </c>
    </row>
    <row r="152" spans="1:12" x14ac:dyDescent="0.2">
      <c r="A152" s="1">
        <v>42917</v>
      </c>
      <c r="B152">
        <f>VLOOKUP(A152,Data!A:B,2,FALSE)</f>
        <v>1.1499999999999999</v>
      </c>
      <c r="C152">
        <v>2</v>
      </c>
      <c r="D152" s="6">
        <f>ROUND((VLOOKUP(A152,Data!J:K,2,FALSE)-VLOOKUP(A148,Data!J:K,2,FALSE))/VLOOKUP(A148,Data!J:K,2,FALSE), 5)*100</f>
        <v>1.4989999999999999</v>
      </c>
      <c r="E152">
        <v>2</v>
      </c>
      <c r="F152">
        <f>Data!E284*10^9</f>
        <v>18163558000000</v>
      </c>
      <c r="G152">
        <f>Data!H276*10^9</f>
        <v>18269930000000</v>
      </c>
      <c r="H152" s="6">
        <f t="shared" si="10"/>
        <v>-0.50100000000000011</v>
      </c>
      <c r="I152" s="5">
        <f t="shared" si="11"/>
        <v>-0.58222445296725267</v>
      </c>
      <c r="J152">
        <f t="shared" si="12"/>
        <v>2.9573877735163734</v>
      </c>
      <c r="K152">
        <f t="shared" si="13"/>
        <v>2.6662755470327468</v>
      </c>
      <c r="L152">
        <f t="shared" si="14"/>
        <v>1.164941332054912</v>
      </c>
    </row>
    <row r="153" spans="1:12" x14ac:dyDescent="0.2">
      <c r="A153" s="1">
        <v>43009</v>
      </c>
      <c r="B153">
        <f>VLOOKUP(A153,Data!A:B,2,FALSE)</f>
        <v>1.1499999999999999</v>
      </c>
      <c r="C153">
        <v>2</v>
      </c>
      <c r="D153" s="6">
        <f>ROUND((VLOOKUP(A153,Data!J:K,2,FALSE)-VLOOKUP(A149,Data!J:K,2,FALSE))/VLOOKUP(A149,Data!J:K,2,FALSE), 5)*100</f>
        <v>1.6340000000000001</v>
      </c>
      <c r="E153">
        <v>2</v>
      </c>
      <c r="F153">
        <f>Data!E285*10^9</f>
        <v>18322464000000</v>
      </c>
      <c r="G153">
        <f>Data!H277*10^9</f>
        <v>18351220000000</v>
      </c>
      <c r="H153" s="6">
        <f t="shared" si="10"/>
        <v>-0.36599999999999988</v>
      </c>
      <c r="I153" s="5">
        <f t="shared" si="11"/>
        <v>-0.15669802879590566</v>
      </c>
      <c r="J153">
        <f t="shared" si="12"/>
        <v>3.3726509856020477</v>
      </c>
      <c r="K153">
        <f t="shared" si="13"/>
        <v>3.2943019712040948</v>
      </c>
      <c r="L153">
        <f t="shared" si="14"/>
        <v>1.4716452956806141</v>
      </c>
    </row>
    <row r="154" spans="1:12" x14ac:dyDescent="0.2">
      <c r="A154" s="1">
        <v>43101</v>
      </c>
      <c r="B154">
        <f>VLOOKUP(A154,Data!A:B,2,FALSE)</f>
        <v>1.41</v>
      </c>
      <c r="C154">
        <v>2</v>
      </c>
      <c r="D154" s="6">
        <f>ROUND((VLOOKUP(A154,Data!J:K,2,FALSE)-VLOOKUP(A150,Data!J:K,2,FALSE))/VLOOKUP(A150,Data!J:K,2,FALSE), 5)*100</f>
        <v>1.6850000000000001</v>
      </c>
      <c r="E154">
        <v>2</v>
      </c>
      <c r="F154">
        <f>Data!E286*10^9</f>
        <v>18438254000000</v>
      </c>
      <c r="G154">
        <f>Data!H278*10^9</f>
        <v>18436120000000</v>
      </c>
      <c r="H154" s="6">
        <f t="shared" si="10"/>
        <v>-0.31499999999999995</v>
      </c>
      <c r="I154" s="5">
        <f t="shared" si="11"/>
        <v>1.1575103655215958E-2</v>
      </c>
      <c r="J154">
        <f t="shared" si="12"/>
        <v>3.5332875518276077</v>
      </c>
      <c r="K154">
        <f t="shared" si="13"/>
        <v>3.5390751036552159</v>
      </c>
      <c r="L154">
        <f t="shared" si="14"/>
        <v>1.5083612655482823</v>
      </c>
    </row>
    <row r="155" spans="1:12" x14ac:dyDescent="0.2">
      <c r="A155" s="1">
        <v>43191</v>
      </c>
      <c r="B155">
        <f>VLOOKUP(A155,Data!A:B,2,FALSE)</f>
        <v>1.69</v>
      </c>
      <c r="C155">
        <v>2</v>
      </c>
      <c r="D155" s="6">
        <f>ROUND((VLOOKUP(A155,Data!J:K,2,FALSE)-VLOOKUP(A151,Data!J:K,2,FALSE))/VLOOKUP(A151,Data!J:K,2,FALSE), 5)*100</f>
        <v>1.958</v>
      </c>
      <c r="E155">
        <v>2</v>
      </c>
      <c r="F155">
        <f>Data!E287*10^9</f>
        <v>18598135000000</v>
      </c>
      <c r="G155">
        <f>Data!H279*10^9</f>
        <v>18524910000000</v>
      </c>
      <c r="H155" s="6">
        <f t="shared" si="10"/>
        <v>-4.2000000000000037E-2</v>
      </c>
      <c r="I155" s="5">
        <f t="shared" si="11"/>
        <v>0.39527857355312385</v>
      </c>
      <c r="J155">
        <f t="shared" si="12"/>
        <v>4.1346392867765625</v>
      </c>
      <c r="K155">
        <f t="shared" si="13"/>
        <v>4.3322785735531237</v>
      </c>
      <c r="L155">
        <f t="shared" si="14"/>
        <v>1.8483417860329685</v>
      </c>
    </row>
    <row r="156" spans="1:12" x14ac:dyDescent="0.2">
      <c r="A156" s="1">
        <v>43282</v>
      </c>
      <c r="B156">
        <f>VLOOKUP(A156,Data!A:B,2,FALSE)</f>
        <v>1.91</v>
      </c>
      <c r="C156">
        <v>2</v>
      </c>
      <c r="D156" s="6">
        <f>ROUND((VLOOKUP(A156,Data!J:K,2,FALSE)-VLOOKUP(A152,Data!J:K,2,FALSE))/VLOOKUP(A152,Data!J:K,2,FALSE), 5)*100</f>
        <v>2.1139999999999999</v>
      </c>
      <c r="E156">
        <v>2</v>
      </c>
      <c r="F156">
        <f>Data!E288*10^9</f>
        <v>18732720000000</v>
      </c>
      <c r="G156">
        <f>Data!H280*10^9</f>
        <v>18617020000000</v>
      </c>
      <c r="H156" s="6">
        <f t="shared" si="10"/>
        <v>0.11399999999999988</v>
      </c>
      <c r="I156" s="5">
        <f t="shared" si="11"/>
        <v>0.6214743283296682</v>
      </c>
      <c r="J156">
        <f t="shared" si="12"/>
        <v>4.4817371641648336</v>
      </c>
      <c r="K156">
        <f t="shared" si="13"/>
        <v>4.7924743283296678</v>
      </c>
      <c r="L156">
        <f t="shared" si="14"/>
        <v>2.1553711492494498</v>
      </c>
    </row>
    <row r="157" spans="1:12" x14ac:dyDescent="0.2">
      <c r="A157" s="1">
        <v>43374</v>
      </c>
      <c r="B157">
        <f>VLOOKUP(A157,Data!A:B,2,FALSE)</f>
        <v>2.19</v>
      </c>
      <c r="C157">
        <v>2</v>
      </c>
      <c r="D157" s="6">
        <f>ROUND((VLOOKUP(A157,Data!J:K,2,FALSE)-VLOOKUP(A153,Data!J:K,2,FALSE))/VLOOKUP(A153,Data!J:K,2,FALSE), 5)*100</f>
        <v>1.8610000000000002</v>
      </c>
      <c r="E157">
        <v>2</v>
      </c>
      <c r="F157">
        <f>Data!E289*10^9</f>
        <v>18783548000000</v>
      </c>
      <c r="G157">
        <f>Data!H281*10^9</f>
        <v>18711030000000</v>
      </c>
      <c r="H157" s="6">
        <f t="shared" si="10"/>
        <v>-0.13899999999999979</v>
      </c>
      <c r="I157" s="5">
        <f t="shared" si="11"/>
        <v>0.3875681883894152</v>
      </c>
      <c r="J157">
        <f t="shared" si="12"/>
        <v>3.9852840941947076</v>
      </c>
      <c r="K157">
        <f t="shared" si="13"/>
        <v>4.1790681883894152</v>
      </c>
      <c r="L157">
        <f t="shared" si="14"/>
        <v>2.2503602282584123</v>
      </c>
    </row>
    <row r="158" spans="1:12" x14ac:dyDescent="0.2">
      <c r="A158" s="1">
        <v>43466</v>
      </c>
      <c r="B158">
        <f>VLOOKUP(A158,Data!A:B,2,FALSE)</f>
        <v>2.4</v>
      </c>
      <c r="C158">
        <v>2</v>
      </c>
      <c r="D158" s="6">
        <f>ROUND((VLOOKUP(A158,Data!J:K,2,FALSE)-VLOOKUP(A154,Data!J:K,2,FALSE))/VLOOKUP(A154,Data!J:K,2,FALSE), 5)*100</f>
        <v>1.7709999999999999</v>
      </c>
      <c r="E158">
        <v>2</v>
      </c>
      <c r="F158">
        <f>Data!E290*10^9</f>
        <v>18927281000000</v>
      </c>
      <c r="G158">
        <f>Data!H282*10^9</f>
        <v>18806420000000</v>
      </c>
      <c r="H158" s="6">
        <f t="shared" si="10"/>
        <v>-0.22900000000000009</v>
      </c>
      <c r="I158" s="5">
        <f t="shared" si="11"/>
        <v>0.64265819863642304</v>
      </c>
      <c r="J158">
        <f t="shared" si="12"/>
        <v>3.9778290993182113</v>
      </c>
      <c r="K158">
        <f t="shared" si="13"/>
        <v>4.2991581986364231</v>
      </c>
      <c r="L158">
        <f t="shared" si="14"/>
        <v>2.5063737297954631</v>
      </c>
    </row>
    <row r="159" spans="1:12" x14ac:dyDescent="0.2">
      <c r="A159" s="1">
        <v>43556</v>
      </c>
      <c r="B159">
        <f>VLOOKUP(A159,Data!A:B,2,FALSE)</f>
        <v>2.42</v>
      </c>
      <c r="C159">
        <v>2</v>
      </c>
      <c r="D159" s="6">
        <f>ROUND((VLOOKUP(A159,Data!J:K,2,FALSE)-VLOOKUP(A155,Data!J:K,2,FALSE))/VLOOKUP(A155,Data!J:K,2,FALSE), 5)*100</f>
        <v>1.5730000000000002</v>
      </c>
      <c r="E159">
        <v>2</v>
      </c>
      <c r="F159">
        <f>Data!E291*10^9</f>
        <v>19021860000000</v>
      </c>
      <c r="G159">
        <f>Data!H283*10^9</f>
        <v>18903140000000</v>
      </c>
      <c r="H159" s="6">
        <f t="shared" si="10"/>
        <v>-0.42699999999999982</v>
      </c>
      <c r="I159" s="5">
        <f t="shared" si="11"/>
        <v>0.62804380647871205</v>
      </c>
      <c r="J159">
        <f t="shared" si="12"/>
        <v>3.6735219032393567</v>
      </c>
      <c r="K159">
        <f t="shared" si="13"/>
        <v>3.9875438064787128</v>
      </c>
      <c r="L159">
        <f t="shared" si="14"/>
        <v>2.6381315709718072</v>
      </c>
    </row>
    <row r="160" spans="1:12" x14ac:dyDescent="0.2">
      <c r="A160" s="1">
        <v>43647</v>
      </c>
      <c r="B160">
        <f>VLOOKUP(A160,Data!A:B,2,FALSE)</f>
        <v>2.4</v>
      </c>
      <c r="C160">
        <v>2</v>
      </c>
      <c r="D160" s="6">
        <f>ROUND((VLOOKUP(A160,Data!J:K,2,FALSE)-VLOOKUP(A156,Data!J:K,2,FALSE))/VLOOKUP(A156,Data!J:K,2,FALSE), 5)*100</f>
        <v>1.6480000000000001</v>
      </c>
      <c r="E160">
        <v>2</v>
      </c>
      <c r="F160">
        <f>Data!E292*10^9</f>
        <v>19121112000000</v>
      </c>
      <c r="G160">
        <f>Data!H284*10^9</f>
        <v>19000870000000</v>
      </c>
      <c r="H160" s="6">
        <f t="shared" si="10"/>
        <v>-0.35199999999999987</v>
      </c>
      <c r="I160" s="5">
        <f t="shared" si="11"/>
        <v>0.63282365491685377</v>
      </c>
      <c r="J160">
        <f t="shared" si="12"/>
        <v>3.7884118274584271</v>
      </c>
      <c r="K160">
        <f t="shared" si="13"/>
        <v>4.1048236549168546</v>
      </c>
      <c r="L160">
        <f t="shared" si="14"/>
        <v>2.6727235482375282</v>
      </c>
    </row>
    <row r="161" spans="1:12" x14ac:dyDescent="0.2">
      <c r="A161" s="1">
        <v>43739</v>
      </c>
      <c r="B161">
        <f>VLOOKUP(A161,Data!A:B,2,FALSE)</f>
        <v>1.83</v>
      </c>
      <c r="C161">
        <v>2</v>
      </c>
      <c r="D161" s="6">
        <f>ROUND((VLOOKUP(A161,Data!J:K,2,FALSE)-VLOOKUP(A157,Data!J:K,2,FALSE))/VLOOKUP(A157,Data!J:K,2,FALSE), 5)*100</f>
        <v>1.6469999999999998</v>
      </c>
      <c r="E161">
        <v>2</v>
      </c>
      <c r="F161">
        <f>Data!E293*10^9</f>
        <v>19221970000000</v>
      </c>
      <c r="G161">
        <f>Data!H285*10^9</f>
        <v>19099880000000</v>
      </c>
      <c r="H161" s="6">
        <f t="shared" si="10"/>
        <v>-0.3530000000000002</v>
      </c>
      <c r="I161" s="5">
        <f t="shared" si="11"/>
        <v>0.63921867571942859</v>
      </c>
      <c r="J161">
        <f t="shared" si="12"/>
        <v>3.7901093378597137</v>
      </c>
      <c r="K161">
        <f t="shared" si="13"/>
        <v>4.1097186757194279</v>
      </c>
      <c r="L161">
        <f t="shared" si="14"/>
        <v>2.6564578013579143</v>
      </c>
    </row>
    <row r="162" spans="1:12" x14ac:dyDescent="0.2">
      <c r="A162" s="1">
        <v>43831</v>
      </c>
      <c r="B162">
        <f>VLOOKUP(A162,Data!A:B,2,FALSE)</f>
        <v>1.55</v>
      </c>
      <c r="C162">
        <v>2</v>
      </c>
      <c r="D162" s="6">
        <f>ROUND((VLOOKUP(A162,Data!J:K,2,FALSE)-VLOOKUP(A158,Data!J:K,2,FALSE))/VLOOKUP(A158,Data!J:K,2,FALSE), 5)*100</f>
        <v>1.69</v>
      </c>
      <c r="E162">
        <v>2</v>
      </c>
      <c r="F162">
        <f>Data!E294*10^9</f>
        <v>18974702000000</v>
      </c>
      <c r="G162">
        <f>Data!H286*10^9</f>
        <v>19197590000000</v>
      </c>
      <c r="H162" s="6">
        <f t="shared" si="10"/>
        <v>-0.31000000000000005</v>
      </c>
      <c r="I162" s="5">
        <f t="shared" si="11"/>
        <v>-1.1610207322898343</v>
      </c>
      <c r="J162">
        <f t="shared" si="12"/>
        <v>2.9544896338550828</v>
      </c>
      <c r="K162">
        <f t="shared" si="13"/>
        <v>2.3739792677101659</v>
      </c>
      <c r="L162">
        <f t="shared" si="14"/>
        <v>1.911596890156525</v>
      </c>
    </row>
  </sheetData>
  <autoFilter ref="A1:L1" xr:uid="{3144DCF2-3A1D-344A-A5A3-762B7EF0B81A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7F4D-6CD2-694D-9982-E92C782D117A}">
  <dimension ref="A1:M791"/>
  <sheetViews>
    <sheetView tabSelected="1" zoomScale="101" workbookViewId="0">
      <selection activeCell="M4" sqref="M4"/>
    </sheetView>
  </sheetViews>
  <sheetFormatPr baseColWidth="10" defaultRowHeight="16" x14ac:dyDescent="0.2"/>
  <sheetData>
    <row r="1" spans="1:13" x14ac:dyDescent="0.2">
      <c r="A1" t="s">
        <v>0</v>
      </c>
      <c r="B1" t="s">
        <v>4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1</v>
      </c>
      <c r="M1" s="7" t="s">
        <v>16</v>
      </c>
    </row>
    <row r="2" spans="1:13" x14ac:dyDescent="0.2">
      <c r="A2" s="1">
        <v>19906</v>
      </c>
      <c r="B2">
        <v>0.8</v>
      </c>
      <c r="D2" s="1">
        <v>17168</v>
      </c>
      <c r="E2">
        <v>2033.0609999999999</v>
      </c>
      <c r="G2" s="1">
        <v>17899</v>
      </c>
      <c r="H2">
        <v>2105.424751</v>
      </c>
      <c r="J2" s="1">
        <v>21551</v>
      </c>
      <c r="K2">
        <v>16.727</v>
      </c>
    </row>
    <row r="3" spans="1:13" x14ac:dyDescent="0.2">
      <c r="A3" s="1">
        <v>19937</v>
      </c>
      <c r="B3">
        <v>1.22</v>
      </c>
      <c r="D3" s="1">
        <v>17258</v>
      </c>
      <c r="E3">
        <v>2027.6389999999999</v>
      </c>
      <c r="G3" s="1">
        <v>17989</v>
      </c>
      <c r="H3">
        <v>2133.3352410000002</v>
      </c>
      <c r="J3" s="1">
        <v>21582</v>
      </c>
      <c r="K3">
        <v>16.739999999999998</v>
      </c>
      <c r="M3" s="7" t="s">
        <v>23</v>
      </c>
    </row>
    <row r="4" spans="1:13" x14ac:dyDescent="0.2">
      <c r="A4" s="1">
        <v>19968</v>
      </c>
      <c r="B4">
        <v>1.06</v>
      </c>
      <c r="D4" s="1">
        <v>17349</v>
      </c>
      <c r="E4">
        <v>2023.452</v>
      </c>
      <c r="G4" s="1">
        <v>18080</v>
      </c>
      <c r="H4">
        <v>2162.3743850000001</v>
      </c>
      <c r="J4" s="1">
        <v>21610</v>
      </c>
      <c r="K4">
        <v>16.759</v>
      </c>
    </row>
    <row r="5" spans="1:13" x14ac:dyDescent="0.2">
      <c r="A5" s="1">
        <v>19998</v>
      </c>
      <c r="B5">
        <v>0.85</v>
      </c>
      <c r="D5" s="1">
        <v>17441</v>
      </c>
      <c r="E5">
        <v>2055.1030000000001</v>
      </c>
      <c r="G5" s="1">
        <v>18172</v>
      </c>
      <c r="H5">
        <v>2190.094474</v>
      </c>
      <c r="J5" s="1">
        <v>21641</v>
      </c>
      <c r="K5">
        <v>16.800999999999998</v>
      </c>
    </row>
    <row r="6" spans="1:13" x14ac:dyDescent="0.2">
      <c r="A6" s="1">
        <v>20029</v>
      </c>
      <c r="B6">
        <v>0.83</v>
      </c>
      <c r="D6" s="1">
        <v>17533</v>
      </c>
      <c r="E6">
        <v>2086.0169999999998</v>
      </c>
      <c r="G6" s="1">
        <v>18264</v>
      </c>
      <c r="H6">
        <v>2219.3698589999999</v>
      </c>
      <c r="J6" s="1">
        <v>21671</v>
      </c>
      <c r="K6">
        <v>16.821999999999999</v>
      </c>
    </row>
    <row r="7" spans="1:13" x14ac:dyDescent="0.2">
      <c r="A7" s="1">
        <v>20059</v>
      </c>
      <c r="B7">
        <v>1.28</v>
      </c>
      <c r="D7" s="1">
        <v>17624</v>
      </c>
      <c r="E7">
        <v>2120.4499999999998</v>
      </c>
      <c r="G7" s="1">
        <v>18354</v>
      </c>
      <c r="H7">
        <v>2249.002234</v>
      </c>
      <c r="J7" s="1">
        <v>21702</v>
      </c>
      <c r="K7">
        <v>16.870999999999999</v>
      </c>
    </row>
    <row r="8" spans="1:13" x14ac:dyDescent="0.2">
      <c r="A8" s="1">
        <v>20090</v>
      </c>
      <c r="B8">
        <v>1.39</v>
      </c>
      <c r="D8" s="1">
        <v>17715</v>
      </c>
      <c r="E8">
        <v>2132.598</v>
      </c>
      <c r="G8" s="1">
        <v>18445</v>
      </c>
      <c r="H8">
        <v>2278.7486859999999</v>
      </c>
      <c r="J8" s="1">
        <v>21732</v>
      </c>
      <c r="K8">
        <v>16.911000000000001</v>
      </c>
    </row>
    <row r="9" spans="1:13" x14ac:dyDescent="0.2">
      <c r="A9" s="1">
        <v>20121</v>
      </c>
      <c r="B9">
        <v>1.29</v>
      </c>
      <c r="D9" s="1">
        <v>17807</v>
      </c>
      <c r="E9">
        <v>2134.9810000000002</v>
      </c>
      <c r="G9" s="1">
        <v>18537</v>
      </c>
      <c r="H9">
        <v>2309.8633059999902</v>
      </c>
      <c r="J9" s="1">
        <v>21763</v>
      </c>
      <c r="K9">
        <v>16.937999999999999</v>
      </c>
    </row>
    <row r="10" spans="1:13" x14ac:dyDescent="0.2">
      <c r="A10" s="1">
        <v>20149</v>
      </c>
      <c r="B10">
        <v>1.35</v>
      </c>
      <c r="D10" s="1">
        <v>17899</v>
      </c>
      <c r="E10">
        <v>2105.5619999999999</v>
      </c>
      <c r="G10" s="1">
        <v>18629</v>
      </c>
      <c r="H10">
        <v>2341.6149070000001</v>
      </c>
      <c r="J10" s="1">
        <v>21794</v>
      </c>
      <c r="K10">
        <v>16.983000000000001</v>
      </c>
    </row>
    <row r="11" spans="1:13" x14ac:dyDescent="0.2">
      <c r="A11" s="1">
        <v>20180</v>
      </c>
      <c r="B11">
        <v>1.43</v>
      </c>
      <c r="D11" s="1">
        <v>17989</v>
      </c>
      <c r="E11">
        <v>2098.38</v>
      </c>
      <c r="G11" s="1">
        <v>18719</v>
      </c>
      <c r="H11">
        <v>2373.3712879999998</v>
      </c>
      <c r="J11" s="1">
        <v>21824</v>
      </c>
      <c r="K11">
        <v>17.012</v>
      </c>
    </row>
    <row r="12" spans="1:13" x14ac:dyDescent="0.2">
      <c r="A12" s="1">
        <v>20210</v>
      </c>
      <c r="B12">
        <v>1.43</v>
      </c>
      <c r="D12" s="1">
        <v>18080</v>
      </c>
      <c r="E12">
        <v>2120.0439999999999</v>
      </c>
      <c r="G12" s="1">
        <v>18810</v>
      </c>
      <c r="H12">
        <v>2406.4635239999998</v>
      </c>
      <c r="J12" s="1">
        <v>21855</v>
      </c>
      <c r="K12">
        <v>17.042999999999999</v>
      </c>
    </row>
    <row r="13" spans="1:13" x14ac:dyDescent="0.2">
      <c r="A13" s="1">
        <v>20241</v>
      </c>
      <c r="B13">
        <v>1.64</v>
      </c>
      <c r="D13" s="1">
        <v>18172</v>
      </c>
      <c r="E13">
        <v>2102.2510000000002</v>
      </c>
      <c r="G13" s="1">
        <v>18902</v>
      </c>
      <c r="H13">
        <v>2440.8021920000001</v>
      </c>
      <c r="J13" s="1">
        <v>21885</v>
      </c>
      <c r="K13">
        <v>17.068999999999999</v>
      </c>
    </row>
    <row r="14" spans="1:13" x14ac:dyDescent="0.2">
      <c r="A14" s="1">
        <v>20271</v>
      </c>
      <c r="B14">
        <v>1.68</v>
      </c>
      <c r="D14" s="1">
        <v>18264</v>
      </c>
      <c r="E14">
        <v>2184.8719999999998</v>
      </c>
      <c r="G14" s="1">
        <v>18994</v>
      </c>
      <c r="H14">
        <v>2475.337661</v>
      </c>
      <c r="J14" s="1">
        <v>21916</v>
      </c>
      <c r="K14">
        <v>17.073</v>
      </c>
    </row>
    <row r="15" spans="1:13" x14ac:dyDescent="0.2">
      <c r="A15" s="1">
        <v>20302</v>
      </c>
      <c r="B15">
        <v>1.96</v>
      </c>
      <c r="D15" s="1">
        <v>18354</v>
      </c>
      <c r="E15">
        <v>2251.5070000000001</v>
      </c>
      <c r="G15" s="1">
        <v>19085</v>
      </c>
      <c r="H15">
        <v>2511.129293</v>
      </c>
      <c r="J15" s="1">
        <v>21947</v>
      </c>
      <c r="K15">
        <v>17.105</v>
      </c>
    </row>
    <row r="16" spans="1:13" x14ac:dyDescent="0.2">
      <c r="A16" s="1">
        <v>20333</v>
      </c>
      <c r="B16">
        <v>2.1800000000000002</v>
      </c>
      <c r="D16" s="1">
        <v>18445</v>
      </c>
      <c r="E16">
        <v>2338.5140000000001</v>
      </c>
      <c r="G16" s="1">
        <v>19176</v>
      </c>
      <c r="H16">
        <v>2544.2915069999999</v>
      </c>
      <c r="J16" s="1">
        <v>21976</v>
      </c>
      <c r="K16">
        <v>17.106999999999999</v>
      </c>
    </row>
    <row r="17" spans="1:11" x14ac:dyDescent="0.2">
      <c r="A17" s="1">
        <v>20363</v>
      </c>
      <c r="B17">
        <v>2.2400000000000002</v>
      </c>
      <c r="D17" s="1">
        <v>18537</v>
      </c>
      <c r="E17">
        <v>2383.2910000000002</v>
      </c>
      <c r="G17" s="1">
        <v>19268</v>
      </c>
      <c r="H17">
        <v>2575.476443</v>
      </c>
      <c r="J17" s="1">
        <v>22007</v>
      </c>
      <c r="K17">
        <v>17.138000000000002</v>
      </c>
    </row>
    <row r="18" spans="1:11" x14ac:dyDescent="0.2">
      <c r="A18" s="1">
        <v>20394</v>
      </c>
      <c r="B18">
        <v>2.35</v>
      </c>
      <c r="D18" s="1">
        <v>18629</v>
      </c>
      <c r="E18">
        <v>2415.66</v>
      </c>
      <c r="G18" s="1">
        <v>19360</v>
      </c>
      <c r="H18">
        <v>2603.5786760000001</v>
      </c>
      <c r="J18" s="1">
        <v>22037</v>
      </c>
      <c r="K18">
        <v>17.166</v>
      </c>
    </row>
    <row r="19" spans="1:11" x14ac:dyDescent="0.2">
      <c r="A19" s="1">
        <v>20424</v>
      </c>
      <c r="B19">
        <v>2.48</v>
      </c>
      <c r="D19" s="1">
        <v>18719</v>
      </c>
      <c r="E19">
        <v>2457.5169999999998</v>
      </c>
      <c r="G19" s="1">
        <v>19450</v>
      </c>
      <c r="H19">
        <v>2629.7882949999998</v>
      </c>
      <c r="J19" s="1">
        <v>22068</v>
      </c>
      <c r="K19">
        <v>17.175999999999998</v>
      </c>
    </row>
    <row r="20" spans="1:11" x14ac:dyDescent="0.2">
      <c r="A20" s="1">
        <v>20455</v>
      </c>
      <c r="B20">
        <v>2.4500000000000002</v>
      </c>
      <c r="D20" s="1">
        <v>18810</v>
      </c>
      <c r="E20">
        <v>2508.1660000000002</v>
      </c>
      <c r="G20" s="1">
        <v>19541</v>
      </c>
      <c r="H20">
        <v>2653.2908149999998</v>
      </c>
      <c r="J20" s="1">
        <v>22098</v>
      </c>
      <c r="K20">
        <v>17.206</v>
      </c>
    </row>
    <row r="21" spans="1:11" x14ac:dyDescent="0.2">
      <c r="A21" s="1">
        <v>20486</v>
      </c>
      <c r="B21">
        <v>2.5</v>
      </c>
      <c r="D21" s="1">
        <v>18902</v>
      </c>
      <c r="E21">
        <v>2513.69</v>
      </c>
      <c r="G21" s="1">
        <v>19633</v>
      </c>
      <c r="H21">
        <v>2674.3574739999999</v>
      </c>
      <c r="J21" s="1">
        <v>22129</v>
      </c>
      <c r="K21">
        <v>17.231000000000002</v>
      </c>
    </row>
    <row r="22" spans="1:11" x14ac:dyDescent="0.2">
      <c r="A22" s="1">
        <v>20515</v>
      </c>
      <c r="B22">
        <v>2.5</v>
      </c>
      <c r="D22" s="1">
        <v>18994</v>
      </c>
      <c r="E22">
        <v>2540.5500000000002</v>
      </c>
      <c r="G22" s="1">
        <v>19725</v>
      </c>
      <c r="H22">
        <v>2694.1920620000001</v>
      </c>
      <c r="J22" s="1">
        <v>22160</v>
      </c>
      <c r="K22">
        <v>17.244</v>
      </c>
    </row>
    <row r="23" spans="1:11" x14ac:dyDescent="0.2">
      <c r="A23" s="1">
        <v>20546</v>
      </c>
      <c r="B23">
        <v>2.62</v>
      </c>
      <c r="D23" s="1">
        <v>19085</v>
      </c>
      <c r="E23">
        <v>2546.0219999999999</v>
      </c>
      <c r="G23" s="1">
        <v>19815</v>
      </c>
      <c r="H23">
        <v>2712.202949</v>
      </c>
      <c r="J23" s="1">
        <v>22190</v>
      </c>
      <c r="K23">
        <v>17.254999999999999</v>
      </c>
    </row>
    <row r="24" spans="1:11" x14ac:dyDescent="0.2">
      <c r="A24" s="1">
        <v>20576</v>
      </c>
      <c r="B24">
        <v>2.75</v>
      </c>
      <c r="D24" s="1">
        <v>19176</v>
      </c>
      <c r="E24">
        <v>2564.4009999999998</v>
      </c>
      <c r="G24" s="1">
        <v>19906</v>
      </c>
      <c r="H24">
        <v>2729.1574230000001</v>
      </c>
      <c r="J24" s="1">
        <v>22221</v>
      </c>
      <c r="K24">
        <v>17.300999999999998</v>
      </c>
    </row>
    <row r="25" spans="1:11" x14ac:dyDescent="0.2">
      <c r="A25" s="1">
        <v>20607</v>
      </c>
      <c r="B25">
        <v>2.71</v>
      </c>
      <c r="D25" s="1">
        <v>19268</v>
      </c>
      <c r="E25">
        <v>2648.6210000000001</v>
      </c>
      <c r="G25" s="1">
        <v>19998</v>
      </c>
      <c r="H25">
        <v>2746.488257</v>
      </c>
      <c r="J25" s="1">
        <v>22251</v>
      </c>
      <c r="K25">
        <v>17.295000000000002</v>
      </c>
    </row>
    <row r="26" spans="1:11" x14ac:dyDescent="0.2">
      <c r="A26" s="1">
        <v>20637</v>
      </c>
      <c r="B26">
        <v>2.75</v>
      </c>
      <c r="D26" s="1">
        <v>19360</v>
      </c>
      <c r="E26">
        <v>2697.855</v>
      </c>
      <c r="G26" s="1">
        <v>20090</v>
      </c>
      <c r="H26">
        <v>2763.287026</v>
      </c>
      <c r="J26" s="1">
        <v>22282</v>
      </c>
      <c r="K26">
        <v>17.3</v>
      </c>
    </row>
    <row r="27" spans="1:11" x14ac:dyDescent="0.2">
      <c r="A27" s="1">
        <v>20668</v>
      </c>
      <c r="B27">
        <v>2.73</v>
      </c>
      <c r="D27" s="1">
        <v>19450</v>
      </c>
      <c r="E27">
        <v>2718.7089999999998</v>
      </c>
      <c r="G27" s="1">
        <v>20180</v>
      </c>
      <c r="H27">
        <v>2781.1970469999901</v>
      </c>
      <c r="J27" s="1">
        <v>22313</v>
      </c>
      <c r="K27">
        <v>17.317</v>
      </c>
    </row>
    <row r="28" spans="1:11" x14ac:dyDescent="0.2">
      <c r="A28" s="1">
        <v>20699</v>
      </c>
      <c r="B28">
        <v>2.95</v>
      </c>
      <c r="D28" s="1">
        <v>19541</v>
      </c>
      <c r="E28">
        <v>2703.4110000000001</v>
      </c>
      <c r="G28" s="1">
        <v>20271</v>
      </c>
      <c r="H28">
        <v>2798.9033589999999</v>
      </c>
      <c r="J28" s="1">
        <v>22341</v>
      </c>
      <c r="K28">
        <v>17.321999999999999</v>
      </c>
    </row>
    <row r="29" spans="1:11" x14ac:dyDescent="0.2">
      <c r="A29" s="1">
        <v>20729</v>
      </c>
      <c r="B29">
        <v>2.96</v>
      </c>
      <c r="D29" s="1">
        <v>19633</v>
      </c>
      <c r="E29">
        <v>2662.482</v>
      </c>
      <c r="G29" s="1">
        <v>20363</v>
      </c>
      <c r="H29">
        <v>2817.2073350000001</v>
      </c>
      <c r="J29" s="1">
        <v>22372</v>
      </c>
      <c r="K29">
        <v>17.346</v>
      </c>
    </row>
    <row r="30" spans="1:11" x14ac:dyDescent="0.2">
      <c r="A30" s="1">
        <v>20760</v>
      </c>
      <c r="B30">
        <v>2.88</v>
      </c>
      <c r="D30" s="1">
        <v>19725</v>
      </c>
      <c r="E30">
        <v>2649.7550000000001</v>
      </c>
      <c r="G30" s="1">
        <v>20455</v>
      </c>
      <c r="H30">
        <v>2835.584347</v>
      </c>
      <c r="J30" s="1">
        <v>22402</v>
      </c>
      <c r="K30">
        <v>17.369</v>
      </c>
    </row>
    <row r="31" spans="1:11" x14ac:dyDescent="0.2">
      <c r="A31" s="1">
        <v>20790</v>
      </c>
      <c r="B31">
        <v>2.94</v>
      </c>
      <c r="D31" s="1">
        <v>19815</v>
      </c>
      <c r="E31">
        <v>2652.643</v>
      </c>
      <c r="G31" s="1">
        <v>20546</v>
      </c>
      <c r="H31">
        <v>2853.9157679999998</v>
      </c>
      <c r="J31" s="1">
        <v>22433</v>
      </c>
      <c r="K31">
        <v>17.395</v>
      </c>
    </row>
    <row r="32" spans="1:11" x14ac:dyDescent="0.2">
      <c r="A32" s="1">
        <v>20821</v>
      </c>
      <c r="B32">
        <v>2.84</v>
      </c>
      <c r="D32" s="1">
        <v>19906</v>
      </c>
      <c r="E32">
        <v>2682.6010000000001</v>
      </c>
      <c r="G32" s="1">
        <v>20637</v>
      </c>
      <c r="H32">
        <v>2873.1762319999998</v>
      </c>
      <c r="J32" s="1">
        <v>22463</v>
      </c>
      <c r="K32">
        <v>17.422000000000001</v>
      </c>
    </row>
    <row r="33" spans="1:11" x14ac:dyDescent="0.2">
      <c r="A33" s="1">
        <v>20852</v>
      </c>
      <c r="B33">
        <v>3</v>
      </c>
      <c r="D33" s="1">
        <v>19998</v>
      </c>
      <c r="E33">
        <v>2735.0909999999999</v>
      </c>
      <c r="G33" s="1">
        <v>20729</v>
      </c>
      <c r="H33">
        <v>2893.2999479999999</v>
      </c>
      <c r="J33" s="1">
        <v>22494</v>
      </c>
      <c r="K33">
        <v>17.440000000000001</v>
      </c>
    </row>
    <row r="34" spans="1:11" x14ac:dyDescent="0.2">
      <c r="A34" s="1">
        <v>20880</v>
      </c>
      <c r="B34">
        <v>2.96</v>
      </c>
      <c r="D34" s="1">
        <v>20090</v>
      </c>
      <c r="E34">
        <v>2813.212</v>
      </c>
      <c r="G34" s="1">
        <v>20821</v>
      </c>
      <c r="H34">
        <v>2915.009622</v>
      </c>
      <c r="J34" s="1">
        <v>22525</v>
      </c>
      <c r="K34">
        <v>17.475000000000001</v>
      </c>
    </row>
    <row r="35" spans="1:11" x14ac:dyDescent="0.2">
      <c r="A35" s="1">
        <v>20911</v>
      </c>
      <c r="B35">
        <v>3</v>
      </c>
      <c r="D35" s="1">
        <v>20180</v>
      </c>
      <c r="E35">
        <v>2858.9879999999998</v>
      </c>
      <c r="G35" s="1">
        <v>20911</v>
      </c>
      <c r="H35">
        <v>2937.8740170000001</v>
      </c>
      <c r="J35" s="1">
        <v>22555</v>
      </c>
      <c r="K35">
        <v>17.481000000000002</v>
      </c>
    </row>
    <row r="36" spans="1:11" x14ac:dyDescent="0.2">
      <c r="A36" s="1">
        <v>20941</v>
      </c>
      <c r="B36">
        <v>3</v>
      </c>
      <c r="D36" s="1">
        <v>20271</v>
      </c>
      <c r="E36">
        <v>2897.598</v>
      </c>
      <c r="G36" s="1">
        <v>21002</v>
      </c>
      <c r="H36">
        <v>2961.6295460000001</v>
      </c>
      <c r="J36" s="1">
        <v>22586</v>
      </c>
      <c r="K36">
        <v>17.483000000000001</v>
      </c>
    </row>
    <row r="37" spans="1:11" x14ac:dyDescent="0.2">
      <c r="A37" s="1">
        <v>20972</v>
      </c>
      <c r="B37">
        <v>3</v>
      </c>
      <c r="D37" s="1">
        <v>20363</v>
      </c>
      <c r="E37">
        <v>2914.9929999999999</v>
      </c>
      <c r="G37" s="1">
        <v>21094</v>
      </c>
      <c r="H37">
        <v>2986.3739559999999</v>
      </c>
      <c r="J37" s="1">
        <v>22616</v>
      </c>
      <c r="K37">
        <v>17.498999999999999</v>
      </c>
    </row>
    <row r="38" spans="1:11" x14ac:dyDescent="0.2">
      <c r="A38" s="1">
        <v>21002</v>
      </c>
      <c r="B38">
        <v>2.99</v>
      </c>
      <c r="D38" s="1">
        <v>20455</v>
      </c>
      <c r="E38">
        <v>2903.6709999999998</v>
      </c>
      <c r="G38" s="1">
        <v>21186</v>
      </c>
      <c r="H38">
        <v>3011.1507539999998</v>
      </c>
      <c r="J38" s="1">
        <v>22647</v>
      </c>
      <c r="K38">
        <v>17.518999999999998</v>
      </c>
    </row>
    <row r="39" spans="1:11" x14ac:dyDescent="0.2">
      <c r="A39" s="1">
        <v>21033</v>
      </c>
      <c r="B39">
        <v>3.24</v>
      </c>
      <c r="D39" s="1">
        <v>20546</v>
      </c>
      <c r="E39">
        <v>2927.665</v>
      </c>
      <c r="G39" s="1">
        <v>21276</v>
      </c>
      <c r="H39">
        <v>3037.0370329999901</v>
      </c>
      <c r="J39" s="1">
        <v>22678</v>
      </c>
      <c r="K39">
        <v>17.547999999999998</v>
      </c>
    </row>
    <row r="40" spans="1:11" x14ac:dyDescent="0.2">
      <c r="A40" s="1">
        <v>21064</v>
      </c>
      <c r="B40">
        <v>3.47</v>
      </c>
      <c r="D40" s="1">
        <v>20637</v>
      </c>
      <c r="E40">
        <v>2925.0349999999999</v>
      </c>
      <c r="G40" s="1">
        <v>21367</v>
      </c>
      <c r="H40">
        <v>3063.216786</v>
      </c>
      <c r="J40" s="1">
        <v>22706</v>
      </c>
      <c r="K40">
        <v>17.588999999999999</v>
      </c>
    </row>
    <row r="41" spans="1:11" x14ac:dyDescent="0.2">
      <c r="A41" s="1">
        <v>21094</v>
      </c>
      <c r="B41">
        <v>3.5</v>
      </c>
      <c r="D41" s="1">
        <v>20729</v>
      </c>
      <c r="E41">
        <v>2973.1790000000001</v>
      </c>
      <c r="G41" s="1">
        <v>21459</v>
      </c>
      <c r="H41">
        <v>3090.7362399999902</v>
      </c>
      <c r="J41" s="1">
        <v>22737</v>
      </c>
      <c r="K41">
        <v>17.593</v>
      </c>
    </row>
    <row r="42" spans="1:11" x14ac:dyDescent="0.2">
      <c r="A42" s="1">
        <v>21125</v>
      </c>
      <c r="B42">
        <v>3.28</v>
      </c>
      <c r="D42" s="1">
        <v>20821</v>
      </c>
      <c r="E42">
        <v>2992.2190000000001</v>
      </c>
      <c r="G42" s="1">
        <v>21551</v>
      </c>
      <c r="H42">
        <v>3118.8263710000001</v>
      </c>
      <c r="J42" s="1">
        <v>22767</v>
      </c>
      <c r="K42">
        <v>17.617000000000001</v>
      </c>
    </row>
    <row r="43" spans="1:11" x14ac:dyDescent="0.2">
      <c r="A43" s="1">
        <v>21155</v>
      </c>
      <c r="B43">
        <v>2.98</v>
      </c>
      <c r="D43" s="1">
        <v>20911</v>
      </c>
      <c r="E43">
        <v>2985.663</v>
      </c>
      <c r="G43" s="1">
        <v>21641</v>
      </c>
      <c r="H43">
        <v>3147.561569</v>
      </c>
      <c r="J43" s="1">
        <v>22798</v>
      </c>
      <c r="K43">
        <v>17.649000000000001</v>
      </c>
    </row>
    <row r="44" spans="1:11" x14ac:dyDescent="0.2">
      <c r="A44" s="1">
        <v>21186</v>
      </c>
      <c r="B44">
        <v>2.72</v>
      </c>
      <c r="D44" s="1">
        <v>21002</v>
      </c>
      <c r="E44">
        <v>3014.9189999999999</v>
      </c>
      <c r="G44" s="1">
        <v>21732</v>
      </c>
      <c r="H44">
        <v>3178.2654789999901</v>
      </c>
      <c r="J44" s="1">
        <v>22828</v>
      </c>
      <c r="K44">
        <v>17.664000000000001</v>
      </c>
    </row>
    <row r="45" spans="1:11" x14ac:dyDescent="0.2">
      <c r="A45" s="1">
        <v>21217</v>
      </c>
      <c r="B45">
        <v>1.67</v>
      </c>
      <c r="D45" s="1">
        <v>21094</v>
      </c>
      <c r="E45">
        <v>2983.7269999999999</v>
      </c>
      <c r="G45" s="1">
        <v>21824</v>
      </c>
      <c r="H45">
        <v>3209.528992</v>
      </c>
      <c r="J45" s="1">
        <v>22859</v>
      </c>
      <c r="K45">
        <v>17.667000000000002</v>
      </c>
    </row>
    <row r="46" spans="1:11" x14ac:dyDescent="0.2">
      <c r="A46" s="1">
        <v>21245</v>
      </c>
      <c r="B46">
        <v>1.2</v>
      </c>
      <c r="D46" s="1">
        <v>21186</v>
      </c>
      <c r="E46">
        <v>2906.2739999999999</v>
      </c>
      <c r="G46" s="1">
        <v>21916</v>
      </c>
      <c r="H46">
        <v>3241.8416429999902</v>
      </c>
      <c r="J46" s="1">
        <v>22890</v>
      </c>
      <c r="K46">
        <v>17.702000000000002</v>
      </c>
    </row>
    <row r="47" spans="1:11" x14ac:dyDescent="0.2">
      <c r="A47" s="1">
        <v>21276</v>
      </c>
      <c r="B47">
        <v>1.26</v>
      </c>
      <c r="D47" s="1">
        <v>21276</v>
      </c>
      <c r="E47">
        <v>2925.3789999999999</v>
      </c>
      <c r="G47" s="1">
        <v>22007</v>
      </c>
      <c r="H47">
        <v>3274.2599129999999</v>
      </c>
      <c r="J47" s="1">
        <v>22920</v>
      </c>
      <c r="K47">
        <v>17.701000000000001</v>
      </c>
    </row>
    <row r="48" spans="1:11" x14ac:dyDescent="0.2">
      <c r="A48" s="1">
        <v>21306</v>
      </c>
      <c r="B48">
        <v>0.63</v>
      </c>
      <c r="D48" s="1">
        <v>21367</v>
      </c>
      <c r="E48">
        <v>2993.0680000000002</v>
      </c>
      <c r="G48" s="1">
        <v>22098</v>
      </c>
      <c r="H48">
        <v>3307.18057</v>
      </c>
      <c r="J48" s="1">
        <v>22951</v>
      </c>
      <c r="K48">
        <v>17.713000000000001</v>
      </c>
    </row>
    <row r="49" spans="1:11" x14ac:dyDescent="0.2">
      <c r="A49" s="1">
        <v>21337</v>
      </c>
      <c r="B49">
        <v>0.93</v>
      </c>
      <c r="D49" s="1">
        <v>21459</v>
      </c>
      <c r="E49">
        <v>3063.085</v>
      </c>
      <c r="G49" s="1">
        <v>22190</v>
      </c>
      <c r="H49">
        <v>3340.1115019999902</v>
      </c>
      <c r="J49" s="1">
        <v>22981</v>
      </c>
      <c r="K49">
        <v>17.718</v>
      </c>
    </row>
    <row r="50" spans="1:11" x14ac:dyDescent="0.2">
      <c r="A50" s="1">
        <v>21367</v>
      </c>
      <c r="B50">
        <v>0.68</v>
      </c>
      <c r="D50" s="1">
        <v>21551</v>
      </c>
      <c r="E50">
        <v>3121.9360000000001</v>
      </c>
      <c r="G50" s="1">
        <v>22282</v>
      </c>
      <c r="H50">
        <v>3373.8750490000002</v>
      </c>
      <c r="J50" s="1">
        <v>23012</v>
      </c>
      <c r="K50">
        <v>17.753</v>
      </c>
    </row>
    <row r="51" spans="1:11" x14ac:dyDescent="0.2">
      <c r="A51" s="1">
        <v>21398</v>
      </c>
      <c r="B51">
        <v>1.53</v>
      </c>
      <c r="D51" s="1">
        <v>21641</v>
      </c>
      <c r="E51">
        <v>3192.38</v>
      </c>
      <c r="G51" s="1">
        <v>22372</v>
      </c>
      <c r="H51">
        <v>3406.8426930000001</v>
      </c>
      <c r="J51" s="1">
        <v>23043</v>
      </c>
      <c r="K51">
        <v>17.773</v>
      </c>
    </row>
    <row r="52" spans="1:11" x14ac:dyDescent="0.2">
      <c r="A52" s="1">
        <v>21429</v>
      </c>
      <c r="B52">
        <v>1.76</v>
      </c>
      <c r="D52" s="1">
        <v>21732</v>
      </c>
      <c r="E52">
        <v>3194.6529999999998</v>
      </c>
      <c r="G52" s="1">
        <v>22463</v>
      </c>
      <c r="H52">
        <v>3441.33083699999</v>
      </c>
      <c r="J52" s="1">
        <v>23071</v>
      </c>
      <c r="K52">
        <v>17.783000000000001</v>
      </c>
    </row>
    <row r="53" spans="1:11" x14ac:dyDescent="0.2">
      <c r="A53" s="1">
        <v>21459</v>
      </c>
      <c r="B53">
        <v>1.8</v>
      </c>
      <c r="D53" s="1">
        <v>21824</v>
      </c>
      <c r="E53">
        <v>3203.759</v>
      </c>
      <c r="G53" s="1">
        <v>22555</v>
      </c>
      <c r="H53">
        <v>3476.1380679999902</v>
      </c>
      <c r="J53" s="1">
        <v>23102</v>
      </c>
      <c r="K53">
        <v>17.805</v>
      </c>
    </row>
    <row r="54" spans="1:11" x14ac:dyDescent="0.2">
      <c r="A54" s="1">
        <v>21490</v>
      </c>
      <c r="B54">
        <v>2.27</v>
      </c>
      <c r="D54" s="1">
        <v>21916</v>
      </c>
      <c r="E54">
        <v>3275.7570000000001</v>
      </c>
      <c r="G54" s="1">
        <v>22647</v>
      </c>
      <c r="H54">
        <v>3511.9716669999998</v>
      </c>
      <c r="J54" s="1">
        <v>23132</v>
      </c>
      <c r="K54">
        <v>17.837</v>
      </c>
    </row>
    <row r="55" spans="1:11" x14ac:dyDescent="0.2">
      <c r="A55" s="1">
        <v>21520</v>
      </c>
      <c r="B55">
        <v>2.42</v>
      </c>
      <c r="D55" s="1">
        <v>22007</v>
      </c>
      <c r="E55">
        <v>3258.0880000000002</v>
      </c>
      <c r="G55" s="1">
        <v>22737</v>
      </c>
      <c r="H55">
        <v>3548.9491840000001</v>
      </c>
      <c r="J55" s="1">
        <v>23163</v>
      </c>
      <c r="K55">
        <v>17.867999999999999</v>
      </c>
    </row>
    <row r="56" spans="1:11" x14ac:dyDescent="0.2">
      <c r="A56" s="1">
        <v>21551</v>
      </c>
      <c r="B56">
        <v>2.48</v>
      </c>
      <c r="D56" s="1">
        <v>22098</v>
      </c>
      <c r="E56">
        <v>3274.029</v>
      </c>
      <c r="G56" s="1">
        <v>22828</v>
      </c>
      <c r="H56">
        <v>3586.7890950000001</v>
      </c>
      <c r="J56" s="1">
        <v>23193</v>
      </c>
      <c r="K56">
        <v>17.884</v>
      </c>
    </row>
    <row r="57" spans="1:11" x14ac:dyDescent="0.2">
      <c r="A57" s="1">
        <v>21582</v>
      </c>
      <c r="B57">
        <v>2.4300000000000002</v>
      </c>
      <c r="D57" s="1">
        <v>22190</v>
      </c>
      <c r="E57">
        <v>3232.009</v>
      </c>
      <c r="G57" s="1">
        <v>22920</v>
      </c>
      <c r="H57">
        <v>3625.3034339999999</v>
      </c>
      <c r="J57" s="1">
        <v>23224</v>
      </c>
      <c r="K57">
        <v>17.899999999999999</v>
      </c>
    </row>
    <row r="58" spans="1:11" x14ac:dyDescent="0.2">
      <c r="A58" s="1">
        <v>21610</v>
      </c>
      <c r="B58">
        <v>2.8</v>
      </c>
      <c r="D58" s="1">
        <v>22282</v>
      </c>
      <c r="E58">
        <v>3253.826</v>
      </c>
      <c r="G58" s="1">
        <v>23012</v>
      </c>
      <c r="H58">
        <v>3664.616786</v>
      </c>
      <c r="J58" s="1">
        <v>23255</v>
      </c>
      <c r="K58">
        <v>17.931999999999999</v>
      </c>
    </row>
    <row r="59" spans="1:11" x14ac:dyDescent="0.2">
      <c r="A59" s="1">
        <v>21641</v>
      </c>
      <c r="B59">
        <v>2.96</v>
      </c>
      <c r="D59" s="1">
        <v>22372</v>
      </c>
      <c r="E59">
        <v>3309.0590000000002</v>
      </c>
      <c r="G59" s="1">
        <v>23102</v>
      </c>
      <c r="H59">
        <v>3704.4387849999998</v>
      </c>
      <c r="J59" s="1">
        <v>23285</v>
      </c>
      <c r="K59">
        <v>17.972000000000001</v>
      </c>
    </row>
    <row r="60" spans="1:11" x14ac:dyDescent="0.2">
      <c r="A60" s="1">
        <v>21671</v>
      </c>
      <c r="B60">
        <v>2.9</v>
      </c>
      <c r="D60" s="1">
        <v>22463</v>
      </c>
      <c r="E60">
        <v>3372.5810000000001</v>
      </c>
      <c r="G60" s="1">
        <v>23193</v>
      </c>
      <c r="H60">
        <v>3744.8992829999902</v>
      </c>
      <c r="J60" s="1">
        <v>23316</v>
      </c>
      <c r="K60">
        <v>17.989000000000001</v>
      </c>
    </row>
    <row r="61" spans="1:11" x14ac:dyDescent="0.2">
      <c r="A61" s="1">
        <v>21702</v>
      </c>
      <c r="B61">
        <v>3.39</v>
      </c>
      <c r="D61" s="1">
        <v>22555</v>
      </c>
      <c r="E61">
        <v>3438.721</v>
      </c>
      <c r="G61" s="1">
        <v>23285</v>
      </c>
      <c r="H61">
        <v>3786.0740000000001</v>
      </c>
      <c r="J61" s="1">
        <v>23346</v>
      </c>
      <c r="K61">
        <v>18.013999999999999</v>
      </c>
    </row>
    <row r="62" spans="1:11" x14ac:dyDescent="0.2">
      <c r="A62" s="1">
        <v>21732</v>
      </c>
      <c r="B62">
        <v>3.47</v>
      </c>
      <c r="D62" s="1">
        <v>22647</v>
      </c>
      <c r="E62">
        <v>3500.0540000000001</v>
      </c>
      <c r="G62" s="1">
        <v>23377</v>
      </c>
      <c r="H62">
        <v>3827.0908840000002</v>
      </c>
      <c r="J62" s="1">
        <v>23377</v>
      </c>
      <c r="K62">
        <v>18.039000000000001</v>
      </c>
    </row>
    <row r="63" spans="1:11" x14ac:dyDescent="0.2">
      <c r="A63" s="1">
        <v>21763</v>
      </c>
      <c r="B63">
        <v>3.5</v>
      </c>
      <c r="D63" s="1">
        <v>22737</v>
      </c>
      <c r="E63">
        <v>3531.683</v>
      </c>
      <c r="G63" s="1">
        <v>23468</v>
      </c>
      <c r="H63">
        <v>3869.1699199999998</v>
      </c>
      <c r="J63" s="1">
        <v>23408</v>
      </c>
      <c r="K63">
        <v>18.074000000000002</v>
      </c>
    </row>
    <row r="64" spans="1:11" x14ac:dyDescent="0.2">
      <c r="A64" s="1">
        <v>21794</v>
      </c>
      <c r="B64">
        <v>3.76</v>
      </c>
      <c r="D64" s="1">
        <v>22828</v>
      </c>
      <c r="E64">
        <v>3575.07</v>
      </c>
      <c r="G64" s="1">
        <v>23559</v>
      </c>
      <c r="H64">
        <v>3911.6906199999999</v>
      </c>
      <c r="J64" s="1">
        <v>23437</v>
      </c>
      <c r="K64">
        <v>18.09</v>
      </c>
    </row>
    <row r="65" spans="1:11" x14ac:dyDescent="0.2">
      <c r="A65" s="1">
        <v>21824</v>
      </c>
      <c r="B65">
        <v>3.98</v>
      </c>
      <c r="D65" s="1">
        <v>22920</v>
      </c>
      <c r="E65">
        <v>3586.8270000000002</v>
      </c>
      <c r="G65" s="1">
        <v>23651</v>
      </c>
      <c r="H65">
        <v>3954.4483169999999</v>
      </c>
      <c r="J65" s="1">
        <v>23468</v>
      </c>
      <c r="K65">
        <v>18.106999999999999</v>
      </c>
    </row>
    <row r="66" spans="1:11" x14ac:dyDescent="0.2">
      <c r="A66" s="1">
        <v>21855</v>
      </c>
      <c r="B66">
        <v>4</v>
      </c>
      <c r="D66" s="1">
        <v>23012</v>
      </c>
      <c r="E66">
        <v>3625.9810000000002</v>
      </c>
      <c r="G66" s="1">
        <v>23743</v>
      </c>
      <c r="H66">
        <v>3998.4943979999998</v>
      </c>
      <c r="J66" s="1">
        <v>23498</v>
      </c>
      <c r="K66">
        <v>18.123000000000001</v>
      </c>
    </row>
    <row r="67" spans="1:11" x14ac:dyDescent="0.2">
      <c r="A67" s="1">
        <v>21885</v>
      </c>
      <c r="B67">
        <v>3.99</v>
      </c>
      <c r="D67" s="1">
        <v>23102</v>
      </c>
      <c r="E67">
        <v>3666.6689999999999</v>
      </c>
      <c r="G67" s="1">
        <v>23833</v>
      </c>
      <c r="H67">
        <v>4041.7949619999999</v>
      </c>
      <c r="J67" s="1">
        <v>23529</v>
      </c>
      <c r="K67">
        <v>18.135999999999999</v>
      </c>
    </row>
    <row r="68" spans="1:11" x14ac:dyDescent="0.2">
      <c r="A68" s="1">
        <v>21916</v>
      </c>
      <c r="B68">
        <v>3.99</v>
      </c>
      <c r="D68" s="1">
        <v>23193</v>
      </c>
      <c r="E68">
        <v>3747.2779999999998</v>
      </c>
      <c r="G68" s="1">
        <v>23924</v>
      </c>
      <c r="H68">
        <v>4086.8213179999998</v>
      </c>
      <c r="J68" s="1">
        <v>23559</v>
      </c>
      <c r="K68">
        <v>18.154</v>
      </c>
    </row>
    <row r="69" spans="1:11" x14ac:dyDescent="0.2">
      <c r="A69" s="1">
        <v>21947</v>
      </c>
      <c r="B69">
        <v>3.97</v>
      </c>
      <c r="D69" s="1">
        <v>23285</v>
      </c>
      <c r="E69">
        <v>3771.8449999999998</v>
      </c>
      <c r="G69" s="1">
        <v>24016</v>
      </c>
      <c r="H69">
        <v>4132.4245540000002</v>
      </c>
      <c r="J69" s="1">
        <v>23590</v>
      </c>
      <c r="K69">
        <v>18.177</v>
      </c>
    </row>
    <row r="70" spans="1:11" x14ac:dyDescent="0.2">
      <c r="A70" s="1">
        <v>21976</v>
      </c>
      <c r="B70">
        <v>3.84</v>
      </c>
      <c r="D70" s="1">
        <v>23377</v>
      </c>
      <c r="E70">
        <v>3851.366</v>
      </c>
      <c r="G70" s="1">
        <v>24108</v>
      </c>
      <c r="H70">
        <v>4178.6474170000001</v>
      </c>
      <c r="J70" s="1">
        <v>23621</v>
      </c>
      <c r="K70">
        <v>18.184999999999999</v>
      </c>
    </row>
    <row r="71" spans="1:11" x14ac:dyDescent="0.2">
      <c r="A71" s="1">
        <v>22007</v>
      </c>
      <c r="B71">
        <v>3.92</v>
      </c>
      <c r="D71" s="1">
        <v>23468</v>
      </c>
      <c r="E71">
        <v>3893.2959999999998</v>
      </c>
      <c r="G71" s="1">
        <v>24198</v>
      </c>
      <c r="H71">
        <v>4225.7794909999902</v>
      </c>
      <c r="J71" s="1">
        <v>23651</v>
      </c>
      <c r="K71">
        <v>18.192</v>
      </c>
    </row>
    <row r="72" spans="1:11" x14ac:dyDescent="0.2">
      <c r="A72" s="1">
        <v>22037</v>
      </c>
      <c r="B72">
        <v>3.85</v>
      </c>
      <c r="D72" s="1">
        <v>23559</v>
      </c>
      <c r="E72">
        <v>3954.1210000000001</v>
      </c>
      <c r="G72" s="1">
        <v>24289</v>
      </c>
      <c r="H72">
        <v>4273.6961329999904</v>
      </c>
      <c r="J72" s="1">
        <v>23682</v>
      </c>
      <c r="K72">
        <v>18.218</v>
      </c>
    </row>
    <row r="73" spans="1:11" x14ac:dyDescent="0.2">
      <c r="A73" s="1">
        <v>22068</v>
      </c>
      <c r="B73">
        <v>3.32</v>
      </c>
      <c r="D73" s="1">
        <v>23651</v>
      </c>
      <c r="E73">
        <v>3966.335</v>
      </c>
      <c r="G73" s="1">
        <v>24381</v>
      </c>
      <c r="H73">
        <v>4321.4978510000001</v>
      </c>
      <c r="J73" s="1">
        <v>23712</v>
      </c>
      <c r="K73">
        <v>18.244</v>
      </c>
    </row>
    <row r="74" spans="1:11" x14ac:dyDescent="0.2">
      <c r="A74" s="1">
        <v>22098</v>
      </c>
      <c r="B74">
        <v>3.23</v>
      </c>
      <c r="D74" s="1">
        <v>23743</v>
      </c>
      <c r="E74">
        <v>4062.3110000000001</v>
      </c>
      <c r="G74" s="1">
        <v>24473</v>
      </c>
      <c r="H74">
        <v>4370.2052509999903</v>
      </c>
      <c r="J74" s="1">
        <v>23743</v>
      </c>
      <c r="K74">
        <v>18.268000000000001</v>
      </c>
    </row>
    <row r="75" spans="1:11" x14ac:dyDescent="0.2">
      <c r="A75" s="1">
        <v>22129</v>
      </c>
      <c r="B75">
        <v>2.98</v>
      </c>
      <c r="D75" s="1">
        <v>23833</v>
      </c>
      <c r="E75">
        <v>4113.6289999999999</v>
      </c>
      <c r="G75" s="1">
        <v>24563</v>
      </c>
      <c r="H75">
        <v>4419.206776</v>
      </c>
      <c r="J75" s="1">
        <v>23774</v>
      </c>
      <c r="K75">
        <v>18.291</v>
      </c>
    </row>
    <row r="76" spans="1:11" x14ac:dyDescent="0.2">
      <c r="A76" s="1">
        <v>22160</v>
      </c>
      <c r="B76">
        <v>2.6</v>
      </c>
      <c r="D76" s="1">
        <v>23924</v>
      </c>
      <c r="E76">
        <v>4205.0860000000002</v>
      </c>
      <c r="G76" s="1">
        <v>24654</v>
      </c>
      <c r="H76">
        <v>4468.5592229999902</v>
      </c>
      <c r="J76" s="1">
        <v>23802</v>
      </c>
      <c r="K76">
        <v>18.300999999999998</v>
      </c>
    </row>
    <row r="77" spans="1:11" x14ac:dyDescent="0.2">
      <c r="A77" s="1">
        <v>22190</v>
      </c>
      <c r="B77">
        <v>2.4700000000000002</v>
      </c>
      <c r="D77" s="1">
        <v>24016</v>
      </c>
      <c r="E77">
        <v>4301.973</v>
      </c>
      <c r="G77" s="1">
        <v>24746</v>
      </c>
      <c r="H77">
        <v>4519.0940529999998</v>
      </c>
      <c r="J77" s="1">
        <v>23833</v>
      </c>
      <c r="K77">
        <v>18.323</v>
      </c>
    </row>
    <row r="78" spans="1:11" x14ac:dyDescent="0.2">
      <c r="A78" s="1">
        <v>22221</v>
      </c>
      <c r="B78">
        <v>2.44</v>
      </c>
      <c r="D78" s="1">
        <v>24108</v>
      </c>
      <c r="E78">
        <v>4406.6930000000002</v>
      </c>
      <c r="G78" s="1">
        <v>24838</v>
      </c>
      <c r="H78">
        <v>4570.1081189999904</v>
      </c>
      <c r="J78" s="1">
        <v>23863</v>
      </c>
      <c r="K78">
        <v>18.356999999999999</v>
      </c>
    </row>
    <row r="79" spans="1:11" x14ac:dyDescent="0.2">
      <c r="A79" s="1">
        <v>22251</v>
      </c>
      <c r="B79">
        <v>1.98</v>
      </c>
      <c r="D79" s="1">
        <v>24198</v>
      </c>
      <c r="E79">
        <v>4421.7470000000003</v>
      </c>
      <c r="G79" s="1">
        <v>24929</v>
      </c>
      <c r="H79">
        <v>4621.2492949999996</v>
      </c>
      <c r="J79" s="1">
        <v>23894</v>
      </c>
      <c r="K79">
        <v>18.352</v>
      </c>
    </row>
    <row r="80" spans="1:11" x14ac:dyDescent="0.2">
      <c r="A80" s="1">
        <v>22282</v>
      </c>
      <c r="B80">
        <v>1.45</v>
      </c>
      <c r="D80" s="1">
        <v>24289</v>
      </c>
      <c r="E80">
        <v>4459.1949999999997</v>
      </c>
      <c r="G80" s="1">
        <v>25020</v>
      </c>
      <c r="H80">
        <v>4673.6016409999902</v>
      </c>
      <c r="J80" s="1">
        <v>23924</v>
      </c>
      <c r="K80">
        <v>18.37</v>
      </c>
    </row>
    <row r="81" spans="1:11" x14ac:dyDescent="0.2">
      <c r="A81" s="1">
        <v>22313</v>
      </c>
      <c r="B81">
        <v>2.54</v>
      </c>
      <c r="D81" s="1">
        <v>24381</v>
      </c>
      <c r="E81">
        <v>4495.777</v>
      </c>
      <c r="G81" s="1">
        <v>25112</v>
      </c>
      <c r="H81">
        <v>4726.8717909999996</v>
      </c>
      <c r="J81" s="1">
        <v>23955</v>
      </c>
      <c r="K81">
        <v>18.405000000000001</v>
      </c>
    </row>
    <row r="82" spans="1:11" x14ac:dyDescent="0.2">
      <c r="A82" s="1">
        <v>22341</v>
      </c>
      <c r="B82">
        <v>2.02</v>
      </c>
      <c r="D82" s="1">
        <v>24473</v>
      </c>
      <c r="E82">
        <v>4535.5910000000003</v>
      </c>
      <c r="G82" s="1">
        <v>25204</v>
      </c>
      <c r="H82">
        <v>4778.2986469999996</v>
      </c>
      <c r="J82" s="1">
        <v>23986</v>
      </c>
      <c r="K82">
        <v>18.427</v>
      </c>
    </row>
    <row r="83" spans="1:11" x14ac:dyDescent="0.2">
      <c r="A83" s="1">
        <v>22372</v>
      </c>
      <c r="B83">
        <v>1.49</v>
      </c>
      <c r="D83" s="1">
        <v>24563</v>
      </c>
      <c r="E83">
        <v>4538.37</v>
      </c>
      <c r="G83" s="1">
        <v>25294</v>
      </c>
      <c r="H83">
        <v>4827.1139999999996</v>
      </c>
      <c r="J83" s="1">
        <v>24016</v>
      </c>
      <c r="K83">
        <v>18.420000000000002</v>
      </c>
    </row>
    <row r="84" spans="1:11" x14ac:dyDescent="0.2">
      <c r="A84" s="1">
        <v>22402</v>
      </c>
      <c r="B84">
        <v>1.98</v>
      </c>
      <c r="D84" s="1">
        <v>24654</v>
      </c>
      <c r="E84">
        <v>4581.3090000000002</v>
      </c>
      <c r="G84" s="1">
        <v>25385</v>
      </c>
      <c r="H84">
        <v>4873.272731</v>
      </c>
      <c r="J84" s="1">
        <v>24047</v>
      </c>
      <c r="K84">
        <v>18.454999999999998</v>
      </c>
    </row>
    <row r="85" spans="1:11" x14ac:dyDescent="0.2">
      <c r="A85" s="1">
        <v>22433</v>
      </c>
      <c r="B85">
        <v>1.73</v>
      </c>
      <c r="D85" s="1">
        <v>24746</v>
      </c>
      <c r="E85">
        <v>4615.8530000000001</v>
      </c>
      <c r="G85" s="1">
        <v>25477</v>
      </c>
      <c r="H85">
        <v>4917.2343950000004</v>
      </c>
      <c r="J85" s="1">
        <v>24077</v>
      </c>
      <c r="K85">
        <v>18.510999999999999</v>
      </c>
    </row>
    <row r="86" spans="1:11" x14ac:dyDescent="0.2">
      <c r="A86" s="1">
        <v>22463</v>
      </c>
      <c r="B86">
        <v>1.17</v>
      </c>
      <c r="D86" s="1">
        <v>24838</v>
      </c>
      <c r="E86">
        <v>4709.9930000000004</v>
      </c>
      <c r="G86" s="1">
        <v>25569</v>
      </c>
      <c r="H86">
        <v>4959.1582149999904</v>
      </c>
      <c r="J86" s="1">
        <v>24108</v>
      </c>
      <c r="K86">
        <v>18.515999999999998</v>
      </c>
    </row>
    <row r="87" spans="1:11" x14ac:dyDescent="0.2">
      <c r="A87" s="1">
        <v>22494</v>
      </c>
      <c r="B87">
        <v>2</v>
      </c>
      <c r="D87" s="1">
        <v>24929</v>
      </c>
      <c r="E87">
        <v>4788.6880000000001</v>
      </c>
      <c r="G87" s="1">
        <v>25659</v>
      </c>
      <c r="H87">
        <v>4999.2068170000002</v>
      </c>
      <c r="J87" s="1">
        <v>24139</v>
      </c>
      <c r="K87">
        <v>18.562000000000001</v>
      </c>
    </row>
    <row r="88" spans="1:11" x14ac:dyDescent="0.2">
      <c r="A88" s="1">
        <v>22525</v>
      </c>
      <c r="B88">
        <v>1.88</v>
      </c>
      <c r="D88" s="1">
        <v>25020</v>
      </c>
      <c r="E88">
        <v>4825.799</v>
      </c>
      <c r="G88" s="1">
        <v>25750</v>
      </c>
      <c r="H88">
        <v>5037.6044840000004</v>
      </c>
      <c r="J88" s="1">
        <v>24167</v>
      </c>
      <c r="K88">
        <v>18.585000000000001</v>
      </c>
    </row>
    <row r="89" spans="1:11" x14ac:dyDescent="0.2">
      <c r="A89" s="1">
        <v>22555</v>
      </c>
      <c r="B89">
        <v>2.2599999999999998</v>
      </c>
      <c r="D89" s="1">
        <v>25112</v>
      </c>
      <c r="E89">
        <v>4844.7790000000005</v>
      </c>
      <c r="G89" s="1">
        <v>25842</v>
      </c>
      <c r="H89">
        <v>5074.82719</v>
      </c>
      <c r="J89" s="1">
        <v>24198</v>
      </c>
      <c r="K89">
        <v>18.651</v>
      </c>
    </row>
    <row r="90" spans="1:11" x14ac:dyDescent="0.2">
      <c r="A90" s="1">
        <v>22586</v>
      </c>
      <c r="B90">
        <v>2.61</v>
      </c>
      <c r="D90" s="1">
        <v>25204</v>
      </c>
      <c r="E90">
        <v>4920.6049999999996</v>
      </c>
      <c r="G90" s="1">
        <v>25934</v>
      </c>
      <c r="H90">
        <v>5112.0154199999997</v>
      </c>
      <c r="J90" s="1">
        <v>24228</v>
      </c>
      <c r="K90">
        <v>18.701000000000001</v>
      </c>
    </row>
    <row r="91" spans="1:11" x14ac:dyDescent="0.2">
      <c r="A91" s="1">
        <v>22616</v>
      </c>
      <c r="B91">
        <v>2.33</v>
      </c>
      <c r="D91" s="1">
        <v>25294</v>
      </c>
      <c r="E91">
        <v>4935.5640000000003</v>
      </c>
      <c r="G91" s="1">
        <v>26024</v>
      </c>
      <c r="H91">
        <v>5149.7982979999997</v>
      </c>
      <c r="J91" s="1">
        <v>24259</v>
      </c>
      <c r="K91">
        <v>18.762</v>
      </c>
    </row>
    <row r="92" spans="1:11" x14ac:dyDescent="0.2">
      <c r="A92" s="1">
        <v>22647</v>
      </c>
      <c r="B92">
        <v>2.15</v>
      </c>
      <c r="D92" s="1">
        <v>25385</v>
      </c>
      <c r="E92">
        <v>4968.1639999999998</v>
      </c>
      <c r="G92" s="1">
        <v>26115</v>
      </c>
      <c r="H92">
        <v>5188.0309630000002</v>
      </c>
      <c r="J92" s="1">
        <v>24289</v>
      </c>
      <c r="K92">
        <v>18.817</v>
      </c>
    </row>
    <row r="93" spans="1:11" x14ac:dyDescent="0.2">
      <c r="A93" s="1">
        <v>22678</v>
      </c>
      <c r="B93">
        <v>2.37</v>
      </c>
      <c r="D93" s="1">
        <v>25477</v>
      </c>
      <c r="E93">
        <v>4943.9350000000004</v>
      </c>
      <c r="G93" s="1">
        <v>26207</v>
      </c>
      <c r="H93">
        <v>5226.8926289999999</v>
      </c>
      <c r="J93" s="1">
        <v>24320</v>
      </c>
      <c r="K93">
        <v>18.852</v>
      </c>
    </row>
    <row r="94" spans="1:11" x14ac:dyDescent="0.2">
      <c r="A94" s="1">
        <v>22706</v>
      </c>
      <c r="B94">
        <v>2.85</v>
      </c>
      <c r="D94" s="1">
        <v>25569</v>
      </c>
      <c r="E94">
        <v>4936.5940000000001</v>
      </c>
      <c r="G94" s="1">
        <v>26299</v>
      </c>
      <c r="H94">
        <v>5266.6921689999999</v>
      </c>
      <c r="J94" s="1">
        <v>24351</v>
      </c>
      <c r="K94">
        <v>18.908999999999999</v>
      </c>
    </row>
    <row r="95" spans="1:11" x14ac:dyDescent="0.2">
      <c r="A95" s="1">
        <v>22737</v>
      </c>
      <c r="B95">
        <v>2.78</v>
      </c>
      <c r="D95" s="1">
        <v>25659</v>
      </c>
      <c r="E95">
        <v>4943.6000000000004</v>
      </c>
      <c r="G95" s="1">
        <v>26390</v>
      </c>
      <c r="H95">
        <v>5307.0951130000003</v>
      </c>
      <c r="J95" s="1">
        <v>24381</v>
      </c>
      <c r="K95">
        <v>18.971</v>
      </c>
    </row>
    <row r="96" spans="1:11" x14ac:dyDescent="0.2">
      <c r="A96" s="1">
        <v>22767</v>
      </c>
      <c r="B96">
        <v>2.36</v>
      </c>
      <c r="D96" s="1">
        <v>25750</v>
      </c>
      <c r="E96">
        <v>4989.1589999999997</v>
      </c>
      <c r="G96" s="1">
        <v>26481</v>
      </c>
      <c r="H96">
        <v>5348.0297280000004</v>
      </c>
      <c r="J96" s="1">
        <v>24412</v>
      </c>
      <c r="K96">
        <v>19.018999999999998</v>
      </c>
    </row>
    <row r="97" spans="1:11" x14ac:dyDescent="0.2">
      <c r="A97" s="1">
        <v>22798</v>
      </c>
      <c r="B97">
        <v>2.68</v>
      </c>
      <c r="D97" s="1">
        <v>25842</v>
      </c>
      <c r="E97">
        <v>4935.6930000000002</v>
      </c>
      <c r="G97" s="1">
        <v>26573</v>
      </c>
      <c r="H97">
        <v>5389.531559</v>
      </c>
      <c r="J97" s="1">
        <v>24442</v>
      </c>
      <c r="K97">
        <v>19.077000000000002</v>
      </c>
    </row>
    <row r="98" spans="1:11" x14ac:dyDescent="0.2">
      <c r="A98" s="1">
        <v>22828</v>
      </c>
      <c r="B98">
        <v>2.71</v>
      </c>
      <c r="D98" s="1">
        <v>25934</v>
      </c>
      <c r="E98">
        <v>5069.7460000000001</v>
      </c>
      <c r="G98" s="1">
        <v>26665</v>
      </c>
      <c r="H98">
        <v>5432.5242920000001</v>
      </c>
      <c r="J98" s="1">
        <v>24473</v>
      </c>
      <c r="K98">
        <v>19.094999999999999</v>
      </c>
    </row>
    <row r="99" spans="1:11" x14ac:dyDescent="0.2">
      <c r="A99" s="1">
        <v>22859</v>
      </c>
      <c r="B99">
        <v>2.93</v>
      </c>
      <c r="D99" s="1">
        <v>26024</v>
      </c>
      <c r="E99">
        <v>5097.1790000000001</v>
      </c>
      <c r="G99" s="1">
        <v>26755</v>
      </c>
      <c r="H99">
        <v>5478.0983820000001</v>
      </c>
      <c r="J99" s="1">
        <v>24504</v>
      </c>
      <c r="K99">
        <v>19.129000000000001</v>
      </c>
    </row>
    <row r="100" spans="1:11" x14ac:dyDescent="0.2">
      <c r="A100" s="1">
        <v>22890</v>
      </c>
      <c r="B100">
        <v>2.9</v>
      </c>
      <c r="D100" s="1">
        <v>26115</v>
      </c>
      <c r="E100">
        <v>5139.1279999999997</v>
      </c>
      <c r="G100" s="1">
        <v>26846</v>
      </c>
      <c r="H100">
        <v>5524.6345060000003</v>
      </c>
      <c r="J100" s="1">
        <v>24532</v>
      </c>
      <c r="K100">
        <v>19.158000000000001</v>
      </c>
    </row>
    <row r="101" spans="1:11" x14ac:dyDescent="0.2">
      <c r="A101" s="1">
        <v>22920</v>
      </c>
      <c r="B101">
        <v>2.9</v>
      </c>
      <c r="D101" s="1">
        <v>26207</v>
      </c>
      <c r="E101">
        <v>5151.2449999999999</v>
      </c>
      <c r="G101" s="1">
        <v>26938</v>
      </c>
      <c r="H101">
        <v>5572.6399419999998</v>
      </c>
      <c r="J101" s="1">
        <v>24563</v>
      </c>
      <c r="K101">
        <v>19.210999999999999</v>
      </c>
    </row>
    <row r="102" spans="1:11" x14ac:dyDescent="0.2">
      <c r="A102" s="1">
        <v>22951</v>
      </c>
      <c r="B102">
        <v>2.94</v>
      </c>
      <c r="D102" s="1">
        <v>26299</v>
      </c>
      <c r="E102">
        <v>5245.9740000000002</v>
      </c>
      <c r="G102" s="1">
        <v>27030</v>
      </c>
      <c r="H102">
        <v>5621.5827289999997</v>
      </c>
      <c r="J102" s="1">
        <v>24593</v>
      </c>
      <c r="K102">
        <v>19.253</v>
      </c>
    </row>
    <row r="103" spans="1:11" x14ac:dyDescent="0.2">
      <c r="A103" s="1">
        <v>22981</v>
      </c>
      <c r="B103">
        <v>2.93</v>
      </c>
      <c r="D103" s="1">
        <v>26390</v>
      </c>
      <c r="E103">
        <v>5365.0450000000001</v>
      </c>
      <c r="G103" s="1">
        <v>27120</v>
      </c>
      <c r="H103">
        <v>5671.0689350000002</v>
      </c>
      <c r="J103" s="1">
        <v>24624</v>
      </c>
      <c r="K103">
        <v>19.302</v>
      </c>
    </row>
    <row r="104" spans="1:11" x14ac:dyDescent="0.2">
      <c r="A104" s="1">
        <v>23012</v>
      </c>
      <c r="B104">
        <v>2.92</v>
      </c>
      <c r="D104" s="1">
        <v>26481</v>
      </c>
      <c r="E104">
        <v>5415.7120000000004</v>
      </c>
      <c r="G104" s="1">
        <v>27211</v>
      </c>
      <c r="H104">
        <v>5720.223156</v>
      </c>
      <c r="J104" s="1">
        <v>24654</v>
      </c>
      <c r="K104">
        <v>19.367999999999999</v>
      </c>
    </row>
    <row r="105" spans="1:11" x14ac:dyDescent="0.2">
      <c r="A105" s="1">
        <v>23043</v>
      </c>
      <c r="B105">
        <v>3</v>
      </c>
      <c r="D105" s="1">
        <v>26573</v>
      </c>
      <c r="E105">
        <v>5506.3959999999997</v>
      </c>
      <c r="G105" s="1">
        <v>27303</v>
      </c>
      <c r="H105">
        <v>5768.9945820000003</v>
      </c>
      <c r="J105" s="1">
        <v>24685</v>
      </c>
      <c r="K105">
        <v>19.427</v>
      </c>
    </row>
    <row r="106" spans="1:11" x14ac:dyDescent="0.2">
      <c r="A106" s="1">
        <v>23071</v>
      </c>
      <c r="B106">
        <v>2.98</v>
      </c>
      <c r="D106" s="1">
        <v>26665</v>
      </c>
      <c r="E106">
        <v>5642.6689999999999</v>
      </c>
      <c r="G106" s="1">
        <v>27395</v>
      </c>
      <c r="H106">
        <v>5816.7444880000003</v>
      </c>
      <c r="J106" s="1">
        <v>24716</v>
      </c>
      <c r="K106">
        <v>19.495999999999999</v>
      </c>
    </row>
    <row r="107" spans="1:11" x14ac:dyDescent="0.2">
      <c r="A107" s="1">
        <v>23102</v>
      </c>
      <c r="B107">
        <v>2.9</v>
      </c>
      <c r="D107" s="1">
        <v>26755</v>
      </c>
      <c r="E107">
        <v>5704.098</v>
      </c>
      <c r="G107" s="1">
        <v>27485</v>
      </c>
      <c r="H107">
        <v>5863.6203029999997</v>
      </c>
      <c r="J107" s="1">
        <v>24746</v>
      </c>
      <c r="K107">
        <v>19.568999999999999</v>
      </c>
    </row>
    <row r="108" spans="1:11" x14ac:dyDescent="0.2">
      <c r="A108" s="1">
        <v>23132</v>
      </c>
      <c r="B108">
        <v>3</v>
      </c>
      <c r="D108" s="1">
        <v>26846</v>
      </c>
      <c r="E108">
        <v>5674.1</v>
      </c>
      <c r="G108" s="1">
        <v>27576</v>
      </c>
      <c r="H108">
        <v>5910.0610820000002</v>
      </c>
      <c r="J108" s="1">
        <v>24777</v>
      </c>
      <c r="K108">
        <v>19.631</v>
      </c>
    </row>
    <row r="109" spans="1:11" x14ac:dyDescent="0.2">
      <c r="A109" s="1">
        <v>23163</v>
      </c>
      <c r="B109">
        <v>2.99</v>
      </c>
      <c r="D109" s="1">
        <v>26938</v>
      </c>
      <c r="E109">
        <v>5727.96</v>
      </c>
      <c r="G109" s="1">
        <v>27668</v>
      </c>
      <c r="H109">
        <v>5956.5150240000003</v>
      </c>
      <c r="J109" s="1">
        <v>24807</v>
      </c>
      <c r="K109">
        <v>19.678999999999998</v>
      </c>
    </row>
    <row r="110" spans="1:11" x14ac:dyDescent="0.2">
      <c r="A110" s="1">
        <v>23193</v>
      </c>
      <c r="B110">
        <v>3.02</v>
      </c>
      <c r="D110" s="1">
        <v>27030</v>
      </c>
      <c r="E110">
        <v>5678.7129999999997</v>
      </c>
      <c r="G110" s="1">
        <v>27760</v>
      </c>
      <c r="H110">
        <v>6002.8126519999996</v>
      </c>
      <c r="J110" s="1">
        <v>24838</v>
      </c>
      <c r="K110">
        <v>19.765999999999998</v>
      </c>
    </row>
    <row r="111" spans="1:11" x14ac:dyDescent="0.2">
      <c r="A111" s="1">
        <v>23224</v>
      </c>
      <c r="B111">
        <v>3.49</v>
      </c>
      <c r="D111" s="1">
        <v>27120</v>
      </c>
      <c r="E111">
        <v>5692.21</v>
      </c>
      <c r="G111" s="1">
        <v>27851</v>
      </c>
      <c r="H111">
        <v>6049.8050659999999</v>
      </c>
      <c r="J111" s="1">
        <v>24869</v>
      </c>
      <c r="K111">
        <v>19.852</v>
      </c>
    </row>
    <row r="112" spans="1:11" x14ac:dyDescent="0.2">
      <c r="A112" s="1">
        <v>23255</v>
      </c>
      <c r="B112">
        <v>3.48</v>
      </c>
      <c r="D112" s="1">
        <v>27211</v>
      </c>
      <c r="E112">
        <v>5638.4110000000001</v>
      </c>
      <c r="G112" s="1">
        <v>27942</v>
      </c>
      <c r="H112">
        <v>6098.1904960000002</v>
      </c>
      <c r="J112" s="1">
        <v>24898</v>
      </c>
      <c r="K112">
        <v>19.931000000000001</v>
      </c>
    </row>
    <row r="113" spans="1:11" x14ac:dyDescent="0.2">
      <c r="A113" s="1">
        <v>23285</v>
      </c>
      <c r="B113">
        <v>3.5</v>
      </c>
      <c r="D113" s="1">
        <v>27303</v>
      </c>
      <c r="E113">
        <v>5616.5259999999998</v>
      </c>
      <c r="G113" s="1">
        <v>28034</v>
      </c>
      <c r="H113">
        <v>6147.3278039999996</v>
      </c>
      <c r="J113" s="1">
        <v>24929</v>
      </c>
      <c r="K113">
        <v>20.004000000000001</v>
      </c>
    </row>
    <row r="114" spans="1:11" x14ac:dyDescent="0.2">
      <c r="A114" s="1">
        <v>23316</v>
      </c>
      <c r="B114">
        <v>3.48</v>
      </c>
      <c r="D114" s="1">
        <v>27395</v>
      </c>
      <c r="E114">
        <v>5548.1559999999999</v>
      </c>
      <c r="G114" s="1">
        <v>28126</v>
      </c>
      <c r="H114">
        <v>6197.9307899999903</v>
      </c>
      <c r="J114" s="1">
        <v>24959</v>
      </c>
      <c r="K114">
        <v>20.079999999999998</v>
      </c>
    </row>
    <row r="115" spans="1:11" x14ac:dyDescent="0.2">
      <c r="A115" s="1">
        <v>23346</v>
      </c>
      <c r="B115">
        <v>3.38</v>
      </c>
      <c r="D115" s="1">
        <v>27485</v>
      </c>
      <c r="E115">
        <v>5587.8</v>
      </c>
      <c r="G115" s="1">
        <v>28216</v>
      </c>
      <c r="H115">
        <v>6249.7950039999996</v>
      </c>
      <c r="J115" s="1">
        <v>24990</v>
      </c>
      <c r="K115">
        <v>20.158000000000001</v>
      </c>
    </row>
    <row r="116" spans="1:11" x14ac:dyDescent="0.2">
      <c r="A116" s="1">
        <v>23377</v>
      </c>
      <c r="B116">
        <v>3.48</v>
      </c>
      <c r="D116" s="1">
        <v>27576</v>
      </c>
      <c r="E116">
        <v>5683.4440000000004</v>
      </c>
      <c r="G116" s="1">
        <v>28307</v>
      </c>
      <c r="H116">
        <v>6302.422294</v>
      </c>
      <c r="J116" s="1">
        <v>25020</v>
      </c>
      <c r="K116">
        <v>20.225000000000001</v>
      </c>
    </row>
    <row r="117" spans="1:11" x14ac:dyDescent="0.2">
      <c r="A117" s="1">
        <v>23408</v>
      </c>
      <c r="B117">
        <v>3.48</v>
      </c>
      <c r="D117" s="1">
        <v>27668</v>
      </c>
      <c r="E117">
        <v>5759.9719999999998</v>
      </c>
      <c r="G117" s="1">
        <v>28399</v>
      </c>
      <c r="H117">
        <v>6356.4852469999996</v>
      </c>
      <c r="J117" s="1">
        <v>25051</v>
      </c>
      <c r="K117">
        <v>20.303999999999998</v>
      </c>
    </row>
    <row r="118" spans="1:11" x14ac:dyDescent="0.2">
      <c r="A118" s="1">
        <v>23437</v>
      </c>
      <c r="B118">
        <v>3.43</v>
      </c>
      <c r="D118" s="1">
        <v>27760</v>
      </c>
      <c r="E118">
        <v>5889.5</v>
      </c>
      <c r="G118" s="1">
        <v>28491</v>
      </c>
      <c r="H118">
        <v>6411.8494710000004</v>
      </c>
      <c r="J118" s="1">
        <v>25082</v>
      </c>
      <c r="K118">
        <v>20.387</v>
      </c>
    </row>
    <row r="119" spans="1:11" x14ac:dyDescent="0.2">
      <c r="A119" s="1">
        <v>23468</v>
      </c>
      <c r="B119">
        <v>3.47</v>
      </c>
      <c r="D119" s="1">
        <v>27851</v>
      </c>
      <c r="E119">
        <v>5932.7110000000002</v>
      </c>
      <c r="G119" s="1">
        <v>28581</v>
      </c>
      <c r="H119">
        <v>6468.335341</v>
      </c>
      <c r="J119" s="1">
        <v>25112</v>
      </c>
      <c r="K119">
        <v>20.469000000000001</v>
      </c>
    </row>
    <row r="120" spans="1:11" x14ac:dyDescent="0.2">
      <c r="A120" s="1">
        <v>23498</v>
      </c>
      <c r="B120">
        <v>3.5</v>
      </c>
      <c r="D120" s="1">
        <v>27942</v>
      </c>
      <c r="E120">
        <v>5965.2650000000003</v>
      </c>
      <c r="G120" s="1">
        <v>28672</v>
      </c>
      <c r="H120">
        <v>6526.3800140000003</v>
      </c>
      <c r="J120" s="1">
        <v>25143</v>
      </c>
      <c r="K120">
        <v>20.545999999999999</v>
      </c>
    </row>
    <row r="121" spans="1:11" x14ac:dyDescent="0.2">
      <c r="A121" s="1">
        <v>23529</v>
      </c>
      <c r="B121">
        <v>3.5</v>
      </c>
      <c r="D121" s="1">
        <v>28034</v>
      </c>
      <c r="E121">
        <v>6008.5039999999999</v>
      </c>
      <c r="G121" s="1">
        <v>28764</v>
      </c>
      <c r="H121">
        <v>6585.3924580000003</v>
      </c>
      <c r="J121" s="1">
        <v>25173</v>
      </c>
      <c r="K121">
        <v>20.609000000000002</v>
      </c>
    </row>
    <row r="122" spans="1:11" x14ac:dyDescent="0.2">
      <c r="A122" s="1">
        <v>23559</v>
      </c>
      <c r="B122">
        <v>3.42</v>
      </c>
      <c r="D122" s="1">
        <v>28126</v>
      </c>
      <c r="E122">
        <v>6079.4939999999997</v>
      </c>
      <c r="G122" s="1">
        <v>28856</v>
      </c>
      <c r="H122">
        <v>6645.9841150000002</v>
      </c>
      <c r="J122" s="1">
        <v>25204</v>
      </c>
      <c r="K122">
        <v>20.687000000000001</v>
      </c>
    </row>
    <row r="123" spans="1:11" x14ac:dyDescent="0.2">
      <c r="A123" s="1">
        <v>23590</v>
      </c>
      <c r="B123">
        <v>3.5</v>
      </c>
      <c r="D123" s="1">
        <v>28216</v>
      </c>
      <c r="E123">
        <v>6197.6859999999997</v>
      </c>
      <c r="G123" s="1">
        <v>28946</v>
      </c>
      <c r="H123">
        <v>6703.2796470000003</v>
      </c>
      <c r="J123" s="1">
        <v>25235</v>
      </c>
      <c r="K123">
        <v>20.757000000000001</v>
      </c>
    </row>
    <row r="124" spans="1:11" x14ac:dyDescent="0.2">
      <c r="A124" s="1">
        <v>23621</v>
      </c>
      <c r="B124">
        <v>3.45</v>
      </c>
      <c r="D124" s="1">
        <v>28307</v>
      </c>
      <c r="E124">
        <v>6309.5140000000001</v>
      </c>
      <c r="G124" s="1">
        <v>29037</v>
      </c>
      <c r="H124">
        <v>6756.001964</v>
      </c>
      <c r="J124" s="1">
        <v>25263</v>
      </c>
      <c r="K124">
        <v>20.853999999999999</v>
      </c>
    </row>
    <row r="125" spans="1:11" x14ac:dyDescent="0.2">
      <c r="A125" s="1">
        <v>23651</v>
      </c>
      <c r="B125">
        <v>3.36</v>
      </c>
      <c r="D125" s="1">
        <v>28399</v>
      </c>
      <c r="E125">
        <v>6309.652</v>
      </c>
      <c r="G125" s="1">
        <v>29129</v>
      </c>
      <c r="H125">
        <v>6803.5488580000001</v>
      </c>
      <c r="J125" s="1">
        <v>25294</v>
      </c>
      <c r="K125">
        <v>20.934999999999999</v>
      </c>
    </row>
    <row r="126" spans="1:11" x14ac:dyDescent="0.2">
      <c r="A126" s="1">
        <v>23682</v>
      </c>
      <c r="B126">
        <v>3.52</v>
      </c>
      <c r="D126" s="1">
        <v>28491</v>
      </c>
      <c r="E126">
        <v>6329.7910000000002</v>
      </c>
      <c r="G126" s="1">
        <v>29221</v>
      </c>
      <c r="H126">
        <v>6845.2565199999999</v>
      </c>
      <c r="J126" s="1">
        <v>25324</v>
      </c>
      <c r="K126">
        <v>21.018000000000001</v>
      </c>
    </row>
    <row r="127" spans="1:11" x14ac:dyDescent="0.2">
      <c r="A127" s="1">
        <v>23712</v>
      </c>
      <c r="B127">
        <v>3.85</v>
      </c>
      <c r="D127" s="1">
        <v>28581</v>
      </c>
      <c r="E127">
        <v>6574.39</v>
      </c>
      <c r="G127" s="1">
        <v>29312</v>
      </c>
      <c r="H127">
        <v>6880.2730590000001</v>
      </c>
      <c r="J127" s="1">
        <v>25355</v>
      </c>
      <c r="K127">
        <v>21.091000000000001</v>
      </c>
    </row>
    <row r="128" spans="1:11" x14ac:dyDescent="0.2">
      <c r="A128" s="1">
        <v>23743</v>
      </c>
      <c r="B128">
        <v>3.9</v>
      </c>
      <c r="D128" s="1">
        <v>28672</v>
      </c>
      <c r="E128">
        <v>6640.4970000000003</v>
      </c>
      <c r="G128" s="1">
        <v>29403</v>
      </c>
      <c r="H128">
        <v>6908.573292</v>
      </c>
      <c r="J128" s="1">
        <v>25385</v>
      </c>
      <c r="K128">
        <v>21.189</v>
      </c>
    </row>
    <row r="129" spans="1:11" x14ac:dyDescent="0.2">
      <c r="A129" s="1">
        <v>23774</v>
      </c>
      <c r="B129">
        <v>3.98</v>
      </c>
      <c r="D129" s="1">
        <v>28764</v>
      </c>
      <c r="E129">
        <v>6729.7550000000001</v>
      </c>
      <c r="G129" s="1">
        <v>29495</v>
      </c>
      <c r="H129">
        <v>6939.9040009999999</v>
      </c>
      <c r="J129" s="1">
        <v>25416</v>
      </c>
      <c r="K129">
        <v>21.248999999999999</v>
      </c>
    </row>
    <row r="130" spans="1:11" x14ac:dyDescent="0.2">
      <c r="A130" s="1">
        <v>23802</v>
      </c>
      <c r="B130">
        <v>4.04</v>
      </c>
      <c r="D130" s="1">
        <v>28856</v>
      </c>
      <c r="E130">
        <v>6741.8540000000003</v>
      </c>
      <c r="G130" s="1">
        <v>29587</v>
      </c>
      <c r="H130">
        <v>6977.0131709999996</v>
      </c>
      <c r="J130" s="1">
        <v>25447</v>
      </c>
      <c r="K130">
        <v>21.334</v>
      </c>
    </row>
    <row r="131" spans="1:11" x14ac:dyDescent="0.2">
      <c r="A131" s="1">
        <v>23833</v>
      </c>
      <c r="B131">
        <v>4.09</v>
      </c>
      <c r="D131" s="1">
        <v>28946</v>
      </c>
      <c r="E131">
        <v>6749.0630000000001</v>
      </c>
      <c r="G131" s="1">
        <v>29677</v>
      </c>
      <c r="H131">
        <v>7018.8239430000003</v>
      </c>
      <c r="J131" s="1">
        <v>25477</v>
      </c>
      <c r="K131">
        <v>21.425000000000001</v>
      </c>
    </row>
    <row r="132" spans="1:11" x14ac:dyDescent="0.2">
      <c r="A132" s="1">
        <v>23863</v>
      </c>
      <c r="B132">
        <v>4.0999999999999996</v>
      </c>
      <c r="D132" s="1">
        <v>29037</v>
      </c>
      <c r="E132">
        <v>6799.2</v>
      </c>
      <c r="G132" s="1">
        <v>29768</v>
      </c>
      <c r="H132">
        <v>7064.8030609999996</v>
      </c>
      <c r="J132" s="1">
        <v>25508</v>
      </c>
      <c r="K132">
        <v>21.507000000000001</v>
      </c>
    </row>
    <row r="133" spans="1:11" x14ac:dyDescent="0.2">
      <c r="A133" s="1">
        <v>23894</v>
      </c>
      <c r="B133">
        <v>4.04</v>
      </c>
      <c r="D133" s="1">
        <v>29129</v>
      </c>
      <c r="E133">
        <v>6816.2030000000004</v>
      </c>
      <c r="G133" s="1">
        <v>29860</v>
      </c>
      <c r="H133">
        <v>7114.7754839999998</v>
      </c>
      <c r="J133" s="1">
        <v>25538</v>
      </c>
      <c r="K133">
        <v>21.587</v>
      </c>
    </row>
    <row r="134" spans="1:11" x14ac:dyDescent="0.2">
      <c r="A134" s="1">
        <v>23924</v>
      </c>
      <c r="B134">
        <v>4.09</v>
      </c>
      <c r="D134" s="1">
        <v>29221</v>
      </c>
      <c r="E134">
        <v>6837.6409999999996</v>
      </c>
      <c r="G134" s="1">
        <v>29952</v>
      </c>
      <c r="H134">
        <v>7168.1399160000001</v>
      </c>
      <c r="J134" s="1">
        <v>25569</v>
      </c>
      <c r="K134">
        <v>21.658999999999999</v>
      </c>
    </row>
    <row r="135" spans="1:11" x14ac:dyDescent="0.2">
      <c r="A135" s="1">
        <v>23955</v>
      </c>
      <c r="B135">
        <v>4.12</v>
      </c>
      <c r="D135" s="1">
        <v>29312</v>
      </c>
      <c r="E135">
        <v>6696.7529999999997</v>
      </c>
      <c r="G135" s="1">
        <v>30042</v>
      </c>
      <c r="H135">
        <v>7224.14033499999</v>
      </c>
      <c r="J135" s="1">
        <v>25600</v>
      </c>
      <c r="K135">
        <v>21.742000000000001</v>
      </c>
    </row>
    <row r="136" spans="1:11" x14ac:dyDescent="0.2">
      <c r="A136" s="1">
        <v>23986</v>
      </c>
      <c r="B136">
        <v>4.01</v>
      </c>
      <c r="D136" s="1">
        <v>29403</v>
      </c>
      <c r="E136">
        <v>6688.7939999999999</v>
      </c>
      <c r="G136" s="1">
        <v>30133</v>
      </c>
      <c r="H136">
        <v>7282.4315669999996</v>
      </c>
      <c r="J136" s="1">
        <v>25628</v>
      </c>
      <c r="K136">
        <v>21.823</v>
      </c>
    </row>
    <row r="137" spans="1:11" x14ac:dyDescent="0.2">
      <c r="A137" s="1">
        <v>24016</v>
      </c>
      <c r="B137">
        <v>4.08</v>
      </c>
      <c r="D137" s="1">
        <v>29495</v>
      </c>
      <c r="E137">
        <v>6813.5349999999999</v>
      </c>
      <c r="G137" s="1">
        <v>30225</v>
      </c>
      <c r="H137">
        <v>7342.7656310000002</v>
      </c>
      <c r="J137" s="1">
        <v>25659</v>
      </c>
      <c r="K137">
        <v>21.908999999999999</v>
      </c>
    </row>
    <row r="138" spans="1:11" x14ac:dyDescent="0.2">
      <c r="A138" s="1">
        <v>24047</v>
      </c>
      <c r="B138">
        <v>4.0999999999999996</v>
      </c>
      <c r="D138" s="1">
        <v>29587</v>
      </c>
      <c r="E138">
        <v>6947.0420000000004</v>
      </c>
      <c r="G138" s="1">
        <v>30317</v>
      </c>
      <c r="H138">
        <v>7403.173245</v>
      </c>
      <c r="J138" s="1">
        <v>25689</v>
      </c>
      <c r="K138">
        <v>21.986000000000001</v>
      </c>
    </row>
    <row r="139" spans="1:11" x14ac:dyDescent="0.2">
      <c r="A139" s="1">
        <v>24077</v>
      </c>
      <c r="B139">
        <v>4.32</v>
      </c>
      <c r="D139" s="1">
        <v>29677</v>
      </c>
      <c r="E139">
        <v>6895.5590000000002</v>
      </c>
      <c r="G139" s="1">
        <v>30407</v>
      </c>
      <c r="H139">
        <v>7464.9543569999996</v>
      </c>
      <c r="J139" s="1">
        <v>25720</v>
      </c>
      <c r="K139">
        <v>22.065999999999999</v>
      </c>
    </row>
    <row r="140" spans="1:11" x14ac:dyDescent="0.2">
      <c r="A140" s="1">
        <v>24108</v>
      </c>
      <c r="B140">
        <v>4.42</v>
      </c>
      <c r="D140" s="1">
        <v>29768</v>
      </c>
      <c r="E140">
        <v>6978.1350000000002</v>
      </c>
      <c r="G140" s="1">
        <v>30498</v>
      </c>
      <c r="H140">
        <v>7528.3834310000002</v>
      </c>
      <c r="J140" s="1">
        <v>25750</v>
      </c>
      <c r="K140">
        <v>22.149000000000001</v>
      </c>
    </row>
    <row r="141" spans="1:11" x14ac:dyDescent="0.2">
      <c r="A141" s="1">
        <v>24139</v>
      </c>
      <c r="B141">
        <v>4.5999999999999996</v>
      </c>
      <c r="D141" s="1">
        <v>29860</v>
      </c>
      <c r="E141">
        <v>6902.1049999999996</v>
      </c>
      <c r="G141" s="1">
        <v>30590</v>
      </c>
      <c r="H141">
        <v>7594.2152249999999</v>
      </c>
      <c r="J141" s="1">
        <v>25781</v>
      </c>
      <c r="K141">
        <v>22.225999999999999</v>
      </c>
    </row>
    <row r="142" spans="1:11" x14ac:dyDescent="0.2">
      <c r="A142" s="1">
        <v>24167</v>
      </c>
      <c r="B142">
        <v>4.6500000000000004</v>
      </c>
      <c r="D142" s="1">
        <v>29952</v>
      </c>
      <c r="E142">
        <v>6794.8779999999997</v>
      </c>
      <c r="G142" s="1">
        <v>30682</v>
      </c>
      <c r="H142">
        <v>7662.4856</v>
      </c>
      <c r="J142" s="1">
        <v>25812</v>
      </c>
      <c r="K142">
        <v>22.318999999999999</v>
      </c>
    </row>
    <row r="143" spans="1:11" x14ac:dyDescent="0.2">
      <c r="A143" s="1">
        <v>24198</v>
      </c>
      <c r="B143">
        <v>4.67</v>
      </c>
      <c r="D143" s="1">
        <v>30042</v>
      </c>
      <c r="E143">
        <v>6825.8760000000002</v>
      </c>
      <c r="G143" s="1">
        <v>30773</v>
      </c>
      <c r="H143">
        <v>7733.0708199999999</v>
      </c>
      <c r="J143" s="1">
        <v>25842</v>
      </c>
      <c r="K143">
        <v>22.428999999999998</v>
      </c>
    </row>
    <row r="144" spans="1:11" x14ac:dyDescent="0.2">
      <c r="A144" s="1">
        <v>24228</v>
      </c>
      <c r="B144">
        <v>4.9000000000000004</v>
      </c>
      <c r="D144" s="1">
        <v>30133</v>
      </c>
      <c r="E144">
        <v>6799.7809999999999</v>
      </c>
      <c r="G144" s="1">
        <v>30864</v>
      </c>
      <c r="H144">
        <v>7805.294997</v>
      </c>
      <c r="J144" s="1">
        <v>25873</v>
      </c>
      <c r="K144">
        <v>22.544</v>
      </c>
    </row>
    <row r="145" spans="1:11" x14ac:dyDescent="0.2">
      <c r="A145" s="1">
        <v>24259</v>
      </c>
      <c r="B145">
        <v>5.17</v>
      </c>
      <c r="D145" s="1">
        <v>30225</v>
      </c>
      <c r="E145">
        <v>6802.4970000000003</v>
      </c>
      <c r="G145" s="1">
        <v>30956</v>
      </c>
      <c r="H145">
        <v>7878.7474940000002</v>
      </c>
      <c r="J145" s="1">
        <v>25903</v>
      </c>
      <c r="K145">
        <v>22.658000000000001</v>
      </c>
    </row>
    <row r="146" spans="1:11" x14ac:dyDescent="0.2">
      <c r="A146" s="1">
        <v>24289</v>
      </c>
      <c r="B146">
        <v>5.3</v>
      </c>
      <c r="D146" s="1">
        <v>30317</v>
      </c>
      <c r="E146">
        <v>6892.1440000000002</v>
      </c>
      <c r="G146" s="1">
        <v>31048</v>
      </c>
      <c r="H146">
        <v>7952.6033019999904</v>
      </c>
      <c r="J146" s="1">
        <v>25934</v>
      </c>
      <c r="K146">
        <v>22.747</v>
      </c>
    </row>
    <row r="147" spans="1:11" x14ac:dyDescent="0.2">
      <c r="A147" s="1">
        <v>24320</v>
      </c>
      <c r="B147">
        <v>5.53</v>
      </c>
      <c r="D147" s="1">
        <v>30407</v>
      </c>
      <c r="E147">
        <v>7048.982</v>
      </c>
      <c r="G147" s="1">
        <v>31138</v>
      </c>
      <c r="H147">
        <v>8026.9447739999996</v>
      </c>
      <c r="J147" s="1">
        <v>25965</v>
      </c>
      <c r="K147">
        <v>22.834</v>
      </c>
    </row>
    <row r="148" spans="1:11" x14ac:dyDescent="0.2">
      <c r="A148" s="1">
        <v>24351</v>
      </c>
      <c r="B148">
        <v>5.4</v>
      </c>
      <c r="D148" s="1">
        <v>30498</v>
      </c>
      <c r="E148">
        <v>7189.8959999999997</v>
      </c>
      <c r="G148" s="1">
        <v>31229</v>
      </c>
      <c r="H148">
        <v>8101.3869119999999</v>
      </c>
      <c r="J148" s="1">
        <v>25993</v>
      </c>
      <c r="K148">
        <v>22.907</v>
      </c>
    </row>
    <row r="149" spans="1:11" x14ac:dyDescent="0.2">
      <c r="A149" s="1">
        <v>24381</v>
      </c>
      <c r="B149">
        <v>5.53</v>
      </c>
      <c r="D149" s="1">
        <v>30590</v>
      </c>
      <c r="E149">
        <v>7339.893</v>
      </c>
      <c r="G149" s="1">
        <v>31321</v>
      </c>
      <c r="H149">
        <v>8175.3981599999997</v>
      </c>
      <c r="J149" s="1">
        <v>26024</v>
      </c>
      <c r="K149">
        <v>22.992000000000001</v>
      </c>
    </row>
    <row r="150" spans="1:11" x14ac:dyDescent="0.2">
      <c r="A150" s="1">
        <v>24412</v>
      </c>
      <c r="B150">
        <v>5.76</v>
      </c>
      <c r="D150" s="1">
        <v>30682</v>
      </c>
      <c r="E150">
        <v>7483.3710000000001</v>
      </c>
      <c r="G150" s="1">
        <v>31413</v>
      </c>
      <c r="H150">
        <v>8248.8764629999896</v>
      </c>
      <c r="J150" s="1">
        <v>26054</v>
      </c>
      <c r="K150">
        <v>23.093</v>
      </c>
    </row>
    <row r="151" spans="1:11" x14ac:dyDescent="0.2">
      <c r="A151" s="1">
        <v>24442</v>
      </c>
      <c r="B151">
        <v>5.4</v>
      </c>
      <c r="D151" s="1">
        <v>30773</v>
      </c>
      <c r="E151">
        <v>7612.6679999999997</v>
      </c>
      <c r="G151" s="1">
        <v>31503</v>
      </c>
      <c r="H151">
        <v>8322.1651519999996</v>
      </c>
      <c r="J151" s="1">
        <v>26085</v>
      </c>
      <c r="K151">
        <v>23.184000000000001</v>
      </c>
    </row>
    <row r="152" spans="1:11" x14ac:dyDescent="0.2">
      <c r="A152" s="1">
        <v>24473</v>
      </c>
      <c r="B152">
        <v>4.9400000000000004</v>
      </c>
      <c r="D152" s="1">
        <v>30864</v>
      </c>
      <c r="E152">
        <v>7686.0590000000002</v>
      </c>
      <c r="G152" s="1">
        <v>31594</v>
      </c>
      <c r="H152">
        <v>8395.4084050000001</v>
      </c>
      <c r="J152" s="1">
        <v>26115</v>
      </c>
      <c r="K152">
        <v>23.273</v>
      </c>
    </row>
    <row r="153" spans="1:11" x14ac:dyDescent="0.2">
      <c r="A153" s="1">
        <v>24504</v>
      </c>
      <c r="B153">
        <v>5</v>
      </c>
      <c r="D153" s="1">
        <v>30956</v>
      </c>
      <c r="E153">
        <v>7749.1509999999998</v>
      </c>
      <c r="G153" s="1">
        <v>31686</v>
      </c>
      <c r="H153">
        <v>8468.4961189999995</v>
      </c>
      <c r="J153" s="1">
        <v>26146</v>
      </c>
      <c r="K153">
        <v>23.305</v>
      </c>
    </row>
    <row r="154" spans="1:11" x14ac:dyDescent="0.2">
      <c r="A154" s="1">
        <v>24532</v>
      </c>
      <c r="B154">
        <v>4.53</v>
      </c>
      <c r="D154" s="1">
        <v>31048</v>
      </c>
      <c r="E154">
        <v>7824.2470000000003</v>
      </c>
      <c r="G154" s="1">
        <v>31778</v>
      </c>
      <c r="H154">
        <v>8541.1165899999996</v>
      </c>
      <c r="J154" s="1">
        <v>26177</v>
      </c>
      <c r="K154">
        <v>23.344000000000001</v>
      </c>
    </row>
    <row r="155" spans="1:11" x14ac:dyDescent="0.2">
      <c r="A155" s="1">
        <v>24563</v>
      </c>
      <c r="B155">
        <v>4.05</v>
      </c>
      <c r="D155" s="1">
        <v>31138</v>
      </c>
      <c r="E155">
        <v>7893.1360000000004</v>
      </c>
      <c r="G155" s="1">
        <v>31868</v>
      </c>
      <c r="H155">
        <v>8613.1926669999993</v>
      </c>
      <c r="J155" s="1">
        <v>26207</v>
      </c>
      <c r="K155">
        <v>23.381</v>
      </c>
    </row>
    <row r="156" spans="1:11" x14ac:dyDescent="0.2">
      <c r="A156" s="1">
        <v>24593</v>
      </c>
      <c r="B156">
        <v>3.94</v>
      </c>
      <c r="D156" s="1">
        <v>31229</v>
      </c>
      <c r="E156">
        <v>8013.674</v>
      </c>
      <c r="G156" s="1">
        <v>31959</v>
      </c>
      <c r="H156">
        <v>8684.8921900000005</v>
      </c>
      <c r="J156" s="1">
        <v>26238</v>
      </c>
      <c r="K156">
        <v>23.433</v>
      </c>
    </row>
    <row r="157" spans="1:11" x14ac:dyDescent="0.2">
      <c r="A157" s="1">
        <v>24624</v>
      </c>
      <c r="B157">
        <v>3.98</v>
      </c>
      <c r="D157" s="1">
        <v>31321</v>
      </c>
      <c r="E157">
        <v>8073.2389999999996</v>
      </c>
      <c r="G157" s="1">
        <v>32051</v>
      </c>
      <c r="H157">
        <v>8756.5906109999996</v>
      </c>
      <c r="J157" s="1">
        <v>26268</v>
      </c>
      <c r="K157">
        <v>23.507000000000001</v>
      </c>
    </row>
    <row r="158" spans="1:11" x14ac:dyDescent="0.2">
      <c r="A158" s="1">
        <v>24654</v>
      </c>
      <c r="B158">
        <v>3.79</v>
      </c>
      <c r="D158" s="1">
        <v>31413</v>
      </c>
      <c r="E158">
        <v>8148.6030000000001</v>
      </c>
      <c r="G158" s="1">
        <v>32143</v>
      </c>
      <c r="H158">
        <v>8827.7120259999992</v>
      </c>
      <c r="J158" s="1">
        <v>26299</v>
      </c>
      <c r="K158">
        <v>23.606999999999999</v>
      </c>
    </row>
    <row r="159" spans="1:11" x14ac:dyDescent="0.2">
      <c r="A159" s="1">
        <v>24685</v>
      </c>
      <c r="B159">
        <v>3.9</v>
      </c>
      <c r="D159" s="1">
        <v>31503</v>
      </c>
      <c r="E159">
        <v>8185.3029999999999</v>
      </c>
      <c r="G159" s="1">
        <v>32234</v>
      </c>
      <c r="H159">
        <v>8898.8885059999993</v>
      </c>
      <c r="J159" s="1">
        <v>26330</v>
      </c>
      <c r="K159">
        <v>23.670999999999999</v>
      </c>
    </row>
    <row r="160" spans="1:11" x14ac:dyDescent="0.2">
      <c r="A160" s="1">
        <v>24716</v>
      </c>
      <c r="B160">
        <v>3.99</v>
      </c>
      <c r="D160" s="1">
        <v>31594</v>
      </c>
      <c r="E160">
        <v>8263.6389999999992</v>
      </c>
      <c r="G160" s="1">
        <v>32325</v>
      </c>
      <c r="H160">
        <v>8969.6857550000004</v>
      </c>
      <c r="J160" s="1">
        <v>26359</v>
      </c>
      <c r="K160">
        <v>23.716999999999999</v>
      </c>
    </row>
    <row r="161" spans="1:11" x14ac:dyDescent="0.2">
      <c r="A161" s="1">
        <v>24746</v>
      </c>
      <c r="B161">
        <v>3.88</v>
      </c>
      <c r="D161" s="1">
        <v>31686</v>
      </c>
      <c r="E161">
        <v>8308.0210000000006</v>
      </c>
      <c r="G161" s="1">
        <v>32417</v>
      </c>
      <c r="H161">
        <v>9040.5457719999995</v>
      </c>
      <c r="J161" s="1">
        <v>26390</v>
      </c>
      <c r="K161">
        <v>23.771999999999998</v>
      </c>
    </row>
    <row r="162" spans="1:11" x14ac:dyDescent="0.2">
      <c r="A162" s="1">
        <v>24777</v>
      </c>
      <c r="B162">
        <v>4.13</v>
      </c>
      <c r="D162" s="1">
        <v>31778</v>
      </c>
      <c r="E162">
        <v>8369.93</v>
      </c>
      <c r="G162" s="1">
        <v>32509</v>
      </c>
      <c r="H162">
        <v>9111.1061169999994</v>
      </c>
      <c r="J162" s="1">
        <v>26420</v>
      </c>
      <c r="K162">
        <v>23.827999999999999</v>
      </c>
    </row>
    <row r="163" spans="1:11" x14ac:dyDescent="0.2">
      <c r="A163" s="1">
        <v>24807</v>
      </c>
      <c r="B163">
        <v>4.51</v>
      </c>
      <c r="D163" s="1">
        <v>31868</v>
      </c>
      <c r="E163">
        <v>8460.2330000000002</v>
      </c>
      <c r="G163" s="1">
        <v>32599</v>
      </c>
      <c r="H163">
        <v>9181.4874369999998</v>
      </c>
      <c r="J163" s="1">
        <v>26451</v>
      </c>
      <c r="K163">
        <v>23.875</v>
      </c>
    </row>
    <row r="164" spans="1:11" x14ac:dyDescent="0.2">
      <c r="A164" s="1">
        <v>24838</v>
      </c>
      <c r="B164">
        <v>4.5999999999999996</v>
      </c>
      <c r="D164" s="1">
        <v>31959</v>
      </c>
      <c r="E164">
        <v>8533.6350000000002</v>
      </c>
      <c r="G164" s="1">
        <v>32690</v>
      </c>
      <c r="H164">
        <v>9251.5868699999992</v>
      </c>
      <c r="J164" s="1">
        <v>26481</v>
      </c>
      <c r="K164">
        <v>23.943999999999999</v>
      </c>
    </row>
    <row r="165" spans="1:11" x14ac:dyDescent="0.2">
      <c r="A165" s="1">
        <v>24869</v>
      </c>
      <c r="B165">
        <v>4.71</v>
      </c>
      <c r="D165" s="1">
        <v>32051</v>
      </c>
      <c r="E165">
        <v>8680.1620000000003</v>
      </c>
      <c r="G165" s="1">
        <v>32782</v>
      </c>
      <c r="H165">
        <v>9320.6984780000003</v>
      </c>
      <c r="J165" s="1">
        <v>26512</v>
      </c>
      <c r="K165">
        <v>23.994</v>
      </c>
    </row>
    <row r="166" spans="1:11" x14ac:dyDescent="0.2">
      <c r="A166" s="1">
        <v>24898</v>
      </c>
      <c r="B166">
        <v>5.05</v>
      </c>
      <c r="D166" s="1">
        <v>32143</v>
      </c>
      <c r="E166">
        <v>8725.0059999999994</v>
      </c>
      <c r="G166" s="1">
        <v>32874</v>
      </c>
      <c r="H166">
        <v>9387.9060649999992</v>
      </c>
      <c r="J166" s="1">
        <v>26543</v>
      </c>
      <c r="K166">
        <v>24.074999999999999</v>
      </c>
    </row>
    <row r="167" spans="1:11" x14ac:dyDescent="0.2">
      <c r="A167" s="1">
        <v>24929</v>
      </c>
      <c r="B167">
        <v>5.76</v>
      </c>
      <c r="D167" s="1">
        <v>32234</v>
      </c>
      <c r="E167">
        <v>8839.6409999999996</v>
      </c>
      <c r="G167" s="1">
        <v>32964</v>
      </c>
      <c r="H167">
        <v>9453.6778759999997</v>
      </c>
      <c r="J167" s="1">
        <v>26573</v>
      </c>
      <c r="K167">
        <v>24.088000000000001</v>
      </c>
    </row>
    <row r="168" spans="1:11" x14ac:dyDescent="0.2">
      <c r="A168" s="1">
        <v>24959</v>
      </c>
      <c r="B168">
        <v>6.11</v>
      </c>
      <c r="D168" s="1">
        <v>32325</v>
      </c>
      <c r="E168">
        <v>8891.4349999999995</v>
      </c>
      <c r="G168" s="1">
        <v>33055</v>
      </c>
      <c r="H168">
        <v>9517.3368640000008</v>
      </c>
      <c r="J168" s="1">
        <v>26604</v>
      </c>
      <c r="K168">
        <v>24.152000000000001</v>
      </c>
    </row>
    <row r="169" spans="1:11" x14ac:dyDescent="0.2">
      <c r="A169" s="1">
        <v>24990</v>
      </c>
      <c r="B169">
        <v>6.07</v>
      </c>
      <c r="D169" s="1">
        <v>32417</v>
      </c>
      <c r="E169">
        <v>9009.9130000000005</v>
      </c>
      <c r="G169" s="1">
        <v>33147</v>
      </c>
      <c r="H169">
        <v>9578.8767099999895</v>
      </c>
      <c r="J169" s="1">
        <v>26634</v>
      </c>
      <c r="K169">
        <v>24.225000000000001</v>
      </c>
    </row>
    <row r="170" spans="1:11" x14ac:dyDescent="0.2">
      <c r="A170" s="1">
        <v>25020</v>
      </c>
      <c r="B170">
        <v>6.02</v>
      </c>
      <c r="D170" s="1">
        <v>32509</v>
      </c>
      <c r="E170">
        <v>9101.5079999999998</v>
      </c>
      <c r="G170" s="1">
        <v>33239</v>
      </c>
      <c r="H170">
        <v>9638.8037970000005</v>
      </c>
      <c r="J170" s="1">
        <v>26665</v>
      </c>
      <c r="K170">
        <v>24.24</v>
      </c>
    </row>
    <row r="171" spans="1:11" x14ac:dyDescent="0.2">
      <c r="A171" s="1">
        <v>25051</v>
      </c>
      <c r="B171">
        <v>6.03</v>
      </c>
      <c r="D171" s="1">
        <v>32599</v>
      </c>
      <c r="E171">
        <v>9170.9770000000008</v>
      </c>
      <c r="G171" s="1">
        <v>33329</v>
      </c>
      <c r="H171">
        <v>9697.2064849999897</v>
      </c>
      <c r="J171" s="1">
        <v>26696</v>
      </c>
      <c r="K171">
        <v>24.315999999999999</v>
      </c>
    </row>
    <row r="172" spans="1:11" x14ac:dyDescent="0.2">
      <c r="A172" s="1">
        <v>25082</v>
      </c>
      <c r="B172">
        <v>5.78</v>
      </c>
      <c r="D172" s="1">
        <v>32690</v>
      </c>
      <c r="E172">
        <v>9238.9230000000007</v>
      </c>
      <c r="G172" s="1">
        <v>33420</v>
      </c>
      <c r="H172">
        <v>9754.7230490000002</v>
      </c>
      <c r="J172" s="1">
        <v>26724</v>
      </c>
      <c r="K172">
        <v>24.414000000000001</v>
      </c>
    </row>
    <row r="173" spans="1:11" x14ac:dyDescent="0.2">
      <c r="A173" s="1">
        <v>25112</v>
      </c>
      <c r="B173">
        <v>5.91</v>
      </c>
      <c r="D173" s="1">
        <v>32782</v>
      </c>
      <c r="E173">
        <v>9257.1280000000006</v>
      </c>
      <c r="G173" s="1">
        <v>33512</v>
      </c>
      <c r="H173">
        <v>9812.2300180000002</v>
      </c>
      <c r="J173" s="1">
        <v>26755</v>
      </c>
      <c r="K173">
        <v>24.556000000000001</v>
      </c>
    </row>
    <row r="174" spans="1:11" x14ac:dyDescent="0.2">
      <c r="A174" s="1">
        <v>25143</v>
      </c>
      <c r="B174">
        <v>5.82</v>
      </c>
      <c r="D174" s="1">
        <v>32874</v>
      </c>
      <c r="E174">
        <v>9358.2890000000007</v>
      </c>
      <c r="G174" s="1">
        <v>33604</v>
      </c>
      <c r="H174">
        <v>9870.0053050000006</v>
      </c>
      <c r="J174" s="1">
        <v>26785</v>
      </c>
      <c r="K174">
        <v>24.651</v>
      </c>
    </row>
    <row r="175" spans="1:11" x14ac:dyDescent="0.2">
      <c r="A175" s="1">
        <v>25173</v>
      </c>
      <c r="B175">
        <v>6.02</v>
      </c>
      <c r="D175" s="1">
        <v>32964</v>
      </c>
      <c r="E175">
        <v>9392.2510000000002</v>
      </c>
      <c r="G175" s="1">
        <v>33695</v>
      </c>
      <c r="H175">
        <v>9928.7039139999997</v>
      </c>
      <c r="J175" s="1">
        <v>26816</v>
      </c>
      <c r="K175">
        <v>24.757000000000001</v>
      </c>
    </row>
    <row r="176" spans="1:11" x14ac:dyDescent="0.2">
      <c r="A176" s="1">
        <v>25204</v>
      </c>
      <c r="B176">
        <v>6.3</v>
      </c>
      <c r="D176" s="1">
        <v>33055</v>
      </c>
      <c r="E176">
        <v>9398.4989999999998</v>
      </c>
      <c r="G176" s="1">
        <v>33786</v>
      </c>
      <c r="H176">
        <v>9988.8322869999993</v>
      </c>
      <c r="J176" s="1">
        <v>26846</v>
      </c>
      <c r="K176">
        <v>24.863</v>
      </c>
    </row>
    <row r="177" spans="1:11" x14ac:dyDescent="0.2">
      <c r="A177" s="1">
        <v>25235</v>
      </c>
      <c r="B177">
        <v>6.61</v>
      </c>
      <c r="D177" s="1">
        <v>33147</v>
      </c>
      <c r="E177">
        <v>9312.9369999999999</v>
      </c>
      <c r="G177" s="1">
        <v>33878</v>
      </c>
      <c r="H177">
        <v>10049.74151</v>
      </c>
      <c r="J177" s="1">
        <v>26877</v>
      </c>
      <c r="K177">
        <v>24.978999999999999</v>
      </c>
    </row>
    <row r="178" spans="1:11" x14ac:dyDescent="0.2">
      <c r="A178" s="1">
        <v>25263</v>
      </c>
      <c r="B178">
        <v>6.79</v>
      </c>
      <c r="D178" s="1">
        <v>33239</v>
      </c>
      <c r="E178">
        <v>9269.3670000000002</v>
      </c>
      <c r="G178" s="1">
        <v>33970</v>
      </c>
      <c r="H178">
        <v>10111.66901</v>
      </c>
      <c r="J178" s="1">
        <v>26908</v>
      </c>
      <c r="K178">
        <v>25.105</v>
      </c>
    </row>
    <row r="179" spans="1:11" x14ac:dyDescent="0.2">
      <c r="A179" s="1">
        <v>25294</v>
      </c>
      <c r="B179">
        <v>7.41</v>
      </c>
      <c r="D179" s="1">
        <v>33329</v>
      </c>
      <c r="E179">
        <v>9341.6419999999998</v>
      </c>
      <c r="G179" s="1">
        <v>34060</v>
      </c>
      <c r="H179">
        <v>10175.18829</v>
      </c>
      <c r="J179" s="1">
        <v>26938</v>
      </c>
      <c r="K179">
        <v>25.202000000000002</v>
      </c>
    </row>
    <row r="180" spans="1:11" x14ac:dyDescent="0.2">
      <c r="A180" s="1">
        <v>25324</v>
      </c>
      <c r="B180">
        <v>8.67</v>
      </c>
      <c r="D180" s="1">
        <v>33420</v>
      </c>
      <c r="E180">
        <v>9388.8449999999993</v>
      </c>
      <c r="G180" s="1">
        <v>34151</v>
      </c>
      <c r="H180">
        <v>10239.46723</v>
      </c>
      <c r="J180" s="1">
        <v>26969</v>
      </c>
      <c r="K180">
        <v>25.324000000000002</v>
      </c>
    </row>
    <row r="181" spans="1:11" x14ac:dyDescent="0.2">
      <c r="A181" s="1">
        <v>25355</v>
      </c>
      <c r="B181">
        <v>8.9</v>
      </c>
      <c r="D181" s="1">
        <v>33512</v>
      </c>
      <c r="E181">
        <v>9421.5650000000005</v>
      </c>
      <c r="G181" s="1">
        <v>34243</v>
      </c>
      <c r="H181">
        <v>10304.671689999999</v>
      </c>
      <c r="J181" s="1">
        <v>26999</v>
      </c>
      <c r="K181">
        <v>25.463999999999999</v>
      </c>
    </row>
    <row r="182" spans="1:11" x14ac:dyDescent="0.2">
      <c r="A182" s="1">
        <v>25385</v>
      </c>
      <c r="B182">
        <v>8.61</v>
      </c>
      <c r="D182" s="1">
        <v>33604</v>
      </c>
      <c r="E182">
        <v>9534.3459999999995</v>
      </c>
      <c r="G182" s="1">
        <v>34335</v>
      </c>
      <c r="H182">
        <v>10370.48193</v>
      </c>
      <c r="J182" s="1">
        <v>27030</v>
      </c>
      <c r="K182">
        <v>25.588999999999999</v>
      </c>
    </row>
    <row r="183" spans="1:11" x14ac:dyDescent="0.2">
      <c r="A183" s="1">
        <v>25416</v>
      </c>
      <c r="B183">
        <v>9.19</v>
      </c>
      <c r="D183" s="1">
        <v>33695</v>
      </c>
      <c r="E183">
        <v>9637.732</v>
      </c>
      <c r="G183" s="1">
        <v>34425</v>
      </c>
      <c r="H183">
        <v>10436.58145</v>
      </c>
      <c r="J183" s="1">
        <v>27061</v>
      </c>
      <c r="K183">
        <v>25.753</v>
      </c>
    </row>
    <row r="184" spans="1:11" x14ac:dyDescent="0.2">
      <c r="A184" s="1">
        <v>25447</v>
      </c>
      <c r="B184">
        <v>9.15</v>
      </c>
      <c r="D184" s="1">
        <v>33786</v>
      </c>
      <c r="E184">
        <v>9732.9789999999994</v>
      </c>
      <c r="G184" s="1">
        <v>34516</v>
      </c>
      <c r="H184">
        <v>10503.89588</v>
      </c>
      <c r="J184" s="1">
        <v>27089</v>
      </c>
      <c r="K184">
        <v>25.952999999999999</v>
      </c>
    </row>
    <row r="185" spans="1:11" x14ac:dyDescent="0.2">
      <c r="A185" s="1">
        <v>25477</v>
      </c>
      <c r="B185">
        <v>9</v>
      </c>
      <c r="D185" s="1">
        <v>33878</v>
      </c>
      <c r="E185">
        <v>9834.51</v>
      </c>
      <c r="G185" s="1">
        <v>34608</v>
      </c>
      <c r="H185">
        <v>10572.04664</v>
      </c>
      <c r="J185" s="1">
        <v>27120</v>
      </c>
      <c r="K185">
        <v>26.146999999999998</v>
      </c>
    </row>
    <row r="186" spans="1:11" x14ac:dyDescent="0.2">
      <c r="A186" s="1">
        <v>25508</v>
      </c>
      <c r="B186">
        <v>8.85</v>
      </c>
      <c r="D186" s="1">
        <v>33970</v>
      </c>
      <c r="E186">
        <v>9850.973</v>
      </c>
      <c r="G186" s="1">
        <v>34700</v>
      </c>
      <c r="H186">
        <v>10640.571190000001</v>
      </c>
      <c r="J186" s="1">
        <v>27150</v>
      </c>
      <c r="K186">
        <v>26.398</v>
      </c>
    </row>
    <row r="187" spans="1:11" x14ac:dyDescent="0.2">
      <c r="A187" s="1">
        <v>25538</v>
      </c>
      <c r="B187">
        <v>8.9700000000000006</v>
      </c>
      <c r="D187" s="1">
        <v>34060</v>
      </c>
      <c r="E187">
        <v>9908.3469999999998</v>
      </c>
      <c r="G187" s="1">
        <v>34790</v>
      </c>
      <c r="H187">
        <v>10710.12975</v>
      </c>
      <c r="J187" s="1">
        <v>27181</v>
      </c>
      <c r="K187">
        <v>26.67</v>
      </c>
    </row>
    <row r="188" spans="1:11" x14ac:dyDescent="0.2">
      <c r="A188" s="1">
        <v>25569</v>
      </c>
      <c r="B188">
        <v>8.98</v>
      </c>
      <c r="D188" s="1">
        <v>34151</v>
      </c>
      <c r="E188">
        <v>9955.6409999999996</v>
      </c>
      <c r="G188" s="1">
        <v>34881</v>
      </c>
      <c r="H188">
        <v>10780.33769</v>
      </c>
      <c r="J188" s="1">
        <v>27211</v>
      </c>
      <c r="K188">
        <v>26.905999999999999</v>
      </c>
    </row>
    <row r="189" spans="1:11" x14ac:dyDescent="0.2">
      <c r="A189" s="1">
        <v>25600</v>
      </c>
      <c r="B189">
        <v>8.98</v>
      </c>
      <c r="D189" s="1">
        <v>34243</v>
      </c>
      <c r="E189">
        <v>10091.049000000001</v>
      </c>
      <c r="G189" s="1">
        <v>34973</v>
      </c>
      <c r="H189">
        <v>10852.253070000001</v>
      </c>
      <c r="J189" s="1">
        <v>27242</v>
      </c>
      <c r="K189">
        <v>27.164999999999999</v>
      </c>
    </row>
    <row r="190" spans="1:11" x14ac:dyDescent="0.2">
      <c r="A190" s="1">
        <v>25628</v>
      </c>
      <c r="B190">
        <v>7.76</v>
      </c>
      <c r="D190" s="1">
        <v>34335</v>
      </c>
      <c r="E190">
        <v>10188.954</v>
      </c>
      <c r="G190" s="1">
        <v>35065</v>
      </c>
      <c r="H190">
        <v>10925.531000000001</v>
      </c>
      <c r="J190" s="1">
        <v>27273</v>
      </c>
      <c r="K190">
        <v>27.408999999999999</v>
      </c>
    </row>
    <row r="191" spans="1:11" x14ac:dyDescent="0.2">
      <c r="A191" s="1">
        <v>25659</v>
      </c>
      <c r="B191">
        <v>8.1</v>
      </c>
      <c r="D191" s="1">
        <v>34425</v>
      </c>
      <c r="E191">
        <v>10327.019</v>
      </c>
      <c r="G191" s="1">
        <v>35156</v>
      </c>
      <c r="H191">
        <v>11004.11414</v>
      </c>
      <c r="J191" s="1">
        <v>27303</v>
      </c>
      <c r="K191">
        <v>27.623000000000001</v>
      </c>
    </row>
    <row r="192" spans="1:11" x14ac:dyDescent="0.2">
      <c r="A192" s="1">
        <v>25689</v>
      </c>
      <c r="B192">
        <v>7.94</v>
      </c>
      <c r="D192" s="1">
        <v>34516</v>
      </c>
      <c r="E192">
        <v>10387.382</v>
      </c>
      <c r="G192" s="1">
        <v>35247</v>
      </c>
      <c r="H192">
        <v>11089.14068</v>
      </c>
      <c r="J192" s="1">
        <v>27334</v>
      </c>
      <c r="K192">
        <v>27.824999999999999</v>
      </c>
    </row>
    <row r="193" spans="1:11" x14ac:dyDescent="0.2">
      <c r="A193" s="1">
        <v>25720</v>
      </c>
      <c r="B193">
        <v>7.6</v>
      </c>
      <c r="D193" s="1">
        <v>34608</v>
      </c>
      <c r="E193">
        <v>10506.371999999999</v>
      </c>
      <c r="G193" s="1">
        <v>35339</v>
      </c>
      <c r="H193">
        <v>11180.24214</v>
      </c>
      <c r="J193" s="1">
        <v>27364</v>
      </c>
      <c r="K193">
        <v>28.021000000000001</v>
      </c>
    </row>
    <row r="194" spans="1:11" x14ac:dyDescent="0.2">
      <c r="A194" s="1">
        <v>25750</v>
      </c>
      <c r="B194">
        <v>7.21</v>
      </c>
      <c r="D194" s="1">
        <v>34700</v>
      </c>
      <c r="E194">
        <v>10543.644</v>
      </c>
      <c r="G194" s="1">
        <v>35431</v>
      </c>
      <c r="H194">
        <v>11277.21027</v>
      </c>
      <c r="J194" s="1">
        <v>27395</v>
      </c>
      <c r="K194">
        <v>28.184999999999999</v>
      </c>
    </row>
    <row r="195" spans="1:11" x14ac:dyDescent="0.2">
      <c r="A195" s="1">
        <v>25781</v>
      </c>
      <c r="B195">
        <v>6.61</v>
      </c>
      <c r="D195" s="1">
        <v>34790</v>
      </c>
      <c r="E195">
        <v>10575.1</v>
      </c>
      <c r="G195" s="1">
        <v>35521</v>
      </c>
      <c r="H195">
        <v>11379.31345</v>
      </c>
      <c r="J195" s="1">
        <v>27426</v>
      </c>
      <c r="K195">
        <v>28.384</v>
      </c>
    </row>
    <row r="196" spans="1:11" x14ac:dyDescent="0.2">
      <c r="A196" s="1">
        <v>25812</v>
      </c>
      <c r="B196">
        <v>6.29</v>
      </c>
      <c r="D196" s="1">
        <v>34881</v>
      </c>
      <c r="E196">
        <v>10665.06</v>
      </c>
      <c r="G196" s="1">
        <v>35612</v>
      </c>
      <c r="H196">
        <v>11486.872869999999</v>
      </c>
      <c r="J196" s="1">
        <v>27454</v>
      </c>
      <c r="K196">
        <v>28.533000000000001</v>
      </c>
    </row>
    <row r="197" spans="1:11" x14ac:dyDescent="0.2">
      <c r="A197" s="1">
        <v>25842</v>
      </c>
      <c r="B197">
        <v>6.2</v>
      </c>
      <c r="D197" s="1">
        <v>34973</v>
      </c>
      <c r="E197">
        <v>10737.477999999999</v>
      </c>
      <c r="G197" s="1">
        <v>35704</v>
      </c>
      <c r="H197">
        <v>11598.6797099999</v>
      </c>
      <c r="J197" s="1">
        <v>27485</v>
      </c>
      <c r="K197">
        <v>28.670999999999999</v>
      </c>
    </row>
    <row r="198" spans="1:11" x14ac:dyDescent="0.2">
      <c r="A198" s="1">
        <v>25873</v>
      </c>
      <c r="B198">
        <v>5.6</v>
      </c>
      <c r="D198" s="1">
        <v>35065</v>
      </c>
      <c r="E198">
        <v>10817.896000000001</v>
      </c>
      <c r="G198" s="1">
        <v>35796</v>
      </c>
      <c r="H198">
        <v>11714.45284</v>
      </c>
      <c r="J198" s="1">
        <v>27515</v>
      </c>
      <c r="K198">
        <v>28.792999999999999</v>
      </c>
    </row>
    <row r="199" spans="1:11" x14ac:dyDescent="0.2">
      <c r="A199" s="1">
        <v>25903</v>
      </c>
      <c r="B199">
        <v>4.9000000000000004</v>
      </c>
      <c r="D199" s="1">
        <v>35156</v>
      </c>
      <c r="E199">
        <v>10998.322</v>
      </c>
      <c r="G199" s="1">
        <v>35886</v>
      </c>
      <c r="H199">
        <v>11833.895039999999</v>
      </c>
      <c r="J199" s="1">
        <v>27546</v>
      </c>
      <c r="K199">
        <v>28.933</v>
      </c>
    </row>
    <row r="200" spans="1:11" x14ac:dyDescent="0.2">
      <c r="A200" s="1">
        <v>25934</v>
      </c>
      <c r="B200">
        <v>4.1399999999999997</v>
      </c>
      <c r="D200" s="1">
        <v>35247</v>
      </c>
      <c r="E200">
        <v>11096.976000000001</v>
      </c>
      <c r="G200" s="1">
        <v>35977</v>
      </c>
      <c r="H200">
        <v>11955.655570000001</v>
      </c>
      <c r="J200" s="1">
        <v>27576</v>
      </c>
      <c r="K200">
        <v>29.111999999999998</v>
      </c>
    </row>
    <row r="201" spans="1:11" x14ac:dyDescent="0.2">
      <c r="A201" s="1">
        <v>25965</v>
      </c>
      <c r="B201">
        <v>3.72</v>
      </c>
      <c r="D201" s="1">
        <v>35339</v>
      </c>
      <c r="E201">
        <v>11212.205</v>
      </c>
      <c r="G201" s="1">
        <v>36069</v>
      </c>
      <c r="H201">
        <v>12079.565279999901</v>
      </c>
      <c r="J201" s="1">
        <v>27607</v>
      </c>
      <c r="K201">
        <v>29.212</v>
      </c>
    </row>
    <row r="202" spans="1:11" x14ac:dyDescent="0.2">
      <c r="A202" s="1">
        <v>25993</v>
      </c>
      <c r="B202">
        <v>3.71</v>
      </c>
      <c r="D202" s="1">
        <v>35431</v>
      </c>
      <c r="E202">
        <v>11284.587</v>
      </c>
      <c r="G202" s="1">
        <v>36161</v>
      </c>
      <c r="H202">
        <v>12206.258669999999</v>
      </c>
      <c r="J202" s="1">
        <v>27638</v>
      </c>
      <c r="K202">
        <v>29.370999999999999</v>
      </c>
    </row>
    <row r="203" spans="1:11" x14ac:dyDescent="0.2">
      <c r="A203" s="1">
        <v>26024</v>
      </c>
      <c r="B203">
        <v>4.1500000000000004</v>
      </c>
      <c r="D203" s="1">
        <v>35521</v>
      </c>
      <c r="E203">
        <v>11472.137000000001</v>
      </c>
      <c r="G203" s="1">
        <v>36251</v>
      </c>
      <c r="H203">
        <v>12334.380800000001</v>
      </c>
      <c r="J203" s="1">
        <v>27668</v>
      </c>
      <c r="K203">
        <v>29.516999999999999</v>
      </c>
    </row>
    <row r="204" spans="1:11" x14ac:dyDescent="0.2">
      <c r="A204" s="1">
        <v>26054</v>
      </c>
      <c r="B204">
        <v>4.63</v>
      </c>
      <c r="D204" s="1">
        <v>35612</v>
      </c>
      <c r="E204">
        <v>11615.636</v>
      </c>
      <c r="G204" s="1">
        <v>36342</v>
      </c>
      <c r="H204">
        <v>12464.613670000001</v>
      </c>
      <c r="J204" s="1">
        <v>27699</v>
      </c>
      <c r="K204">
        <v>29.713000000000001</v>
      </c>
    </row>
    <row r="205" spans="1:11" x14ac:dyDescent="0.2">
      <c r="A205" s="1">
        <v>26085</v>
      </c>
      <c r="B205">
        <v>4.91</v>
      </c>
      <c r="D205" s="1">
        <v>35704</v>
      </c>
      <c r="E205">
        <v>11715.393</v>
      </c>
      <c r="G205" s="1">
        <v>36434</v>
      </c>
      <c r="H205">
        <v>12597.128859999901</v>
      </c>
      <c r="J205" s="1">
        <v>27729</v>
      </c>
      <c r="K205">
        <v>29.893000000000001</v>
      </c>
    </row>
    <row r="206" spans="1:11" x14ac:dyDescent="0.2">
      <c r="A206" s="1">
        <v>26115</v>
      </c>
      <c r="B206">
        <v>5.31</v>
      </c>
      <c r="D206" s="1">
        <v>35796</v>
      </c>
      <c r="E206">
        <v>11832.486000000001</v>
      </c>
      <c r="G206" s="1">
        <v>36526</v>
      </c>
      <c r="H206">
        <v>12731.243200000001</v>
      </c>
      <c r="J206" s="1">
        <v>27760</v>
      </c>
      <c r="K206">
        <v>30.045999999999999</v>
      </c>
    </row>
    <row r="207" spans="1:11" x14ac:dyDescent="0.2">
      <c r="A207" s="1">
        <v>26146</v>
      </c>
      <c r="B207">
        <v>5.56</v>
      </c>
      <c r="D207" s="1">
        <v>35886</v>
      </c>
      <c r="E207">
        <v>11942.031999999999</v>
      </c>
      <c r="G207" s="1">
        <v>36617</v>
      </c>
      <c r="H207">
        <v>12863.27946</v>
      </c>
      <c r="J207" s="1">
        <v>27791</v>
      </c>
      <c r="K207">
        <v>30.166</v>
      </c>
    </row>
    <row r="208" spans="1:11" x14ac:dyDescent="0.2">
      <c r="A208" s="1">
        <v>26177</v>
      </c>
      <c r="B208">
        <v>5.55</v>
      </c>
      <c r="D208" s="1">
        <v>35977</v>
      </c>
      <c r="E208">
        <v>12091.614</v>
      </c>
      <c r="G208" s="1">
        <v>36708</v>
      </c>
      <c r="H208">
        <v>12991.387709999901</v>
      </c>
      <c r="J208" s="1">
        <v>27820</v>
      </c>
      <c r="K208">
        <v>30.265999999999998</v>
      </c>
    </row>
    <row r="209" spans="1:11" x14ac:dyDescent="0.2">
      <c r="A209" s="1">
        <v>26207</v>
      </c>
      <c r="B209">
        <v>5.2</v>
      </c>
      <c r="D209" s="1">
        <v>36069</v>
      </c>
      <c r="E209">
        <v>12287</v>
      </c>
      <c r="G209" s="1">
        <v>36800</v>
      </c>
      <c r="H209">
        <v>13114.522359999901</v>
      </c>
      <c r="J209" s="1">
        <v>27851</v>
      </c>
      <c r="K209">
        <v>30.384</v>
      </c>
    </row>
    <row r="210" spans="1:11" x14ac:dyDescent="0.2">
      <c r="A210" s="1">
        <v>26238</v>
      </c>
      <c r="B210">
        <v>4.91</v>
      </c>
      <c r="D210" s="1">
        <v>36161</v>
      </c>
      <c r="E210">
        <v>12403.293</v>
      </c>
      <c r="G210" s="1">
        <v>36892</v>
      </c>
      <c r="H210">
        <v>13233.11537</v>
      </c>
      <c r="J210" s="1">
        <v>27881</v>
      </c>
      <c r="K210">
        <v>30.527000000000001</v>
      </c>
    </row>
    <row r="211" spans="1:11" x14ac:dyDescent="0.2">
      <c r="A211" s="1">
        <v>26268</v>
      </c>
      <c r="B211">
        <v>4.1399999999999997</v>
      </c>
      <c r="D211" s="1">
        <v>36251</v>
      </c>
      <c r="E211">
        <v>12498.694</v>
      </c>
      <c r="G211" s="1">
        <v>36982</v>
      </c>
      <c r="H211">
        <v>13346.379730000001</v>
      </c>
      <c r="J211" s="1">
        <v>27912</v>
      </c>
      <c r="K211">
        <v>30.651</v>
      </c>
    </row>
    <row r="212" spans="1:11" x14ac:dyDescent="0.2">
      <c r="A212" s="1">
        <v>26299</v>
      </c>
      <c r="B212">
        <v>3.5</v>
      </c>
      <c r="D212" s="1">
        <v>36342</v>
      </c>
      <c r="E212">
        <v>12662.385</v>
      </c>
      <c r="G212" s="1">
        <v>37073</v>
      </c>
      <c r="H212">
        <v>13454.49663</v>
      </c>
      <c r="J212" s="1">
        <v>27942</v>
      </c>
      <c r="K212">
        <v>30.82</v>
      </c>
    </row>
    <row r="213" spans="1:11" x14ac:dyDescent="0.2">
      <c r="A213" s="1">
        <v>26330</v>
      </c>
      <c r="B213">
        <v>3.29</v>
      </c>
      <c r="D213" s="1">
        <v>36434</v>
      </c>
      <c r="E213">
        <v>12877.593000000001</v>
      </c>
      <c r="G213" s="1">
        <v>37165</v>
      </c>
      <c r="H213">
        <v>13557.4882</v>
      </c>
      <c r="J213" s="1">
        <v>27973</v>
      </c>
      <c r="K213">
        <v>30.997</v>
      </c>
    </row>
    <row r="214" spans="1:11" x14ac:dyDescent="0.2">
      <c r="A214" s="1">
        <v>26359</v>
      </c>
      <c r="B214">
        <v>3.83</v>
      </c>
      <c r="D214" s="1">
        <v>36526</v>
      </c>
      <c r="E214">
        <v>12924.179</v>
      </c>
      <c r="G214" s="1">
        <v>37257</v>
      </c>
      <c r="H214">
        <v>13655.828289999999</v>
      </c>
      <c r="J214" s="1">
        <v>28004</v>
      </c>
      <c r="K214">
        <v>31.178999999999998</v>
      </c>
    </row>
    <row r="215" spans="1:11" x14ac:dyDescent="0.2">
      <c r="A215" s="1">
        <v>26390</v>
      </c>
      <c r="B215">
        <v>4.17</v>
      </c>
      <c r="D215" s="1">
        <v>36617</v>
      </c>
      <c r="E215">
        <v>13160.842000000001</v>
      </c>
      <c r="G215" s="1">
        <v>37347</v>
      </c>
      <c r="H215">
        <v>13751.2805099999</v>
      </c>
      <c r="J215" s="1">
        <v>28034</v>
      </c>
      <c r="K215">
        <v>31.332000000000001</v>
      </c>
    </row>
    <row r="216" spans="1:11" x14ac:dyDescent="0.2">
      <c r="A216" s="1">
        <v>26420</v>
      </c>
      <c r="B216">
        <v>4.2699999999999996</v>
      </c>
      <c r="D216" s="1">
        <v>36708</v>
      </c>
      <c r="E216">
        <v>13178.419</v>
      </c>
      <c r="G216" s="1">
        <v>37438</v>
      </c>
      <c r="H216">
        <v>13844.796200000001</v>
      </c>
      <c r="J216" s="1">
        <v>28065</v>
      </c>
      <c r="K216">
        <v>31.475000000000001</v>
      </c>
    </row>
    <row r="217" spans="1:11" x14ac:dyDescent="0.2">
      <c r="A217" s="1">
        <v>26451</v>
      </c>
      <c r="B217">
        <v>4.46</v>
      </c>
      <c r="D217" s="1">
        <v>36800</v>
      </c>
      <c r="E217">
        <v>13260.505999999999</v>
      </c>
      <c r="G217" s="1">
        <v>37530</v>
      </c>
      <c r="H217">
        <v>13937.2456599999</v>
      </c>
      <c r="J217" s="1">
        <v>28095</v>
      </c>
      <c r="K217">
        <v>31.645</v>
      </c>
    </row>
    <row r="218" spans="1:11" x14ac:dyDescent="0.2">
      <c r="A218" s="1">
        <v>26481</v>
      </c>
      <c r="B218">
        <v>4.55</v>
      </c>
      <c r="D218" s="1">
        <v>36892</v>
      </c>
      <c r="E218">
        <v>13222.69</v>
      </c>
      <c r="G218" s="1">
        <v>37622</v>
      </c>
      <c r="H218">
        <v>14029.302530000001</v>
      </c>
      <c r="J218" s="1">
        <v>28126</v>
      </c>
      <c r="K218">
        <v>31.838000000000001</v>
      </c>
    </row>
    <row r="219" spans="1:11" x14ac:dyDescent="0.2">
      <c r="A219" s="1">
        <v>26512</v>
      </c>
      <c r="B219">
        <v>4.8</v>
      </c>
      <c r="D219" s="1">
        <v>36982</v>
      </c>
      <c r="E219">
        <v>13299.984</v>
      </c>
      <c r="G219" s="1">
        <v>37712</v>
      </c>
      <c r="H219">
        <v>14122.25855</v>
      </c>
      <c r="J219" s="1">
        <v>28157</v>
      </c>
      <c r="K219">
        <v>32.033000000000001</v>
      </c>
    </row>
    <row r="220" spans="1:11" x14ac:dyDescent="0.2">
      <c r="A220" s="1">
        <v>26543</v>
      </c>
      <c r="B220">
        <v>4.87</v>
      </c>
      <c r="D220" s="1">
        <v>37073</v>
      </c>
      <c r="E220">
        <v>13244.784</v>
      </c>
      <c r="G220" s="1">
        <v>37803</v>
      </c>
      <c r="H220">
        <v>14215.72978</v>
      </c>
      <c r="J220" s="1">
        <v>28185</v>
      </c>
      <c r="K220">
        <v>32.168999999999997</v>
      </c>
    </row>
    <row r="221" spans="1:11" x14ac:dyDescent="0.2">
      <c r="A221" s="1">
        <v>26573</v>
      </c>
      <c r="B221">
        <v>5.04</v>
      </c>
      <c r="D221" s="1">
        <v>37165</v>
      </c>
      <c r="E221">
        <v>13280.859</v>
      </c>
      <c r="G221" s="1">
        <v>37895</v>
      </c>
      <c r="H221">
        <v>14310.51585</v>
      </c>
      <c r="J221" s="1">
        <v>28216</v>
      </c>
      <c r="K221">
        <v>32.329000000000001</v>
      </c>
    </row>
    <row r="222" spans="1:11" x14ac:dyDescent="0.2">
      <c r="A222" s="1">
        <v>26604</v>
      </c>
      <c r="B222">
        <v>5.0599999999999996</v>
      </c>
      <c r="D222" s="1">
        <v>37257</v>
      </c>
      <c r="E222">
        <v>13397.002</v>
      </c>
      <c r="G222" s="1">
        <v>37987</v>
      </c>
      <c r="H222">
        <v>14407.28544</v>
      </c>
      <c r="J222" s="1">
        <v>28246</v>
      </c>
      <c r="K222">
        <v>32.494</v>
      </c>
    </row>
    <row r="223" spans="1:11" x14ac:dyDescent="0.2">
      <c r="A223" s="1">
        <v>26634</v>
      </c>
      <c r="B223">
        <v>5.33</v>
      </c>
      <c r="D223" s="1">
        <v>37347</v>
      </c>
      <c r="E223">
        <v>13478.152</v>
      </c>
      <c r="G223" s="1">
        <v>38078</v>
      </c>
      <c r="H223">
        <v>14506.136140000001</v>
      </c>
      <c r="J223" s="1">
        <v>28277</v>
      </c>
      <c r="K223">
        <v>32.686999999999998</v>
      </c>
    </row>
    <row r="224" spans="1:11" x14ac:dyDescent="0.2">
      <c r="A224" s="1">
        <v>26665</v>
      </c>
      <c r="B224">
        <v>5.94</v>
      </c>
      <c r="D224" s="1">
        <v>37438</v>
      </c>
      <c r="E224">
        <v>13538.072</v>
      </c>
      <c r="G224" s="1">
        <v>38169</v>
      </c>
      <c r="H224">
        <v>14607.333979999999</v>
      </c>
      <c r="J224" s="1">
        <v>28307</v>
      </c>
      <c r="K224">
        <v>32.89</v>
      </c>
    </row>
    <row r="225" spans="1:11" x14ac:dyDescent="0.2">
      <c r="A225" s="1">
        <v>26696</v>
      </c>
      <c r="B225">
        <v>6.58</v>
      </c>
      <c r="D225" s="1">
        <v>37530</v>
      </c>
      <c r="E225">
        <v>13559.031999999999</v>
      </c>
      <c r="G225" s="1">
        <v>38261</v>
      </c>
      <c r="H225">
        <v>14710.107980000001</v>
      </c>
      <c r="J225" s="1">
        <v>28338</v>
      </c>
      <c r="K225">
        <v>33.051000000000002</v>
      </c>
    </row>
    <row r="226" spans="1:11" x14ac:dyDescent="0.2">
      <c r="A226" s="1">
        <v>26724</v>
      </c>
      <c r="B226">
        <v>7.09</v>
      </c>
      <c r="D226" s="1">
        <v>37622</v>
      </c>
      <c r="E226">
        <v>13634.253000000001</v>
      </c>
      <c r="G226" s="1">
        <v>38353</v>
      </c>
      <c r="H226">
        <v>14810.87545</v>
      </c>
      <c r="J226" s="1">
        <v>28369</v>
      </c>
      <c r="K226">
        <v>33.19</v>
      </c>
    </row>
    <row r="227" spans="1:11" x14ac:dyDescent="0.2">
      <c r="A227" s="1">
        <v>26755</v>
      </c>
      <c r="B227">
        <v>7.12</v>
      </c>
      <c r="D227" s="1">
        <v>37712</v>
      </c>
      <c r="E227">
        <v>13751.543</v>
      </c>
      <c r="G227" s="1">
        <v>38443</v>
      </c>
      <c r="H227">
        <v>14908.47011</v>
      </c>
      <c r="J227" s="1">
        <v>28399</v>
      </c>
      <c r="K227">
        <v>33.350999999999999</v>
      </c>
    </row>
    <row r="228" spans="1:11" x14ac:dyDescent="0.2">
      <c r="A228" s="1">
        <v>26785</v>
      </c>
      <c r="B228">
        <v>7.84</v>
      </c>
      <c r="D228" s="1">
        <v>37803</v>
      </c>
      <c r="E228">
        <v>13985.073</v>
      </c>
      <c r="G228" s="1">
        <v>38534</v>
      </c>
      <c r="H228">
        <v>15003.904140000001</v>
      </c>
      <c r="J228" s="1">
        <v>28430</v>
      </c>
      <c r="K228">
        <v>33.524000000000001</v>
      </c>
    </row>
    <row r="229" spans="1:11" x14ac:dyDescent="0.2">
      <c r="A229" s="1">
        <v>26816</v>
      </c>
      <c r="B229">
        <v>8.49</v>
      </c>
      <c r="D229" s="1">
        <v>37895</v>
      </c>
      <c r="E229">
        <v>14145.645</v>
      </c>
      <c r="G229" s="1">
        <v>38626</v>
      </c>
      <c r="H229">
        <v>15096.592059999901</v>
      </c>
      <c r="J229" s="1">
        <v>28460</v>
      </c>
      <c r="K229">
        <v>33.697000000000003</v>
      </c>
    </row>
    <row r="230" spans="1:11" x14ac:dyDescent="0.2">
      <c r="A230" s="1">
        <v>26846</v>
      </c>
      <c r="B230">
        <v>10.4</v>
      </c>
      <c r="D230" s="1">
        <v>37987</v>
      </c>
      <c r="E230">
        <v>14221.147000000001</v>
      </c>
      <c r="G230" s="1">
        <v>38718</v>
      </c>
      <c r="H230">
        <v>15185.735479999999</v>
      </c>
      <c r="J230" s="1">
        <v>28491</v>
      </c>
      <c r="K230">
        <v>33.899000000000001</v>
      </c>
    </row>
    <row r="231" spans="1:11" x14ac:dyDescent="0.2">
      <c r="A231" s="1">
        <v>26877</v>
      </c>
      <c r="B231">
        <v>10.5</v>
      </c>
      <c r="D231" s="1">
        <v>38078</v>
      </c>
      <c r="E231">
        <v>14329.522999999999</v>
      </c>
      <c r="G231" s="1">
        <v>38808</v>
      </c>
      <c r="H231">
        <v>15272.11184</v>
      </c>
      <c r="J231" s="1">
        <v>28522</v>
      </c>
      <c r="K231">
        <v>34.029000000000003</v>
      </c>
    </row>
    <row r="232" spans="1:11" x14ac:dyDescent="0.2">
      <c r="A232" s="1">
        <v>26908</v>
      </c>
      <c r="B232">
        <v>10.78</v>
      </c>
      <c r="D232" s="1">
        <v>38169</v>
      </c>
      <c r="E232">
        <v>14464.984</v>
      </c>
      <c r="G232" s="1">
        <v>38899</v>
      </c>
      <c r="H232">
        <v>15354.103519999901</v>
      </c>
      <c r="J232" s="1">
        <v>28550</v>
      </c>
      <c r="K232">
        <v>34.213000000000001</v>
      </c>
    </row>
    <row r="233" spans="1:11" x14ac:dyDescent="0.2">
      <c r="A233" s="1">
        <v>26938</v>
      </c>
      <c r="B233">
        <v>10.01</v>
      </c>
      <c r="D233" s="1">
        <v>38261</v>
      </c>
      <c r="E233">
        <v>14609.876</v>
      </c>
      <c r="G233" s="1">
        <v>38991</v>
      </c>
      <c r="H233">
        <v>15431.41568</v>
      </c>
      <c r="J233" s="1">
        <v>28581</v>
      </c>
      <c r="K233">
        <v>34.435000000000002</v>
      </c>
    </row>
    <row r="234" spans="1:11" x14ac:dyDescent="0.2">
      <c r="A234" s="1">
        <v>26969</v>
      </c>
      <c r="B234">
        <v>10.029999999999999</v>
      </c>
      <c r="D234" s="1">
        <v>38353</v>
      </c>
      <c r="E234">
        <v>14771.602000000001</v>
      </c>
      <c r="G234" s="1">
        <v>39083</v>
      </c>
      <c r="H234">
        <v>15506.142669999999</v>
      </c>
      <c r="J234" s="1">
        <v>28611</v>
      </c>
      <c r="K234">
        <v>34.637</v>
      </c>
    </row>
    <row r="235" spans="1:11" x14ac:dyDescent="0.2">
      <c r="A235" s="1">
        <v>26999</v>
      </c>
      <c r="B235">
        <v>9.9499999999999993</v>
      </c>
      <c r="D235" s="1">
        <v>38443</v>
      </c>
      <c r="E235">
        <v>14839.781999999999</v>
      </c>
      <c r="G235" s="1">
        <v>39173</v>
      </c>
      <c r="H235">
        <v>15581.211950000001</v>
      </c>
      <c r="J235" s="1">
        <v>28642</v>
      </c>
      <c r="K235">
        <v>34.831000000000003</v>
      </c>
    </row>
    <row r="236" spans="1:11" x14ac:dyDescent="0.2">
      <c r="A236" s="1">
        <v>27030</v>
      </c>
      <c r="B236">
        <v>9.65</v>
      </c>
      <c r="D236" s="1">
        <v>38534</v>
      </c>
      <c r="E236">
        <v>14972.054</v>
      </c>
      <c r="G236" s="1">
        <v>39264</v>
      </c>
      <c r="H236">
        <v>15656.621709999999</v>
      </c>
      <c r="J236" s="1">
        <v>28672</v>
      </c>
      <c r="K236">
        <v>35.034999999999997</v>
      </c>
    </row>
    <row r="237" spans="1:11" x14ac:dyDescent="0.2">
      <c r="A237" s="1">
        <v>27061</v>
      </c>
      <c r="B237">
        <v>8.9700000000000006</v>
      </c>
      <c r="D237" s="1">
        <v>38626</v>
      </c>
      <c r="E237">
        <v>15066.597</v>
      </c>
      <c r="G237" s="1">
        <v>39356</v>
      </c>
      <c r="H237">
        <v>15731.055179999999</v>
      </c>
      <c r="J237" s="1">
        <v>28703</v>
      </c>
      <c r="K237">
        <v>35.223999999999997</v>
      </c>
    </row>
    <row r="238" spans="1:11" x14ac:dyDescent="0.2">
      <c r="A238" s="1">
        <v>27089</v>
      </c>
      <c r="B238">
        <v>9.35</v>
      </c>
      <c r="D238" s="1">
        <v>38718</v>
      </c>
      <c r="E238">
        <v>15267.026</v>
      </c>
      <c r="G238" s="1">
        <v>39448</v>
      </c>
      <c r="H238">
        <v>15804.17144</v>
      </c>
      <c r="J238" s="1">
        <v>28734</v>
      </c>
      <c r="K238">
        <v>35.426000000000002</v>
      </c>
    </row>
    <row r="239" spans="1:11" x14ac:dyDescent="0.2">
      <c r="A239" s="1">
        <v>27120</v>
      </c>
      <c r="B239">
        <v>10.51</v>
      </c>
      <c r="D239" s="1">
        <v>38808</v>
      </c>
      <c r="E239">
        <v>15302.705</v>
      </c>
      <c r="G239" s="1">
        <v>39539</v>
      </c>
      <c r="H239">
        <v>15873.93615</v>
      </c>
      <c r="J239" s="1">
        <v>28764</v>
      </c>
      <c r="K239">
        <v>35.686</v>
      </c>
    </row>
    <row r="240" spans="1:11" x14ac:dyDescent="0.2">
      <c r="A240" s="1">
        <v>27150</v>
      </c>
      <c r="B240">
        <v>11.31</v>
      </c>
      <c r="D240" s="1">
        <v>38899</v>
      </c>
      <c r="E240">
        <v>15326.368</v>
      </c>
      <c r="G240" s="1">
        <v>39630</v>
      </c>
      <c r="H240">
        <v>15938.819439999999</v>
      </c>
      <c r="J240" s="1">
        <v>28795</v>
      </c>
      <c r="K240">
        <v>35.878</v>
      </c>
    </row>
    <row r="241" spans="1:11" x14ac:dyDescent="0.2">
      <c r="A241" s="1">
        <v>27181</v>
      </c>
      <c r="B241">
        <v>11.93</v>
      </c>
      <c r="D241" s="1">
        <v>38991</v>
      </c>
      <c r="E241">
        <v>15456.928</v>
      </c>
      <c r="G241" s="1">
        <v>39722</v>
      </c>
      <c r="H241">
        <v>15998.43684</v>
      </c>
      <c r="J241" s="1">
        <v>28825</v>
      </c>
      <c r="K241">
        <v>36.018000000000001</v>
      </c>
    </row>
    <row r="242" spans="1:11" x14ac:dyDescent="0.2">
      <c r="A242" s="1">
        <v>27211</v>
      </c>
      <c r="B242">
        <v>12.92</v>
      </c>
      <c r="D242" s="1">
        <v>39083</v>
      </c>
      <c r="E242">
        <v>15493.328</v>
      </c>
      <c r="G242" s="1">
        <v>39814</v>
      </c>
      <c r="H242">
        <v>16051.57468</v>
      </c>
      <c r="J242" s="1">
        <v>28856</v>
      </c>
      <c r="K242">
        <v>36.203000000000003</v>
      </c>
    </row>
    <row r="243" spans="1:11" x14ac:dyDescent="0.2">
      <c r="A243" s="1">
        <v>27242</v>
      </c>
      <c r="B243">
        <v>12.01</v>
      </c>
      <c r="D243" s="1">
        <v>39173</v>
      </c>
      <c r="E243">
        <v>15582.084999999999</v>
      </c>
      <c r="G243" s="1">
        <v>39904</v>
      </c>
      <c r="H243">
        <v>16099.58244</v>
      </c>
      <c r="J243" s="1">
        <v>28887</v>
      </c>
      <c r="K243">
        <v>36.320999999999998</v>
      </c>
    </row>
    <row r="244" spans="1:11" x14ac:dyDescent="0.2">
      <c r="A244" s="1">
        <v>27273</v>
      </c>
      <c r="B244">
        <v>11.34</v>
      </c>
      <c r="D244" s="1">
        <v>39264</v>
      </c>
      <c r="E244">
        <v>15666.737999999999</v>
      </c>
      <c r="G244" s="1">
        <v>39995</v>
      </c>
      <c r="H244">
        <v>16143.7643199999</v>
      </c>
      <c r="J244" s="1">
        <v>28915</v>
      </c>
      <c r="K244">
        <v>36.53</v>
      </c>
    </row>
    <row r="245" spans="1:11" x14ac:dyDescent="0.2">
      <c r="A245" s="1">
        <v>27303</v>
      </c>
      <c r="B245">
        <v>10.06</v>
      </c>
      <c r="D245" s="1">
        <v>39356</v>
      </c>
      <c r="E245">
        <v>15761.967000000001</v>
      </c>
      <c r="G245" s="1">
        <v>40087</v>
      </c>
      <c r="H245">
        <v>16186.226650000001</v>
      </c>
      <c r="J245" s="1">
        <v>28946</v>
      </c>
      <c r="K245">
        <v>36.866999999999997</v>
      </c>
    </row>
    <row r="246" spans="1:11" x14ac:dyDescent="0.2">
      <c r="A246" s="1">
        <v>27334</v>
      </c>
      <c r="B246">
        <v>9.4499999999999993</v>
      </c>
      <c r="D246" s="1">
        <v>39448</v>
      </c>
      <c r="E246">
        <v>15671.383</v>
      </c>
      <c r="G246" s="1">
        <v>40179</v>
      </c>
      <c r="H246">
        <v>16228.820819999901</v>
      </c>
      <c r="J246" s="1">
        <v>28976</v>
      </c>
      <c r="K246">
        <v>37.186999999999998</v>
      </c>
    </row>
    <row r="247" spans="1:11" x14ac:dyDescent="0.2">
      <c r="A247" s="1">
        <v>27364</v>
      </c>
      <c r="B247">
        <v>8.5299999999999994</v>
      </c>
      <c r="D247" s="1">
        <v>39539</v>
      </c>
      <c r="E247">
        <v>15752.308000000001</v>
      </c>
      <c r="G247" s="1">
        <v>40269</v>
      </c>
      <c r="H247">
        <v>16273.506019999901</v>
      </c>
      <c r="J247" s="1">
        <v>29007</v>
      </c>
      <c r="K247">
        <v>37.396000000000001</v>
      </c>
    </row>
    <row r="248" spans="1:11" x14ac:dyDescent="0.2">
      <c r="A248" s="1">
        <v>27395</v>
      </c>
      <c r="B248">
        <v>7.13</v>
      </c>
      <c r="D248" s="1">
        <v>39630</v>
      </c>
      <c r="E248">
        <v>15667.031999999999</v>
      </c>
      <c r="G248" s="1">
        <v>40360</v>
      </c>
      <c r="H248">
        <v>16320.99113</v>
      </c>
      <c r="J248" s="1">
        <v>29037</v>
      </c>
      <c r="K248">
        <v>37.582999999999998</v>
      </c>
    </row>
    <row r="249" spans="1:11" x14ac:dyDescent="0.2">
      <c r="A249" s="1">
        <v>27426</v>
      </c>
      <c r="B249">
        <v>6.24</v>
      </c>
      <c r="D249" s="1">
        <v>39722</v>
      </c>
      <c r="E249">
        <v>15328.027</v>
      </c>
      <c r="G249" s="1">
        <v>40452</v>
      </c>
      <c r="H249">
        <v>16370.907289999999</v>
      </c>
      <c r="J249" s="1">
        <v>29068</v>
      </c>
      <c r="K249">
        <v>37.832999999999998</v>
      </c>
    </row>
    <row r="250" spans="1:11" x14ac:dyDescent="0.2">
      <c r="A250" s="1">
        <v>27454</v>
      </c>
      <c r="B250">
        <v>5.54</v>
      </c>
      <c r="D250" s="1">
        <v>39814</v>
      </c>
      <c r="E250">
        <v>15155.94</v>
      </c>
      <c r="G250" s="1">
        <v>40544</v>
      </c>
      <c r="H250">
        <v>16423.44544</v>
      </c>
      <c r="J250" s="1">
        <v>29099</v>
      </c>
      <c r="K250">
        <v>38.091000000000001</v>
      </c>
    </row>
    <row r="251" spans="1:11" x14ac:dyDescent="0.2">
      <c r="A251" s="1">
        <v>27485</v>
      </c>
      <c r="B251">
        <v>5.49</v>
      </c>
      <c r="D251" s="1">
        <v>39904</v>
      </c>
      <c r="E251">
        <v>15134.117</v>
      </c>
      <c r="G251" s="1">
        <v>40634</v>
      </c>
      <c r="H251">
        <v>16478.530449999998</v>
      </c>
      <c r="J251" s="1">
        <v>29129</v>
      </c>
      <c r="K251">
        <v>38.369</v>
      </c>
    </row>
    <row r="252" spans="1:11" x14ac:dyDescent="0.2">
      <c r="A252" s="1">
        <v>27515</v>
      </c>
      <c r="B252">
        <v>5.22</v>
      </c>
      <c r="D252" s="1">
        <v>39995</v>
      </c>
      <c r="E252">
        <v>15189.222</v>
      </c>
      <c r="G252" s="1">
        <v>40725</v>
      </c>
      <c r="H252">
        <v>16536.3917</v>
      </c>
      <c r="J252" s="1">
        <v>29160</v>
      </c>
      <c r="K252">
        <v>38.615000000000002</v>
      </c>
    </row>
    <row r="253" spans="1:11" x14ac:dyDescent="0.2">
      <c r="A253" s="1">
        <v>27546</v>
      </c>
      <c r="B253">
        <v>5.55</v>
      </c>
      <c r="D253" s="1">
        <v>40087</v>
      </c>
      <c r="E253">
        <v>15356.058000000001</v>
      </c>
      <c r="G253" s="1">
        <v>40817</v>
      </c>
      <c r="H253">
        <v>16596.55933</v>
      </c>
      <c r="J253" s="1">
        <v>29190</v>
      </c>
      <c r="K253">
        <v>38.892000000000003</v>
      </c>
    </row>
    <row r="254" spans="1:11" x14ac:dyDescent="0.2">
      <c r="A254" s="1">
        <v>27576</v>
      </c>
      <c r="B254">
        <v>6.1</v>
      </c>
      <c r="D254" s="1">
        <v>40179</v>
      </c>
      <c r="E254">
        <v>15415.145</v>
      </c>
      <c r="G254" s="1">
        <v>40909</v>
      </c>
      <c r="H254">
        <v>16659.206389999999</v>
      </c>
      <c r="J254" s="1">
        <v>29221</v>
      </c>
      <c r="K254">
        <v>39.186999999999998</v>
      </c>
    </row>
    <row r="255" spans="1:11" x14ac:dyDescent="0.2">
      <c r="A255" s="1">
        <v>27607</v>
      </c>
      <c r="B255">
        <v>6.14</v>
      </c>
      <c r="D255" s="1">
        <v>40269</v>
      </c>
      <c r="E255">
        <v>15557.277</v>
      </c>
      <c r="G255" s="1">
        <v>41000</v>
      </c>
      <c r="H255">
        <v>16724.593769999999</v>
      </c>
      <c r="J255" s="1">
        <v>29252</v>
      </c>
      <c r="K255">
        <v>39.578000000000003</v>
      </c>
    </row>
    <row r="256" spans="1:11" x14ac:dyDescent="0.2">
      <c r="A256" s="1">
        <v>27638</v>
      </c>
      <c r="B256">
        <v>6.24</v>
      </c>
      <c r="D256" s="1">
        <v>40360</v>
      </c>
      <c r="E256">
        <v>15671.967000000001</v>
      </c>
      <c r="G256" s="1">
        <v>41091</v>
      </c>
      <c r="H256">
        <v>16791.999669999899</v>
      </c>
      <c r="J256" s="1">
        <v>29281</v>
      </c>
      <c r="K256">
        <v>39.945</v>
      </c>
    </row>
    <row r="257" spans="1:11" x14ac:dyDescent="0.2">
      <c r="A257" s="1">
        <v>27668</v>
      </c>
      <c r="B257">
        <v>5.82</v>
      </c>
      <c r="D257" s="1">
        <v>40452</v>
      </c>
      <c r="E257">
        <v>15750.625</v>
      </c>
      <c r="G257" s="1">
        <v>41183</v>
      </c>
      <c r="H257">
        <v>16860.895509999998</v>
      </c>
      <c r="J257" s="1">
        <v>29312</v>
      </c>
      <c r="K257">
        <v>40.15</v>
      </c>
    </row>
    <row r="258" spans="1:11" x14ac:dyDescent="0.2">
      <c r="A258" s="1">
        <v>27699</v>
      </c>
      <c r="B258">
        <v>5.22</v>
      </c>
      <c r="D258" s="1">
        <v>40544</v>
      </c>
      <c r="E258">
        <v>15712.754000000001</v>
      </c>
      <c r="G258" s="1">
        <v>41275</v>
      </c>
      <c r="H258">
        <v>16930.895109999899</v>
      </c>
      <c r="J258" s="1">
        <v>29342</v>
      </c>
      <c r="K258">
        <v>40.472999999999999</v>
      </c>
    </row>
    <row r="259" spans="1:11" x14ac:dyDescent="0.2">
      <c r="A259" s="1">
        <v>27729</v>
      </c>
      <c r="B259">
        <v>5.2</v>
      </c>
      <c r="D259" s="1">
        <v>40634</v>
      </c>
      <c r="E259">
        <v>15825.096</v>
      </c>
      <c r="G259" s="1">
        <v>41365</v>
      </c>
      <c r="H259">
        <v>17001.93159</v>
      </c>
      <c r="J259" s="1">
        <v>29373</v>
      </c>
      <c r="K259">
        <v>40.741999999999997</v>
      </c>
    </row>
    <row r="260" spans="1:11" x14ac:dyDescent="0.2">
      <c r="A260" s="1">
        <v>27760</v>
      </c>
      <c r="B260">
        <v>4.87</v>
      </c>
      <c r="D260" s="1">
        <v>40725</v>
      </c>
      <c r="E260">
        <v>15820.7</v>
      </c>
      <c r="G260" s="1">
        <v>41456</v>
      </c>
      <c r="H260">
        <v>17073.434689999998</v>
      </c>
      <c r="J260" s="1">
        <v>29403</v>
      </c>
      <c r="K260">
        <v>41.027999999999999</v>
      </c>
    </row>
    <row r="261" spans="1:11" x14ac:dyDescent="0.2">
      <c r="A261" s="1">
        <v>27791</v>
      </c>
      <c r="B261">
        <v>4.7699999999999996</v>
      </c>
      <c r="D261" s="1">
        <v>40817</v>
      </c>
      <c r="E261">
        <v>16004.107</v>
      </c>
      <c r="G261" s="1">
        <v>41548</v>
      </c>
      <c r="H261">
        <v>17145.980299999999</v>
      </c>
      <c r="J261" s="1">
        <v>29434</v>
      </c>
      <c r="K261">
        <v>41.325000000000003</v>
      </c>
    </row>
    <row r="262" spans="1:11" x14ac:dyDescent="0.2">
      <c r="A262" s="1">
        <v>27820</v>
      </c>
      <c r="B262">
        <v>4.84</v>
      </c>
      <c r="D262" s="1">
        <v>40909</v>
      </c>
      <c r="E262">
        <v>16129.418</v>
      </c>
      <c r="G262" s="1">
        <v>41640</v>
      </c>
      <c r="H262">
        <v>17219.141350000002</v>
      </c>
      <c r="J262" s="1">
        <v>29465</v>
      </c>
      <c r="K262">
        <v>41.713999999999999</v>
      </c>
    </row>
    <row r="263" spans="1:11" x14ac:dyDescent="0.2">
      <c r="A263" s="1">
        <v>27851</v>
      </c>
      <c r="B263">
        <v>4.82</v>
      </c>
      <c r="D263" s="1">
        <v>41000</v>
      </c>
      <c r="E263">
        <v>16198.807000000001</v>
      </c>
      <c r="G263" s="1">
        <v>41730</v>
      </c>
      <c r="H263">
        <v>17292.982950000001</v>
      </c>
      <c r="J263" s="1">
        <v>29495</v>
      </c>
      <c r="K263">
        <v>42.058</v>
      </c>
    </row>
    <row r="264" spans="1:11" x14ac:dyDescent="0.2">
      <c r="A264" s="1">
        <v>27881</v>
      </c>
      <c r="B264">
        <v>5.29</v>
      </c>
      <c r="D264" s="1">
        <v>41091</v>
      </c>
      <c r="E264">
        <v>16220.666999999999</v>
      </c>
      <c r="G264" s="1">
        <v>41821</v>
      </c>
      <c r="H264">
        <v>17367.9931699999</v>
      </c>
      <c r="J264" s="1">
        <v>29526</v>
      </c>
      <c r="K264">
        <v>42.389000000000003</v>
      </c>
    </row>
    <row r="265" spans="1:11" x14ac:dyDescent="0.2">
      <c r="A265" s="1">
        <v>27912</v>
      </c>
      <c r="B265">
        <v>5.48</v>
      </c>
      <c r="D265" s="1">
        <v>41183</v>
      </c>
      <c r="E265">
        <v>16239.138000000001</v>
      </c>
      <c r="G265" s="1">
        <v>41913</v>
      </c>
      <c r="H265">
        <v>17443.72667</v>
      </c>
      <c r="J265" s="1">
        <v>29556</v>
      </c>
      <c r="K265">
        <v>42.643999999999998</v>
      </c>
    </row>
    <row r="266" spans="1:11" x14ac:dyDescent="0.2">
      <c r="A266" s="1">
        <v>27942</v>
      </c>
      <c r="B266">
        <v>5.31</v>
      </c>
      <c r="D266" s="1">
        <v>41275</v>
      </c>
      <c r="E266">
        <v>16382.964</v>
      </c>
      <c r="G266" s="1">
        <v>42005</v>
      </c>
      <c r="H266">
        <v>17519.9995099999</v>
      </c>
      <c r="J266" s="1">
        <v>29587</v>
      </c>
      <c r="K266">
        <v>43.012999999999998</v>
      </c>
    </row>
    <row r="267" spans="1:11" x14ac:dyDescent="0.2">
      <c r="A267" s="1">
        <v>27973</v>
      </c>
      <c r="B267">
        <v>5.29</v>
      </c>
      <c r="D267" s="1">
        <v>41365</v>
      </c>
      <c r="E267">
        <v>16403.18</v>
      </c>
      <c r="G267" s="1">
        <v>42095</v>
      </c>
      <c r="H267">
        <v>17596.557290000001</v>
      </c>
      <c r="J267" s="1">
        <v>29618</v>
      </c>
      <c r="K267">
        <v>43.328000000000003</v>
      </c>
    </row>
    <row r="268" spans="1:11" x14ac:dyDescent="0.2">
      <c r="A268" s="1">
        <v>28004</v>
      </c>
      <c r="B268">
        <v>5.25</v>
      </c>
      <c r="D268" s="1">
        <v>41456</v>
      </c>
      <c r="E268">
        <v>16531.685000000001</v>
      </c>
      <c r="G268" s="1">
        <v>42186</v>
      </c>
      <c r="H268">
        <v>17672.51411</v>
      </c>
      <c r="J268" s="1">
        <v>29646</v>
      </c>
      <c r="K268">
        <v>43.567999999999998</v>
      </c>
    </row>
    <row r="269" spans="1:11" x14ac:dyDescent="0.2">
      <c r="A269" s="1">
        <v>28034</v>
      </c>
      <c r="B269">
        <v>5.0199999999999996</v>
      </c>
      <c r="D269" s="1">
        <v>41548</v>
      </c>
      <c r="E269">
        <v>16663.649000000001</v>
      </c>
      <c r="G269" s="1">
        <v>42278</v>
      </c>
      <c r="H269">
        <v>17747.580000000002</v>
      </c>
      <c r="J269" s="1">
        <v>29677</v>
      </c>
      <c r="K269">
        <v>43.847000000000001</v>
      </c>
    </row>
    <row r="270" spans="1:11" x14ac:dyDescent="0.2">
      <c r="A270" s="1">
        <v>28065</v>
      </c>
      <c r="B270">
        <v>4.95</v>
      </c>
      <c r="D270" s="1">
        <v>41640</v>
      </c>
      <c r="E270">
        <v>16616.54</v>
      </c>
      <c r="G270" s="1">
        <v>42370</v>
      </c>
      <c r="H270">
        <v>17821.97</v>
      </c>
      <c r="J270" s="1">
        <v>29707</v>
      </c>
      <c r="K270">
        <v>44.148000000000003</v>
      </c>
    </row>
    <row r="271" spans="1:11" x14ac:dyDescent="0.2">
      <c r="A271" s="1">
        <v>28095</v>
      </c>
      <c r="B271">
        <v>4.6500000000000004</v>
      </c>
      <c r="D271" s="1">
        <v>41730</v>
      </c>
      <c r="E271">
        <v>16841.474999999999</v>
      </c>
      <c r="G271" s="1">
        <v>42461</v>
      </c>
      <c r="H271">
        <v>17895.64</v>
      </c>
      <c r="J271" s="1">
        <v>29738</v>
      </c>
      <c r="K271">
        <v>44.369</v>
      </c>
    </row>
    <row r="272" spans="1:11" x14ac:dyDescent="0.2">
      <c r="A272" s="1">
        <v>28126</v>
      </c>
      <c r="B272">
        <v>4.6100000000000003</v>
      </c>
      <c r="D272" s="1">
        <v>41821</v>
      </c>
      <c r="E272">
        <v>17047.098000000002</v>
      </c>
      <c r="G272" s="1">
        <v>42552</v>
      </c>
      <c r="H272">
        <v>17969</v>
      </c>
      <c r="J272" s="1">
        <v>29768</v>
      </c>
      <c r="K272">
        <v>44.636000000000003</v>
      </c>
    </row>
    <row r="273" spans="1:11" x14ac:dyDescent="0.2">
      <c r="A273" s="1">
        <v>28157</v>
      </c>
      <c r="B273">
        <v>4.68</v>
      </c>
      <c r="D273" s="1">
        <v>41913</v>
      </c>
      <c r="E273">
        <v>17143.038</v>
      </c>
      <c r="G273" s="1">
        <v>42644</v>
      </c>
      <c r="H273">
        <v>18042.400000000001</v>
      </c>
      <c r="J273" s="1">
        <v>29799</v>
      </c>
      <c r="K273">
        <v>44.936</v>
      </c>
    </row>
    <row r="274" spans="1:11" x14ac:dyDescent="0.2">
      <c r="A274" s="1">
        <v>28185</v>
      </c>
      <c r="B274">
        <v>4.6900000000000004</v>
      </c>
      <c r="D274" s="1">
        <v>42005</v>
      </c>
      <c r="E274">
        <v>17277.580000000002</v>
      </c>
      <c r="G274" s="1">
        <v>42736</v>
      </c>
      <c r="H274">
        <v>18116.740000000002</v>
      </c>
      <c r="J274" s="1">
        <v>29830</v>
      </c>
      <c r="K274">
        <v>45.23</v>
      </c>
    </row>
    <row r="275" spans="1:11" x14ac:dyDescent="0.2">
      <c r="A275" s="1">
        <v>28216</v>
      </c>
      <c r="B275">
        <v>4.7300000000000004</v>
      </c>
      <c r="D275" s="1">
        <v>42095</v>
      </c>
      <c r="E275">
        <v>17405.669000000002</v>
      </c>
      <c r="G275" s="1">
        <v>42826</v>
      </c>
      <c r="H275">
        <v>18191.669999999998</v>
      </c>
      <c r="J275" s="1">
        <v>29860</v>
      </c>
      <c r="K275">
        <v>45.499000000000002</v>
      </c>
    </row>
    <row r="276" spans="1:11" x14ac:dyDescent="0.2">
      <c r="A276" s="1">
        <v>28246</v>
      </c>
      <c r="B276">
        <v>5.35</v>
      </c>
      <c r="D276" s="1">
        <v>42186</v>
      </c>
      <c r="E276">
        <v>17463.222000000002</v>
      </c>
      <c r="G276" s="1">
        <v>42917</v>
      </c>
      <c r="H276">
        <v>18269.93</v>
      </c>
      <c r="J276" s="1">
        <v>29891</v>
      </c>
      <c r="K276">
        <v>45.765000000000001</v>
      </c>
    </row>
    <row r="277" spans="1:11" x14ac:dyDescent="0.2">
      <c r="A277" s="1">
        <v>28277</v>
      </c>
      <c r="B277">
        <v>5.39</v>
      </c>
      <c r="D277" s="1">
        <v>42278</v>
      </c>
      <c r="E277">
        <v>17468.901999999998</v>
      </c>
      <c r="G277" s="1">
        <v>43009</v>
      </c>
      <c r="H277">
        <v>18351.22</v>
      </c>
      <c r="J277" s="1">
        <v>29921</v>
      </c>
      <c r="K277">
        <v>45.933999999999997</v>
      </c>
    </row>
    <row r="278" spans="1:11" x14ac:dyDescent="0.2">
      <c r="A278" s="1">
        <v>28307</v>
      </c>
      <c r="B278">
        <v>5.42</v>
      </c>
      <c r="D278" s="1">
        <v>42370</v>
      </c>
      <c r="E278">
        <v>17556.839</v>
      </c>
      <c r="G278" s="1">
        <v>43101</v>
      </c>
      <c r="H278">
        <v>18436.12</v>
      </c>
      <c r="J278" s="1">
        <v>29952</v>
      </c>
      <c r="K278">
        <v>46.216000000000001</v>
      </c>
    </row>
    <row r="279" spans="1:11" x14ac:dyDescent="0.2">
      <c r="A279" s="1">
        <v>28338</v>
      </c>
      <c r="B279">
        <v>5.9</v>
      </c>
      <c r="D279" s="1">
        <v>42461</v>
      </c>
      <c r="E279">
        <v>17639.417000000001</v>
      </c>
      <c r="G279" s="1">
        <v>43191</v>
      </c>
      <c r="H279">
        <v>18524.91</v>
      </c>
      <c r="J279" s="1">
        <v>29983</v>
      </c>
      <c r="K279">
        <v>46.395000000000003</v>
      </c>
    </row>
    <row r="280" spans="1:11" x14ac:dyDescent="0.2">
      <c r="A280" s="1">
        <v>28369</v>
      </c>
      <c r="B280">
        <v>6.14</v>
      </c>
      <c r="D280" s="1">
        <v>42552</v>
      </c>
      <c r="E280">
        <v>17735.074000000001</v>
      </c>
      <c r="G280" s="1">
        <v>43282</v>
      </c>
      <c r="H280">
        <v>18617.02</v>
      </c>
      <c r="J280" s="1">
        <v>30011</v>
      </c>
      <c r="K280">
        <v>46.597000000000001</v>
      </c>
    </row>
    <row r="281" spans="1:11" x14ac:dyDescent="0.2">
      <c r="A281" s="1">
        <v>28399</v>
      </c>
      <c r="B281">
        <v>6.47</v>
      </c>
      <c r="D281" s="1">
        <v>42644</v>
      </c>
      <c r="E281">
        <v>17824.231</v>
      </c>
      <c r="G281" s="1">
        <v>43374</v>
      </c>
      <c r="H281">
        <v>18711.03</v>
      </c>
      <c r="J281" s="1">
        <v>30042</v>
      </c>
      <c r="K281">
        <v>46.780999999999999</v>
      </c>
    </row>
    <row r="282" spans="1:11" x14ac:dyDescent="0.2">
      <c r="A282" s="1">
        <v>28430</v>
      </c>
      <c r="B282">
        <v>6.51</v>
      </c>
      <c r="D282" s="1">
        <v>42736</v>
      </c>
      <c r="E282">
        <v>17925.256000000001</v>
      </c>
      <c r="G282" s="1">
        <v>43466</v>
      </c>
      <c r="H282">
        <v>18806.419999999998</v>
      </c>
      <c r="J282" s="1">
        <v>30072</v>
      </c>
      <c r="K282">
        <v>47.036999999999999</v>
      </c>
    </row>
    <row r="283" spans="1:11" x14ac:dyDescent="0.2">
      <c r="A283" s="1">
        <v>28460</v>
      </c>
      <c r="B283">
        <v>6.56</v>
      </c>
      <c r="D283" s="1">
        <v>42826</v>
      </c>
      <c r="E283">
        <v>18021.047999999999</v>
      </c>
      <c r="G283" s="1">
        <v>43556</v>
      </c>
      <c r="H283">
        <v>18903.14</v>
      </c>
      <c r="J283" s="1">
        <v>30103</v>
      </c>
      <c r="K283">
        <v>47.273000000000003</v>
      </c>
    </row>
    <row r="284" spans="1:11" x14ac:dyDescent="0.2">
      <c r="A284" s="1">
        <v>28491</v>
      </c>
      <c r="B284">
        <v>6.7</v>
      </c>
      <c r="D284" s="1">
        <v>42917</v>
      </c>
      <c r="E284">
        <v>18163.558000000001</v>
      </c>
      <c r="G284" s="1">
        <v>43647</v>
      </c>
      <c r="H284">
        <v>19000.87</v>
      </c>
      <c r="J284" s="1">
        <v>30133</v>
      </c>
      <c r="K284">
        <v>47.579000000000001</v>
      </c>
    </row>
    <row r="285" spans="1:11" x14ac:dyDescent="0.2">
      <c r="A285" s="1">
        <v>28522</v>
      </c>
      <c r="B285">
        <v>6.78</v>
      </c>
      <c r="D285" s="1">
        <v>43009</v>
      </c>
      <c r="E285">
        <v>18322.464</v>
      </c>
      <c r="G285" s="1">
        <v>43739</v>
      </c>
      <c r="H285">
        <v>19099.88</v>
      </c>
      <c r="J285" s="1">
        <v>30164</v>
      </c>
      <c r="K285">
        <v>47.798000000000002</v>
      </c>
    </row>
    <row r="286" spans="1:11" x14ac:dyDescent="0.2">
      <c r="A286" s="1">
        <v>28550</v>
      </c>
      <c r="B286">
        <v>6.79</v>
      </c>
      <c r="D286" s="1">
        <v>43101</v>
      </c>
      <c r="E286">
        <v>18438.254000000001</v>
      </c>
      <c r="G286" s="1">
        <v>43831</v>
      </c>
      <c r="H286">
        <v>19197.59</v>
      </c>
      <c r="J286" s="1">
        <v>30195</v>
      </c>
      <c r="K286">
        <v>47.975000000000001</v>
      </c>
    </row>
    <row r="287" spans="1:11" x14ac:dyDescent="0.2">
      <c r="A287" s="1">
        <v>28581</v>
      </c>
      <c r="B287">
        <v>6.89</v>
      </c>
      <c r="D287" s="1">
        <v>43191</v>
      </c>
      <c r="E287">
        <v>18598.134999999998</v>
      </c>
      <c r="G287" s="1">
        <v>43922</v>
      </c>
      <c r="H287">
        <v>19295.189999999999</v>
      </c>
      <c r="J287" s="1">
        <v>30225</v>
      </c>
      <c r="K287">
        <v>48.279000000000003</v>
      </c>
    </row>
    <row r="288" spans="1:11" x14ac:dyDescent="0.2">
      <c r="A288" s="1">
        <v>28611</v>
      </c>
      <c r="B288">
        <v>7.36</v>
      </c>
      <c r="D288" s="1">
        <v>43282</v>
      </c>
      <c r="E288">
        <v>18732.72</v>
      </c>
      <c r="G288" s="1">
        <v>44013</v>
      </c>
      <c r="H288">
        <v>19393.11</v>
      </c>
      <c r="J288" s="1">
        <v>30256</v>
      </c>
      <c r="K288">
        <v>48.457999999999998</v>
      </c>
    </row>
    <row r="289" spans="1:11" x14ac:dyDescent="0.2">
      <c r="A289" s="1">
        <v>28642</v>
      </c>
      <c r="B289">
        <v>7.6</v>
      </c>
      <c r="D289" s="1">
        <v>43374</v>
      </c>
      <c r="E289">
        <v>18783.547999999999</v>
      </c>
      <c r="G289" s="1">
        <v>44105</v>
      </c>
      <c r="H289">
        <v>19490.59</v>
      </c>
      <c r="J289" s="1">
        <v>30286</v>
      </c>
      <c r="K289">
        <v>48.612000000000002</v>
      </c>
    </row>
    <row r="290" spans="1:11" x14ac:dyDescent="0.2">
      <c r="A290" s="1">
        <v>28672</v>
      </c>
      <c r="B290">
        <v>7.81</v>
      </c>
      <c r="D290" s="1">
        <v>43466</v>
      </c>
      <c r="E290">
        <v>18927.280999999999</v>
      </c>
      <c r="G290" s="1">
        <v>44197</v>
      </c>
      <c r="H290">
        <v>19587.759999999998</v>
      </c>
      <c r="J290" s="1">
        <v>30317</v>
      </c>
      <c r="K290">
        <v>48.945</v>
      </c>
    </row>
    <row r="291" spans="1:11" x14ac:dyDescent="0.2">
      <c r="A291" s="1">
        <v>28703</v>
      </c>
      <c r="B291">
        <v>8.0399999999999991</v>
      </c>
      <c r="D291" s="1">
        <v>43556</v>
      </c>
      <c r="E291">
        <v>19021.86</v>
      </c>
      <c r="G291" s="1">
        <v>44287</v>
      </c>
      <c r="H291">
        <v>19685.32</v>
      </c>
      <c r="J291" s="1">
        <v>30348</v>
      </c>
      <c r="K291">
        <v>49.125999999999998</v>
      </c>
    </row>
    <row r="292" spans="1:11" x14ac:dyDescent="0.2">
      <c r="A292" s="1">
        <v>28734</v>
      </c>
      <c r="B292">
        <v>8.4499999999999993</v>
      </c>
      <c r="D292" s="1">
        <v>43647</v>
      </c>
      <c r="E292">
        <v>19121.112000000001</v>
      </c>
      <c r="G292" s="1">
        <v>44378</v>
      </c>
      <c r="H292">
        <v>19782.78</v>
      </c>
      <c r="J292" s="1">
        <v>30376</v>
      </c>
      <c r="K292">
        <v>49.188000000000002</v>
      </c>
    </row>
    <row r="293" spans="1:11" x14ac:dyDescent="0.2">
      <c r="A293" s="1">
        <v>28764</v>
      </c>
      <c r="B293">
        <v>8.9600000000000009</v>
      </c>
      <c r="D293" s="1">
        <v>43739</v>
      </c>
      <c r="E293">
        <v>19221.97</v>
      </c>
      <c r="G293" s="1">
        <v>44470</v>
      </c>
      <c r="H293">
        <v>19880.28</v>
      </c>
      <c r="J293" s="1">
        <v>30407</v>
      </c>
      <c r="K293">
        <v>49.337000000000003</v>
      </c>
    </row>
    <row r="294" spans="1:11" x14ac:dyDescent="0.2">
      <c r="A294" s="1">
        <v>28795</v>
      </c>
      <c r="B294">
        <v>9.76</v>
      </c>
      <c r="D294" s="1">
        <v>43831</v>
      </c>
      <c r="E294">
        <v>18974.702000000001</v>
      </c>
      <c r="G294" s="1">
        <v>44562</v>
      </c>
      <c r="H294">
        <v>19977.57</v>
      </c>
      <c r="J294" s="1">
        <v>30437</v>
      </c>
      <c r="K294">
        <v>49.408000000000001</v>
      </c>
    </row>
    <row r="295" spans="1:11" x14ac:dyDescent="0.2">
      <c r="A295" s="1">
        <v>28825</v>
      </c>
      <c r="B295">
        <v>10.029999999999999</v>
      </c>
      <c r="G295" s="1">
        <v>44652</v>
      </c>
      <c r="H295">
        <v>20074.37</v>
      </c>
      <c r="J295" s="1">
        <v>30468</v>
      </c>
      <c r="K295">
        <v>49.639000000000003</v>
      </c>
    </row>
    <row r="296" spans="1:11" x14ac:dyDescent="0.2">
      <c r="A296" s="1">
        <v>28856</v>
      </c>
      <c r="B296">
        <v>10.07</v>
      </c>
      <c r="G296" s="1">
        <v>44743</v>
      </c>
      <c r="H296">
        <v>20170.73</v>
      </c>
      <c r="J296" s="1">
        <v>30498</v>
      </c>
      <c r="K296">
        <v>49.972999999999999</v>
      </c>
    </row>
    <row r="297" spans="1:11" x14ac:dyDescent="0.2">
      <c r="A297" s="1">
        <v>28887</v>
      </c>
      <c r="B297">
        <v>10.06</v>
      </c>
      <c r="G297" s="1">
        <v>44835</v>
      </c>
      <c r="H297">
        <v>20266.8</v>
      </c>
      <c r="J297" s="1">
        <v>30529</v>
      </c>
      <c r="K297">
        <v>50.231000000000002</v>
      </c>
    </row>
    <row r="298" spans="1:11" x14ac:dyDescent="0.2">
      <c r="A298" s="1">
        <v>28915</v>
      </c>
      <c r="B298">
        <v>10.09</v>
      </c>
      <c r="G298" s="1">
        <v>44927</v>
      </c>
      <c r="H298">
        <v>20362.71</v>
      </c>
      <c r="J298" s="1">
        <v>30560</v>
      </c>
      <c r="K298">
        <v>50.433999999999997</v>
      </c>
    </row>
    <row r="299" spans="1:11" x14ac:dyDescent="0.2">
      <c r="A299" s="1">
        <v>28946</v>
      </c>
      <c r="B299">
        <v>10.01</v>
      </c>
      <c r="G299" s="1">
        <v>45017</v>
      </c>
      <c r="H299">
        <v>20458.3</v>
      </c>
      <c r="J299" s="1">
        <v>30590</v>
      </c>
      <c r="K299">
        <v>50.523000000000003</v>
      </c>
    </row>
    <row r="300" spans="1:11" x14ac:dyDescent="0.2">
      <c r="A300" s="1">
        <v>28976</v>
      </c>
      <c r="B300">
        <v>10.24</v>
      </c>
      <c r="G300" s="1">
        <v>45108</v>
      </c>
      <c r="H300">
        <v>20554.05</v>
      </c>
      <c r="J300" s="1">
        <v>30621</v>
      </c>
      <c r="K300">
        <v>50.640999999999998</v>
      </c>
    </row>
    <row r="301" spans="1:11" x14ac:dyDescent="0.2">
      <c r="A301" s="1">
        <v>29007</v>
      </c>
      <c r="B301">
        <v>10.29</v>
      </c>
      <c r="G301" s="1">
        <v>45200</v>
      </c>
      <c r="H301">
        <v>20650.02</v>
      </c>
      <c r="J301" s="1">
        <v>30651</v>
      </c>
      <c r="K301">
        <v>50.679000000000002</v>
      </c>
    </row>
    <row r="302" spans="1:11" x14ac:dyDescent="0.2">
      <c r="A302" s="1">
        <v>29037</v>
      </c>
      <c r="B302">
        <v>10.47</v>
      </c>
      <c r="G302" s="1">
        <v>45292</v>
      </c>
      <c r="H302">
        <v>20746.37</v>
      </c>
      <c r="J302" s="1">
        <v>30682</v>
      </c>
      <c r="K302">
        <v>50.847999999999999</v>
      </c>
    </row>
    <row r="303" spans="1:11" x14ac:dyDescent="0.2">
      <c r="A303" s="1">
        <v>29068</v>
      </c>
      <c r="B303">
        <v>10.94</v>
      </c>
      <c r="G303" s="1">
        <v>45383</v>
      </c>
      <c r="H303">
        <v>20842.310000000001</v>
      </c>
      <c r="J303" s="1">
        <v>30713</v>
      </c>
      <c r="K303">
        <v>51.167999999999999</v>
      </c>
    </row>
    <row r="304" spans="1:11" x14ac:dyDescent="0.2">
      <c r="A304" s="1">
        <v>29099</v>
      </c>
      <c r="B304">
        <v>11.43</v>
      </c>
      <c r="G304" s="1">
        <v>45474</v>
      </c>
      <c r="H304">
        <v>20937.82</v>
      </c>
      <c r="J304" s="1">
        <v>30742</v>
      </c>
      <c r="K304">
        <v>51.362000000000002</v>
      </c>
    </row>
    <row r="305" spans="1:11" x14ac:dyDescent="0.2">
      <c r="A305" s="1">
        <v>29129</v>
      </c>
      <c r="B305">
        <v>13.77</v>
      </c>
      <c r="G305" s="1">
        <v>45566</v>
      </c>
      <c r="H305">
        <v>21032.61</v>
      </c>
      <c r="J305" s="1">
        <v>30773</v>
      </c>
      <c r="K305">
        <v>51.603999999999999</v>
      </c>
    </row>
    <row r="306" spans="1:11" x14ac:dyDescent="0.2">
      <c r="A306" s="1">
        <v>29160</v>
      </c>
      <c r="B306">
        <v>13.18</v>
      </c>
      <c r="G306" s="1">
        <v>45658</v>
      </c>
      <c r="H306">
        <v>21126.51</v>
      </c>
      <c r="J306" s="1">
        <v>30803</v>
      </c>
      <c r="K306">
        <v>51.723999999999997</v>
      </c>
    </row>
    <row r="307" spans="1:11" x14ac:dyDescent="0.2">
      <c r="A307" s="1">
        <v>29190</v>
      </c>
      <c r="B307">
        <v>13.78</v>
      </c>
      <c r="G307" s="1">
        <v>45748</v>
      </c>
      <c r="H307">
        <v>21218.99</v>
      </c>
      <c r="J307" s="1">
        <v>30834</v>
      </c>
      <c r="K307">
        <v>51.844999999999999</v>
      </c>
    </row>
    <row r="308" spans="1:11" x14ac:dyDescent="0.2">
      <c r="A308" s="1">
        <v>29221</v>
      </c>
      <c r="B308">
        <v>13.82</v>
      </c>
      <c r="G308" s="1">
        <v>45839</v>
      </c>
      <c r="H308">
        <v>21310.49</v>
      </c>
      <c r="J308" s="1">
        <v>30864</v>
      </c>
      <c r="K308">
        <v>52.069000000000003</v>
      </c>
    </row>
    <row r="309" spans="1:11" x14ac:dyDescent="0.2">
      <c r="A309" s="1">
        <v>29252</v>
      </c>
      <c r="B309">
        <v>14.13</v>
      </c>
      <c r="G309" s="1">
        <v>45931</v>
      </c>
      <c r="H309">
        <v>21401.25</v>
      </c>
      <c r="J309" s="1">
        <v>30895</v>
      </c>
      <c r="K309">
        <v>52.241</v>
      </c>
    </row>
    <row r="310" spans="1:11" x14ac:dyDescent="0.2">
      <c r="A310" s="1">
        <v>29281</v>
      </c>
      <c r="B310">
        <v>17.190000000000001</v>
      </c>
      <c r="G310" s="1">
        <v>46023</v>
      </c>
      <c r="H310">
        <v>21491.31</v>
      </c>
      <c r="J310" s="1">
        <v>30926</v>
      </c>
      <c r="K310">
        <v>52.320999999999998</v>
      </c>
    </row>
    <row r="311" spans="1:11" x14ac:dyDescent="0.2">
      <c r="A311" s="1">
        <v>29312</v>
      </c>
      <c r="B311">
        <v>17.61</v>
      </c>
      <c r="G311" s="1">
        <v>46113</v>
      </c>
      <c r="H311">
        <v>21580.95</v>
      </c>
      <c r="J311" s="1">
        <v>30956</v>
      </c>
      <c r="K311">
        <v>52.438000000000002</v>
      </c>
    </row>
    <row r="312" spans="1:11" x14ac:dyDescent="0.2">
      <c r="A312" s="1">
        <v>29342</v>
      </c>
      <c r="B312">
        <v>10.98</v>
      </c>
      <c r="G312" s="1">
        <v>46204</v>
      </c>
      <c r="H312">
        <v>21670.92</v>
      </c>
      <c r="J312" s="1">
        <v>30987</v>
      </c>
      <c r="K312">
        <v>52.548999999999999</v>
      </c>
    </row>
    <row r="313" spans="1:11" x14ac:dyDescent="0.2">
      <c r="A313" s="1">
        <v>29373</v>
      </c>
      <c r="B313">
        <v>9.4700000000000006</v>
      </c>
      <c r="G313" s="1">
        <v>46296</v>
      </c>
      <c r="H313">
        <v>21761.38</v>
      </c>
      <c r="J313" s="1">
        <v>31017</v>
      </c>
      <c r="K313">
        <v>52.756999999999998</v>
      </c>
    </row>
    <row r="314" spans="1:11" x14ac:dyDescent="0.2">
      <c r="A314" s="1">
        <v>29403</v>
      </c>
      <c r="B314">
        <v>9.0299999999999994</v>
      </c>
      <c r="G314" s="1">
        <v>46388</v>
      </c>
      <c r="H314">
        <v>21852.35</v>
      </c>
      <c r="J314" s="1">
        <v>31048</v>
      </c>
      <c r="K314">
        <v>53.052999999999997</v>
      </c>
    </row>
    <row r="315" spans="1:11" x14ac:dyDescent="0.2">
      <c r="A315" s="1">
        <v>29434</v>
      </c>
      <c r="B315">
        <v>9.61</v>
      </c>
      <c r="G315" s="1">
        <v>46478</v>
      </c>
      <c r="H315">
        <v>21943.49</v>
      </c>
      <c r="J315" s="1">
        <v>31079</v>
      </c>
      <c r="K315">
        <v>53.328000000000003</v>
      </c>
    </row>
    <row r="316" spans="1:11" x14ac:dyDescent="0.2">
      <c r="A316" s="1">
        <v>29465</v>
      </c>
      <c r="B316">
        <v>10.87</v>
      </c>
      <c r="G316" s="1">
        <v>46569</v>
      </c>
      <c r="H316">
        <v>22034.98</v>
      </c>
      <c r="J316" s="1">
        <v>31107</v>
      </c>
      <c r="K316">
        <v>53.515000000000001</v>
      </c>
    </row>
    <row r="317" spans="1:11" x14ac:dyDescent="0.2">
      <c r="A317" s="1">
        <v>29495</v>
      </c>
      <c r="B317">
        <v>12.81</v>
      </c>
      <c r="G317" s="1">
        <v>46661</v>
      </c>
      <c r="H317">
        <v>22126.93</v>
      </c>
      <c r="J317" s="1">
        <v>31138</v>
      </c>
      <c r="K317">
        <v>53.579000000000001</v>
      </c>
    </row>
    <row r="318" spans="1:11" x14ac:dyDescent="0.2">
      <c r="A318" s="1">
        <v>29526</v>
      </c>
      <c r="B318">
        <v>15.85</v>
      </c>
      <c r="G318" s="1">
        <v>46753</v>
      </c>
      <c r="H318">
        <v>22219.56</v>
      </c>
      <c r="J318" s="1">
        <v>31168</v>
      </c>
      <c r="K318">
        <v>53.764000000000003</v>
      </c>
    </row>
    <row r="319" spans="1:11" x14ac:dyDescent="0.2">
      <c r="A319" s="1">
        <v>29556</v>
      </c>
      <c r="B319">
        <v>18.899999999999999</v>
      </c>
      <c r="G319" s="1">
        <v>46844</v>
      </c>
      <c r="H319">
        <v>22313.65</v>
      </c>
      <c r="J319" s="1">
        <v>31199</v>
      </c>
      <c r="K319">
        <v>53.941000000000003</v>
      </c>
    </row>
    <row r="320" spans="1:11" x14ac:dyDescent="0.2">
      <c r="A320" s="1">
        <v>29587</v>
      </c>
      <c r="B320">
        <v>19.079999999999998</v>
      </c>
      <c r="G320" s="1">
        <v>46935</v>
      </c>
      <c r="H320">
        <v>22409.18</v>
      </c>
      <c r="J320" s="1">
        <v>31229</v>
      </c>
      <c r="K320">
        <v>54.098999999999997</v>
      </c>
    </row>
    <row r="321" spans="1:11" x14ac:dyDescent="0.2">
      <c r="A321" s="1">
        <v>29618</v>
      </c>
      <c r="B321">
        <v>15.93</v>
      </c>
      <c r="G321" s="1">
        <v>47027</v>
      </c>
      <c r="H321">
        <v>22506.02</v>
      </c>
      <c r="J321" s="1">
        <v>31260</v>
      </c>
      <c r="K321">
        <v>54.363999999999997</v>
      </c>
    </row>
    <row r="322" spans="1:11" x14ac:dyDescent="0.2">
      <c r="A322" s="1">
        <v>29646</v>
      </c>
      <c r="B322">
        <v>14.7</v>
      </c>
      <c r="G322" s="1">
        <v>47119</v>
      </c>
      <c r="H322">
        <v>22604.05</v>
      </c>
      <c r="J322" s="1">
        <v>31291</v>
      </c>
      <c r="K322">
        <v>54.476999999999997</v>
      </c>
    </row>
    <row r="323" spans="1:11" x14ac:dyDescent="0.2">
      <c r="A323" s="1">
        <v>29677</v>
      </c>
      <c r="B323">
        <v>15.72</v>
      </c>
      <c r="G323" s="1">
        <v>47209</v>
      </c>
      <c r="H323">
        <v>22702.81</v>
      </c>
      <c r="J323" s="1">
        <v>31321</v>
      </c>
      <c r="K323">
        <v>54.564</v>
      </c>
    </row>
    <row r="324" spans="1:11" x14ac:dyDescent="0.2">
      <c r="A324" s="1">
        <v>29707</v>
      </c>
      <c r="B324">
        <v>18.52</v>
      </c>
      <c r="G324" s="1">
        <v>47300</v>
      </c>
      <c r="H324">
        <v>22801.38</v>
      </c>
      <c r="J324" s="1">
        <v>31352</v>
      </c>
      <c r="K324">
        <v>54.698</v>
      </c>
    </row>
    <row r="325" spans="1:11" x14ac:dyDescent="0.2">
      <c r="A325" s="1">
        <v>29738</v>
      </c>
      <c r="B325">
        <v>19.100000000000001</v>
      </c>
      <c r="G325" s="1">
        <v>47392</v>
      </c>
      <c r="H325">
        <v>22899.67</v>
      </c>
      <c r="J325" s="1">
        <v>31382</v>
      </c>
      <c r="K325">
        <v>54.847000000000001</v>
      </c>
    </row>
    <row r="326" spans="1:11" x14ac:dyDescent="0.2">
      <c r="A326" s="1">
        <v>29768</v>
      </c>
      <c r="B326">
        <v>19.04</v>
      </c>
      <c r="G326" s="1">
        <v>47484</v>
      </c>
      <c r="H326">
        <v>22997.87</v>
      </c>
      <c r="J326" s="1">
        <v>31413</v>
      </c>
      <c r="K326">
        <v>55.143000000000001</v>
      </c>
    </row>
    <row r="327" spans="1:11" x14ac:dyDescent="0.2">
      <c r="A327" s="1">
        <v>29799</v>
      </c>
      <c r="B327">
        <v>17.82</v>
      </c>
      <c r="G327" s="1">
        <v>47574</v>
      </c>
      <c r="H327">
        <v>23096.17</v>
      </c>
      <c r="J327" s="1">
        <v>31444</v>
      </c>
      <c r="K327">
        <v>55.286000000000001</v>
      </c>
    </row>
    <row r="328" spans="1:11" x14ac:dyDescent="0.2">
      <c r="A328" s="1">
        <v>29830</v>
      </c>
      <c r="B328">
        <v>15.87</v>
      </c>
      <c r="G328" s="1">
        <v>47665</v>
      </c>
      <c r="H328">
        <v>23194.76</v>
      </c>
      <c r="J328" s="1">
        <v>31472</v>
      </c>
      <c r="K328">
        <v>55.454000000000001</v>
      </c>
    </row>
    <row r="329" spans="1:11" x14ac:dyDescent="0.2">
      <c r="A329" s="1">
        <v>29860</v>
      </c>
      <c r="B329">
        <v>15.08</v>
      </c>
      <c r="G329" s="1">
        <v>47757</v>
      </c>
      <c r="H329">
        <v>23293.73</v>
      </c>
      <c r="J329" s="1">
        <v>31503</v>
      </c>
      <c r="K329">
        <v>55.554000000000002</v>
      </c>
    </row>
    <row r="330" spans="1:11" x14ac:dyDescent="0.2">
      <c r="A330" s="1">
        <v>29891</v>
      </c>
      <c r="B330">
        <v>13.31</v>
      </c>
      <c r="J330" s="1">
        <v>31533</v>
      </c>
      <c r="K330">
        <v>55.649000000000001</v>
      </c>
    </row>
    <row r="331" spans="1:11" x14ac:dyDescent="0.2">
      <c r="A331" s="1">
        <v>29921</v>
      </c>
      <c r="B331">
        <v>12.37</v>
      </c>
      <c r="J331" s="1">
        <v>31564</v>
      </c>
      <c r="K331">
        <v>55.816000000000003</v>
      </c>
    </row>
    <row r="332" spans="1:11" x14ac:dyDescent="0.2">
      <c r="A332" s="1">
        <v>29952</v>
      </c>
      <c r="B332">
        <v>13.22</v>
      </c>
      <c r="J332" s="1">
        <v>31594</v>
      </c>
      <c r="K332">
        <v>55.917000000000002</v>
      </c>
    </row>
    <row r="333" spans="1:11" x14ac:dyDescent="0.2">
      <c r="A333" s="1">
        <v>29983</v>
      </c>
      <c r="B333">
        <v>14.78</v>
      </c>
      <c r="J333" s="1">
        <v>31625</v>
      </c>
      <c r="K333">
        <v>56.031999999999996</v>
      </c>
    </row>
    <row r="334" spans="1:11" x14ac:dyDescent="0.2">
      <c r="A334" s="1">
        <v>30011</v>
      </c>
      <c r="B334">
        <v>14.68</v>
      </c>
      <c r="J334" s="1">
        <v>31656</v>
      </c>
      <c r="K334">
        <v>56.216000000000001</v>
      </c>
    </row>
    <row r="335" spans="1:11" x14ac:dyDescent="0.2">
      <c r="A335" s="1">
        <v>30042</v>
      </c>
      <c r="B335">
        <v>14.94</v>
      </c>
      <c r="J335" s="1">
        <v>31686</v>
      </c>
      <c r="K335">
        <v>56.406999999999996</v>
      </c>
    </row>
    <row r="336" spans="1:11" x14ac:dyDescent="0.2">
      <c r="A336" s="1">
        <v>30072</v>
      </c>
      <c r="B336">
        <v>14.45</v>
      </c>
      <c r="J336" s="1">
        <v>31717</v>
      </c>
      <c r="K336">
        <v>56.526000000000003</v>
      </c>
    </row>
    <row r="337" spans="1:11" x14ac:dyDescent="0.2">
      <c r="A337" s="1">
        <v>30103</v>
      </c>
      <c r="B337">
        <v>14.15</v>
      </c>
      <c r="J337" s="1">
        <v>31747</v>
      </c>
      <c r="K337">
        <v>56.598999999999997</v>
      </c>
    </row>
    <row r="338" spans="1:11" x14ac:dyDescent="0.2">
      <c r="A338" s="1">
        <v>30133</v>
      </c>
      <c r="B338">
        <v>12.59</v>
      </c>
      <c r="J338" s="1">
        <v>31778</v>
      </c>
      <c r="K338">
        <v>56.732999999999997</v>
      </c>
    </row>
    <row r="339" spans="1:11" x14ac:dyDescent="0.2">
      <c r="A339" s="1">
        <v>30164</v>
      </c>
      <c r="B339">
        <v>10.119999999999999</v>
      </c>
      <c r="J339" s="1">
        <v>31809</v>
      </c>
      <c r="K339">
        <v>56.847000000000001</v>
      </c>
    </row>
    <row r="340" spans="1:11" x14ac:dyDescent="0.2">
      <c r="A340" s="1">
        <v>30195</v>
      </c>
      <c r="B340">
        <v>10.31</v>
      </c>
      <c r="J340" s="1">
        <v>31837</v>
      </c>
      <c r="K340">
        <v>57.015000000000001</v>
      </c>
    </row>
    <row r="341" spans="1:11" x14ac:dyDescent="0.2">
      <c r="A341" s="1">
        <v>30225</v>
      </c>
      <c r="B341">
        <v>9.7100000000000009</v>
      </c>
      <c r="J341" s="1">
        <v>31868</v>
      </c>
      <c r="K341">
        <v>57.256999999999998</v>
      </c>
    </row>
    <row r="342" spans="1:11" x14ac:dyDescent="0.2">
      <c r="A342" s="1">
        <v>30256</v>
      </c>
      <c r="B342">
        <v>9.1999999999999993</v>
      </c>
      <c r="J342" s="1">
        <v>31898</v>
      </c>
      <c r="K342">
        <v>57.417000000000002</v>
      </c>
    </row>
    <row r="343" spans="1:11" x14ac:dyDescent="0.2">
      <c r="A343" s="1">
        <v>30286</v>
      </c>
      <c r="B343">
        <v>8.9499999999999993</v>
      </c>
      <c r="J343" s="1">
        <v>31929</v>
      </c>
      <c r="K343">
        <v>57.575000000000003</v>
      </c>
    </row>
    <row r="344" spans="1:11" x14ac:dyDescent="0.2">
      <c r="A344" s="1">
        <v>30317</v>
      </c>
      <c r="B344">
        <v>8.68</v>
      </c>
      <c r="J344" s="1">
        <v>31959</v>
      </c>
      <c r="K344">
        <v>57.723999999999997</v>
      </c>
    </row>
    <row r="345" spans="1:11" x14ac:dyDescent="0.2">
      <c r="A345" s="1">
        <v>30348</v>
      </c>
      <c r="B345">
        <v>8.51</v>
      </c>
      <c r="J345" s="1">
        <v>31990</v>
      </c>
      <c r="K345">
        <v>57.917999999999999</v>
      </c>
    </row>
    <row r="346" spans="1:11" x14ac:dyDescent="0.2">
      <c r="A346" s="1">
        <v>30376</v>
      </c>
      <c r="B346">
        <v>8.77</v>
      </c>
      <c r="J346" s="1">
        <v>32021</v>
      </c>
      <c r="K346">
        <v>58.148000000000003</v>
      </c>
    </row>
    <row r="347" spans="1:11" x14ac:dyDescent="0.2">
      <c r="A347" s="1">
        <v>30407</v>
      </c>
      <c r="B347">
        <v>8.8000000000000007</v>
      </c>
      <c r="J347" s="1">
        <v>32051</v>
      </c>
      <c r="K347">
        <v>58.396000000000001</v>
      </c>
    </row>
    <row r="348" spans="1:11" x14ac:dyDescent="0.2">
      <c r="A348" s="1">
        <v>30437</v>
      </c>
      <c r="B348">
        <v>8.6300000000000008</v>
      </c>
      <c r="J348" s="1">
        <v>32082</v>
      </c>
      <c r="K348">
        <v>58.518999999999998</v>
      </c>
    </row>
    <row r="349" spans="1:11" x14ac:dyDescent="0.2">
      <c r="A349" s="1">
        <v>30468</v>
      </c>
      <c r="B349">
        <v>8.98</v>
      </c>
      <c r="J349" s="1">
        <v>32112</v>
      </c>
      <c r="K349">
        <v>58.642000000000003</v>
      </c>
    </row>
    <row r="350" spans="1:11" x14ac:dyDescent="0.2">
      <c r="A350" s="1">
        <v>30498</v>
      </c>
      <c r="B350">
        <v>9.3699999999999992</v>
      </c>
      <c r="J350" s="1">
        <v>32143</v>
      </c>
      <c r="K350">
        <v>58.918999999999997</v>
      </c>
    </row>
    <row r="351" spans="1:11" x14ac:dyDescent="0.2">
      <c r="A351" s="1">
        <v>30529</v>
      </c>
      <c r="B351">
        <v>9.56</v>
      </c>
      <c r="J351" s="1">
        <v>32174</v>
      </c>
      <c r="K351">
        <v>59.04</v>
      </c>
    </row>
    <row r="352" spans="1:11" x14ac:dyDescent="0.2">
      <c r="A352" s="1">
        <v>30560</v>
      </c>
      <c r="B352">
        <v>9.4499999999999993</v>
      </c>
      <c r="J352" s="1">
        <v>32203</v>
      </c>
      <c r="K352">
        <v>59.292000000000002</v>
      </c>
    </row>
    <row r="353" spans="1:11" x14ac:dyDescent="0.2">
      <c r="A353" s="1">
        <v>30590</v>
      </c>
      <c r="B353">
        <v>9.48</v>
      </c>
      <c r="J353" s="1">
        <v>32234</v>
      </c>
      <c r="K353">
        <v>59.581000000000003</v>
      </c>
    </row>
    <row r="354" spans="1:11" x14ac:dyDescent="0.2">
      <c r="A354" s="1">
        <v>30621</v>
      </c>
      <c r="B354">
        <v>9.34</v>
      </c>
      <c r="J354" s="1">
        <v>32264</v>
      </c>
      <c r="K354">
        <v>59.783999999999999</v>
      </c>
    </row>
    <row r="355" spans="1:11" x14ac:dyDescent="0.2">
      <c r="A355" s="1">
        <v>30651</v>
      </c>
      <c r="B355">
        <v>9.4700000000000006</v>
      </c>
      <c r="J355" s="1">
        <v>32295</v>
      </c>
      <c r="K355">
        <v>60.036000000000001</v>
      </c>
    </row>
    <row r="356" spans="1:11" x14ac:dyDescent="0.2">
      <c r="A356" s="1">
        <v>30682</v>
      </c>
      <c r="B356">
        <v>9.56</v>
      </c>
      <c r="J356" s="1">
        <v>32325</v>
      </c>
      <c r="K356">
        <v>60.280999999999999</v>
      </c>
    </row>
    <row r="357" spans="1:11" x14ac:dyDescent="0.2">
      <c r="A357" s="1">
        <v>30713</v>
      </c>
      <c r="B357">
        <v>9.59</v>
      </c>
      <c r="J357" s="1">
        <v>32356</v>
      </c>
      <c r="K357">
        <v>60.43</v>
      </c>
    </row>
    <row r="358" spans="1:11" x14ac:dyDescent="0.2">
      <c r="A358" s="1">
        <v>30742</v>
      </c>
      <c r="B358">
        <v>9.91</v>
      </c>
      <c r="J358" s="1">
        <v>32387</v>
      </c>
      <c r="K358">
        <v>60.755000000000003</v>
      </c>
    </row>
    <row r="359" spans="1:11" x14ac:dyDescent="0.2">
      <c r="A359" s="1">
        <v>30773</v>
      </c>
      <c r="B359">
        <v>10.29</v>
      </c>
      <c r="J359" s="1">
        <v>32417</v>
      </c>
      <c r="K359">
        <v>60.985999999999997</v>
      </c>
    </row>
    <row r="360" spans="1:11" x14ac:dyDescent="0.2">
      <c r="A360" s="1">
        <v>30803</v>
      </c>
      <c r="B360">
        <v>10.32</v>
      </c>
      <c r="J360" s="1">
        <v>32448</v>
      </c>
      <c r="K360">
        <v>61.152999999999999</v>
      </c>
    </row>
    <row r="361" spans="1:11" x14ac:dyDescent="0.2">
      <c r="A361" s="1">
        <v>30834</v>
      </c>
      <c r="B361">
        <v>11.06</v>
      </c>
      <c r="J361" s="1">
        <v>32478</v>
      </c>
      <c r="K361">
        <v>61.356000000000002</v>
      </c>
    </row>
    <row r="362" spans="1:11" x14ac:dyDescent="0.2">
      <c r="A362" s="1">
        <v>30864</v>
      </c>
      <c r="B362">
        <v>11.23</v>
      </c>
      <c r="J362" s="1">
        <v>32509</v>
      </c>
      <c r="K362">
        <v>61.665999999999997</v>
      </c>
    </row>
    <row r="363" spans="1:11" x14ac:dyDescent="0.2">
      <c r="A363" s="1">
        <v>30895</v>
      </c>
      <c r="B363">
        <v>11.64</v>
      </c>
      <c r="J363" s="1">
        <v>32540</v>
      </c>
      <c r="K363">
        <v>61.823</v>
      </c>
    </row>
    <row r="364" spans="1:11" x14ac:dyDescent="0.2">
      <c r="A364" s="1">
        <v>30926</v>
      </c>
      <c r="B364">
        <v>11.3</v>
      </c>
      <c r="J364" s="1">
        <v>32568</v>
      </c>
      <c r="K364">
        <v>62.008000000000003</v>
      </c>
    </row>
    <row r="365" spans="1:11" x14ac:dyDescent="0.2">
      <c r="A365" s="1">
        <v>30956</v>
      </c>
      <c r="B365">
        <v>9.99</v>
      </c>
      <c r="J365" s="1">
        <v>32599</v>
      </c>
      <c r="K365">
        <v>62.215000000000003</v>
      </c>
    </row>
    <row r="366" spans="1:11" x14ac:dyDescent="0.2">
      <c r="A366" s="1">
        <v>30987</v>
      </c>
      <c r="B366">
        <v>9.43</v>
      </c>
      <c r="J366" s="1">
        <v>32629</v>
      </c>
      <c r="K366">
        <v>62.401000000000003</v>
      </c>
    </row>
    <row r="367" spans="1:11" x14ac:dyDescent="0.2">
      <c r="A367" s="1">
        <v>31017</v>
      </c>
      <c r="B367">
        <v>8.3800000000000008</v>
      </c>
      <c r="J367" s="1">
        <v>32660</v>
      </c>
      <c r="K367">
        <v>62.567</v>
      </c>
    </row>
    <row r="368" spans="1:11" x14ac:dyDescent="0.2">
      <c r="A368" s="1">
        <v>31048</v>
      </c>
      <c r="B368">
        <v>8.35</v>
      </c>
      <c r="J368" s="1">
        <v>32690</v>
      </c>
      <c r="K368">
        <v>62.728000000000002</v>
      </c>
    </row>
    <row r="369" spans="1:11" x14ac:dyDescent="0.2">
      <c r="A369" s="1">
        <v>31079</v>
      </c>
      <c r="B369">
        <v>8.5</v>
      </c>
      <c r="J369" s="1">
        <v>32721</v>
      </c>
      <c r="K369">
        <v>62.816000000000003</v>
      </c>
    </row>
    <row r="370" spans="1:11" x14ac:dyDescent="0.2">
      <c r="A370" s="1">
        <v>31107</v>
      </c>
      <c r="B370">
        <v>8.58</v>
      </c>
      <c r="J370" s="1">
        <v>32752</v>
      </c>
      <c r="K370">
        <v>63.033999999999999</v>
      </c>
    </row>
    <row r="371" spans="1:11" x14ac:dyDescent="0.2">
      <c r="A371" s="1">
        <v>31138</v>
      </c>
      <c r="B371">
        <v>8.27</v>
      </c>
      <c r="J371" s="1">
        <v>32782</v>
      </c>
      <c r="K371">
        <v>63.262</v>
      </c>
    </row>
    <row r="372" spans="1:11" x14ac:dyDescent="0.2">
      <c r="A372" s="1">
        <v>31168</v>
      </c>
      <c r="B372">
        <v>7.97</v>
      </c>
      <c r="J372" s="1">
        <v>32813</v>
      </c>
      <c r="K372">
        <v>63.43</v>
      </c>
    </row>
    <row r="373" spans="1:11" x14ac:dyDescent="0.2">
      <c r="A373" s="1">
        <v>31199</v>
      </c>
      <c r="B373">
        <v>7.53</v>
      </c>
      <c r="J373" s="1">
        <v>32843</v>
      </c>
      <c r="K373">
        <v>63.610999999999997</v>
      </c>
    </row>
    <row r="374" spans="1:11" x14ac:dyDescent="0.2">
      <c r="A374" s="1">
        <v>31229</v>
      </c>
      <c r="B374">
        <v>7.88</v>
      </c>
      <c r="J374" s="1">
        <v>32874</v>
      </c>
      <c r="K374">
        <v>63.856000000000002</v>
      </c>
    </row>
    <row r="375" spans="1:11" x14ac:dyDescent="0.2">
      <c r="A375" s="1">
        <v>31260</v>
      </c>
      <c r="B375">
        <v>7.9</v>
      </c>
      <c r="J375" s="1">
        <v>32905</v>
      </c>
      <c r="K375">
        <v>64.165999999999997</v>
      </c>
    </row>
    <row r="376" spans="1:11" x14ac:dyDescent="0.2">
      <c r="A376" s="1">
        <v>31291</v>
      </c>
      <c r="B376">
        <v>7.92</v>
      </c>
      <c r="J376" s="1">
        <v>32933</v>
      </c>
      <c r="K376">
        <v>64.474000000000004</v>
      </c>
    </row>
    <row r="377" spans="1:11" x14ac:dyDescent="0.2">
      <c r="A377" s="1">
        <v>31321</v>
      </c>
      <c r="B377">
        <v>7.99</v>
      </c>
      <c r="J377" s="1">
        <v>32964</v>
      </c>
      <c r="K377">
        <v>64.665999999999997</v>
      </c>
    </row>
    <row r="378" spans="1:11" x14ac:dyDescent="0.2">
      <c r="A378" s="1">
        <v>31352</v>
      </c>
      <c r="B378">
        <v>8.0500000000000007</v>
      </c>
      <c r="J378" s="1">
        <v>32994</v>
      </c>
      <c r="K378">
        <v>64.864000000000004</v>
      </c>
    </row>
    <row r="379" spans="1:11" x14ac:dyDescent="0.2">
      <c r="A379" s="1">
        <v>31382</v>
      </c>
      <c r="B379">
        <v>8.27</v>
      </c>
      <c r="J379" s="1">
        <v>33025</v>
      </c>
      <c r="K379">
        <v>65.116</v>
      </c>
    </row>
    <row r="380" spans="1:11" x14ac:dyDescent="0.2">
      <c r="A380" s="1">
        <v>31413</v>
      </c>
      <c r="B380">
        <v>8.14</v>
      </c>
      <c r="J380" s="1">
        <v>33055</v>
      </c>
      <c r="K380">
        <v>65.28</v>
      </c>
    </row>
    <row r="381" spans="1:11" x14ac:dyDescent="0.2">
      <c r="A381" s="1">
        <v>31444</v>
      </c>
      <c r="B381">
        <v>7.86</v>
      </c>
      <c r="J381" s="1">
        <v>33086</v>
      </c>
      <c r="K381">
        <v>65.552000000000007</v>
      </c>
    </row>
    <row r="382" spans="1:11" x14ac:dyDescent="0.2">
      <c r="A382" s="1">
        <v>31472</v>
      </c>
      <c r="B382">
        <v>7.48</v>
      </c>
      <c r="J382" s="1">
        <v>33117</v>
      </c>
      <c r="K382">
        <v>65.781000000000006</v>
      </c>
    </row>
    <row r="383" spans="1:11" x14ac:dyDescent="0.2">
      <c r="A383" s="1">
        <v>31503</v>
      </c>
      <c r="B383">
        <v>6.99</v>
      </c>
      <c r="J383" s="1">
        <v>33147</v>
      </c>
      <c r="K383">
        <v>66.004000000000005</v>
      </c>
    </row>
    <row r="384" spans="1:11" x14ac:dyDescent="0.2">
      <c r="A384" s="1">
        <v>31533</v>
      </c>
      <c r="B384">
        <v>6.85</v>
      </c>
      <c r="J384" s="1">
        <v>33178</v>
      </c>
      <c r="K384">
        <v>66.082999999999998</v>
      </c>
    </row>
    <row r="385" spans="1:11" x14ac:dyDescent="0.2">
      <c r="A385" s="1">
        <v>31564</v>
      </c>
      <c r="B385">
        <v>6.92</v>
      </c>
      <c r="J385" s="1">
        <v>33208</v>
      </c>
      <c r="K385">
        <v>66.176000000000002</v>
      </c>
    </row>
    <row r="386" spans="1:11" x14ac:dyDescent="0.2">
      <c r="A386" s="1">
        <v>31594</v>
      </c>
      <c r="B386">
        <v>6.56</v>
      </c>
      <c r="J386" s="1">
        <v>33239</v>
      </c>
      <c r="K386">
        <v>66.506</v>
      </c>
    </row>
    <row r="387" spans="1:11" x14ac:dyDescent="0.2">
      <c r="A387" s="1">
        <v>31625</v>
      </c>
      <c r="B387">
        <v>6.17</v>
      </c>
      <c r="J387" s="1">
        <v>33270</v>
      </c>
      <c r="K387">
        <v>66.688999999999993</v>
      </c>
    </row>
    <row r="388" spans="1:11" x14ac:dyDescent="0.2">
      <c r="A388" s="1">
        <v>31656</v>
      </c>
      <c r="B388">
        <v>5.89</v>
      </c>
      <c r="J388" s="1">
        <v>33298</v>
      </c>
      <c r="K388">
        <v>66.828000000000003</v>
      </c>
    </row>
    <row r="389" spans="1:11" x14ac:dyDescent="0.2">
      <c r="A389" s="1">
        <v>31686</v>
      </c>
      <c r="B389">
        <v>5.85</v>
      </c>
      <c r="J389" s="1">
        <v>33329</v>
      </c>
      <c r="K389">
        <v>66.960999999999999</v>
      </c>
    </row>
    <row r="390" spans="1:11" x14ac:dyDescent="0.2">
      <c r="A390" s="1">
        <v>31717</v>
      </c>
      <c r="B390">
        <v>6.04</v>
      </c>
      <c r="J390" s="1">
        <v>33359</v>
      </c>
      <c r="K390">
        <v>67.228999999999999</v>
      </c>
    </row>
    <row r="391" spans="1:11" x14ac:dyDescent="0.2">
      <c r="A391" s="1">
        <v>31747</v>
      </c>
      <c r="B391">
        <v>6.91</v>
      </c>
      <c r="J391" s="1">
        <v>33390</v>
      </c>
      <c r="K391">
        <v>67.373999999999995</v>
      </c>
    </row>
    <row r="392" spans="1:11" x14ac:dyDescent="0.2">
      <c r="A392" s="1">
        <v>31778</v>
      </c>
      <c r="B392">
        <v>6.43</v>
      </c>
      <c r="J392" s="1">
        <v>33420</v>
      </c>
      <c r="K392">
        <v>67.578999999999994</v>
      </c>
    </row>
    <row r="393" spans="1:11" x14ac:dyDescent="0.2">
      <c r="A393" s="1">
        <v>31809</v>
      </c>
      <c r="B393">
        <v>6.1</v>
      </c>
      <c r="J393" s="1">
        <v>33451</v>
      </c>
      <c r="K393">
        <v>67.765000000000001</v>
      </c>
    </row>
    <row r="394" spans="1:11" x14ac:dyDescent="0.2">
      <c r="A394" s="1">
        <v>31837</v>
      </c>
      <c r="B394">
        <v>6.13</v>
      </c>
      <c r="J394" s="1">
        <v>33482</v>
      </c>
      <c r="K394">
        <v>68.036000000000001</v>
      </c>
    </row>
    <row r="395" spans="1:11" x14ac:dyDescent="0.2">
      <c r="A395" s="1">
        <v>31868</v>
      </c>
      <c r="B395">
        <v>6.37</v>
      </c>
      <c r="J395" s="1">
        <v>33512</v>
      </c>
      <c r="K395">
        <v>68.186000000000007</v>
      </c>
    </row>
    <row r="396" spans="1:11" x14ac:dyDescent="0.2">
      <c r="A396" s="1">
        <v>31898</v>
      </c>
      <c r="B396">
        <v>6.85</v>
      </c>
      <c r="J396" s="1">
        <v>33543</v>
      </c>
      <c r="K396">
        <v>68.313000000000002</v>
      </c>
    </row>
    <row r="397" spans="1:11" x14ac:dyDescent="0.2">
      <c r="A397" s="1">
        <v>31929</v>
      </c>
      <c r="B397">
        <v>6.73</v>
      </c>
      <c r="J397" s="1">
        <v>33573</v>
      </c>
      <c r="K397">
        <v>68.481999999999999</v>
      </c>
    </row>
    <row r="398" spans="1:11" x14ac:dyDescent="0.2">
      <c r="A398" s="1">
        <v>31959</v>
      </c>
      <c r="B398">
        <v>6.58</v>
      </c>
      <c r="J398" s="1">
        <v>33604</v>
      </c>
      <c r="K398">
        <v>68.667000000000002</v>
      </c>
    </row>
    <row r="399" spans="1:11" x14ac:dyDescent="0.2">
      <c r="A399" s="1">
        <v>31990</v>
      </c>
      <c r="B399">
        <v>6.73</v>
      </c>
      <c r="J399" s="1">
        <v>33635</v>
      </c>
      <c r="K399">
        <v>68.853999999999999</v>
      </c>
    </row>
    <row r="400" spans="1:11" x14ac:dyDescent="0.2">
      <c r="A400" s="1">
        <v>32021</v>
      </c>
      <c r="B400">
        <v>7.22</v>
      </c>
      <c r="J400" s="1">
        <v>33664</v>
      </c>
      <c r="K400">
        <v>69.025999999999996</v>
      </c>
    </row>
    <row r="401" spans="1:11" x14ac:dyDescent="0.2">
      <c r="A401" s="1">
        <v>32051</v>
      </c>
      <c r="B401">
        <v>7.29</v>
      </c>
      <c r="J401" s="1">
        <v>33695</v>
      </c>
      <c r="K401">
        <v>69.251999999999995</v>
      </c>
    </row>
    <row r="402" spans="1:11" x14ac:dyDescent="0.2">
      <c r="A402" s="1">
        <v>32082</v>
      </c>
      <c r="B402">
        <v>6.69</v>
      </c>
      <c r="J402" s="1">
        <v>33725</v>
      </c>
      <c r="K402">
        <v>69.349999999999994</v>
      </c>
    </row>
    <row r="403" spans="1:11" x14ac:dyDescent="0.2">
      <c r="A403" s="1">
        <v>32112</v>
      </c>
      <c r="B403">
        <v>6.77</v>
      </c>
      <c r="J403" s="1">
        <v>33756</v>
      </c>
      <c r="K403">
        <v>69.403999999999996</v>
      </c>
    </row>
    <row r="404" spans="1:11" x14ac:dyDescent="0.2">
      <c r="A404" s="1">
        <v>32143</v>
      </c>
      <c r="B404">
        <v>6.83</v>
      </c>
      <c r="J404" s="1">
        <v>33786</v>
      </c>
      <c r="K404">
        <v>69.665999999999997</v>
      </c>
    </row>
    <row r="405" spans="1:11" x14ac:dyDescent="0.2">
      <c r="A405" s="1">
        <v>32174</v>
      </c>
      <c r="B405">
        <v>6.58</v>
      </c>
      <c r="J405" s="1">
        <v>33817</v>
      </c>
      <c r="K405">
        <v>69.73</v>
      </c>
    </row>
    <row r="406" spans="1:11" x14ac:dyDescent="0.2">
      <c r="A406" s="1">
        <v>32203</v>
      </c>
      <c r="B406">
        <v>6.58</v>
      </c>
      <c r="J406" s="1">
        <v>33848</v>
      </c>
      <c r="K406">
        <v>69.843000000000004</v>
      </c>
    </row>
    <row r="407" spans="1:11" x14ac:dyDescent="0.2">
      <c r="A407" s="1">
        <v>32234</v>
      </c>
      <c r="B407">
        <v>6.87</v>
      </c>
      <c r="J407" s="1">
        <v>33878</v>
      </c>
      <c r="K407">
        <v>70.111999999999995</v>
      </c>
    </row>
    <row r="408" spans="1:11" x14ac:dyDescent="0.2">
      <c r="A408" s="1">
        <v>32264</v>
      </c>
      <c r="B408">
        <v>7.09</v>
      </c>
      <c r="J408" s="1">
        <v>33909</v>
      </c>
      <c r="K408">
        <v>70.265000000000001</v>
      </c>
    </row>
    <row r="409" spans="1:11" x14ac:dyDescent="0.2">
      <c r="A409" s="1">
        <v>32295</v>
      </c>
      <c r="B409">
        <v>7.51</v>
      </c>
      <c r="J409" s="1">
        <v>33939</v>
      </c>
      <c r="K409">
        <v>70.394999999999996</v>
      </c>
    </row>
    <row r="410" spans="1:11" x14ac:dyDescent="0.2">
      <c r="A410" s="1">
        <v>32325</v>
      </c>
      <c r="B410">
        <v>7.75</v>
      </c>
      <c r="J410" s="1">
        <v>33970</v>
      </c>
      <c r="K410">
        <v>70.599999999999994</v>
      </c>
    </row>
    <row r="411" spans="1:11" x14ac:dyDescent="0.2">
      <c r="A411" s="1">
        <v>32356</v>
      </c>
      <c r="B411">
        <v>8.01</v>
      </c>
      <c r="J411" s="1">
        <v>34001</v>
      </c>
      <c r="K411">
        <v>70.734999999999999</v>
      </c>
    </row>
    <row r="412" spans="1:11" x14ac:dyDescent="0.2">
      <c r="A412" s="1">
        <v>32387</v>
      </c>
      <c r="B412">
        <v>8.19</v>
      </c>
      <c r="J412" s="1">
        <v>34029</v>
      </c>
      <c r="K412">
        <v>70.888999999999996</v>
      </c>
    </row>
    <row r="413" spans="1:11" x14ac:dyDescent="0.2">
      <c r="A413" s="1">
        <v>32417</v>
      </c>
      <c r="B413">
        <v>8.3000000000000007</v>
      </c>
      <c r="J413" s="1">
        <v>34060</v>
      </c>
      <c r="K413">
        <v>71.094999999999999</v>
      </c>
    </row>
    <row r="414" spans="1:11" x14ac:dyDescent="0.2">
      <c r="A414" s="1">
        <v>32448</v>
      </c>
      <c r="B414">
        <v>8.35</v>
      </c>
      <c r="J414" s="1">
        <v>34090</v>
      </c>
      <c r="K414">
        <v>71.335999999999999</v>
      </c>
    </row>
    <row r="415" spans="1:11" x14ac:dyDescent="0.2">
      <c r="A415" s="1">
        <v>32478</v>
      </c>
      <c r="B415">
        <v>8.76</v>
      </c>
      <c r="J415" s="1">
        <v>34121</v>
      </c>
      <c r="K415">
        <v>71.403999999999996</v>
      </c>
    </row>
    <row r="416" spans="1:11" x14ac:dyDescent="0.2">
      <c r="A416" s="1">
        <v>32509</v>
      </c>
      <c r="B416">
        <v>9.1199999999999992</v>
      </c>
      <c r="J416" s="1">
        <v>34151</v>
      </c>
      <c r="K416">
        <v>71.552000000000007</v>
      </c>
    </row>
    <row r="417" spans="1:11" x14ac:dyDescent="0.2">
      <c r="A417" s="1">
        <v>32540</v>
      </c>
      <c r="B417">
        <v>9.36</v>
      </c>
      <c r="J417" s="1">
        <v>34182</v>
      </c>
      <c r="K417">
        <v>71.686000000000007</v>
      </c>
    </row>
    <row r="418" spans="1:11" x14ac:dyDescent="0.2">
      <c r="A418" s="1">
        <v>32568</v>
      </c>
      <c r="B418">
        <v>9.85</v>
      </c>
      <c r="J418" s="1">
        <v>34213</v>
      </c>
      <c r="K418">
        <v>71.793000000000006</v>
      </c>
    </row>
    <row r="419" spans="1:11" x14ac:dyDescent="0.2">
      <c r="A419" s="1">
        <v>32599</v>
      </c>
      <c r="B419">
        <v>9.84</v>
      </c>
      <c r="J419" s="1">
        <v>34243</v>
      </c>
      <c r="K419">
        <v>71.912000000000006</v>
      </c>
    </row>
    <row r="420" spans="1:11" x14ac:dyDescent="0.2">
      <c r="A420" s="1">
        <v>32629</v>
      </c>
      <c r="B420">
        <v>9.81</v>
      </c>
      <c r="J420" s="1">
        <v>34274</v>
      </c>
      <c r="K420">
        <v>72.096999999999994</v>
      </c>
    </row>
    <row r="421" spans="1:11" x14ac:dyDescent="0.2">
      <c r="A421" s="1">
        <v>32660</v>
      </c>
      <c r="B421">
        <v>9.5299999999999994</v>
      </c>
      <c r="J421" s="1">
        <v>34304</v>
      </c>
      <c r="K421">
        <v>72.129000000000005</v>
      </c>
    </row>
    <row r="422" spans="1:11" x14ac:dyDescent="0.2">
      <c r="A422" s="1">
        <v>32690</v>
      </c>
      <c r="B422">
        <v>9.24</v>
      </c>
      <c r="J422" s="1">
        <v>34335</v>
      </c>
      <c r="K422">
        <v>72.186000000000007</v>
      </c>
    </row>
    <row r="423" spans="1:11" x14ac:dyDescent="0.2">
      <c r="A423" s="1">
        <v>32721</v>
      </c>
      <c r="B423">
        <v>8.99</v>
      </c>
      <c r="J423" s="1">
        <v>34366</v>
      </c>
      <c r="K423">
        <v>72.341999999999999</v>
      </c>
    </row>
    <row r="424" spans="1:11" x14ac:dyDescent="0.2">
      <c r="A424" s="1">
        <v>32752</v>
      </c>
      <c r="B424">
        <v>9.02</v>
      </c>
      <c r="J424" s="1">
        <v>34394</v>
      </c>
      <c r="K424">
        <v>72.588999999999999</v>
      </c>
    </row>
    <row r="425" spans="1:11" x14ac:dyDescent="0.2">
      <c r="A425" s="1">
        <v>32782</v>
      </c>
      <c r="B425">
        <v>8.84</v>
      </c>
      <c r="J425" s="1">
        <v>34425</v>
      </c>
      <c r="K425">
        <v>72.697999999999993</v>
      </c>
    </row>
    <row r="426" spans="1:11" x14ac:dyDescent="0.2">
      <c r="A426" s="1">
        <v>32813</v>
      </c>
      <c r="B426">
        <v>8.5500000000000007</v>
      </c>
      <c r="J426" s="1">
        <v>34455</v>
      </c>
      <c r="K426">
        <v>72.86</v>
      </c>
    </row>
    <row r="427" spans="1:11" x14ac:dyDescent="0.2">
      <c r="A427" s="1">
        <v>32843</v>
      </c>
      <c r="B427">
        <v>8.4499999999999993</v>
      </c>
      <c r="J427" s="1">
        <v>34486</v>
      </c>
      <c r="K427">
        <v>73.021000000000001</v>
      </c>
    </row>
    <row r="428" spans="1:11" x14ac:dyDescent="0.2">
      <c r="A428" s="1">
        <v>32874</v>
      </c>
      <c r="B428">
        <v>8.23</v>
      </c>
      <c r="J428" s="1">
        <v>34516</v>
      </c>
      <c r="K428">
        <v>73.174999999999997</v>
      </c>
    </row>
    <row r="429" spans="1:11" x14ac:dyDescent="0.2">
      <c r="A429" s="1">
        <v>32905</v>
      </c>
      <c r="B429">
        <v>8.24</v>
      </c>
      <c r="J429" s="1">
        <v>34547</v>
      </c>
      <c r="K429">
        <v>73.257000000000005</v>
      </c>
    </row>
    <row r="430" spans="1:11" x14ac:dyDescent="0.2">
      <c r="A430" s="1">
        <v>32933</v>
      </c>
      <c r="B430">
        <v>8.2799999999999994</v>
      </c>
      <c r="J430" s="1">
        <v>34578</v>
      </c>
      <c r="K430">
        <v>73.367999999999995</v>
      </c>
    </row>
    <row r="431" spans="1:11" x14ac:dyDescent="0.2">
      <c r="A431" s="1">
        <v>32964</v>
      </c>
      <c r="B431">
        <v>8.26</v>
      </c>
      <c r="J431" s="1">
        <v>34608</v>
      </c>
      <c r="K431">
        <v>73.540000000000006</v>
      </c>
    </row>
    <row r="432" spans="1:11" x14ac:dyDescent="0.2">
      <c r="A432" s="1">
        <v>32994</v>
      </c>
      <c r="B432">
        <v>8.18</v>
      </c>
      <c r="J432" s="1">
        <v>34639</v>
      </c>
      <c r="K432">
        <v>73.674999999999997</v>
      </c>
    </row>
    <row r="433" spans="1:11" x14ac:dyDescent="0.2">
      <c r="A433" s="1">
        <v>33025</v>
      </c>
      <c r="B433">
        <v>8.2899999999999991</v>
      </c>
      <c r="J433" s="1">
        <v>34669</v>
      </c>
      <c r="K433">
        <v>73.7</v>
      </c>
    </row>
    <row r="434" spans="1:11" x14ac:dyDescent="0.2">
      <c r="A434" s="1">
        <v>33055</v>
      </c>
      <c r="B434">
        <v>8.15</v>
      </c>
      <c r="J434" s="1">
        <v>34700</v>
      </c>
      <c r="K434">
        <v>73.882999999999996</v>
      </c>
    </row>
    <row r="435" spans="1:11" x14ac:dyDescent="0.2">
      <c r="A435" s="1">
        <v>33086</v>
      </c>
      <c r="B435">
        <v>8.1300000000000008</v>
      </c>
      <c r="J435" s="1">
        <v>34731</v>
      </c>
      <c r="K435">
        <v>74.004000000000005</v>
      </c>
    </row>
    <row r="436" spans="1:11" x14ac:dyDescent="0.2">
      <c r="A436" s="1">
        <v>33117</v>
      </c>
      <c r="B436">
        <v>8.1999999999999993</v>
      </c>
      <c r="J436" s="1">
        <v>34759</v>
      </c>
      <c r="K436">
        <v>74.186000000000007</v>
      </c>
    </row>
    <row r="437" spans="1:11" x14ac:dyDescent="0.2">
      <c r="A437" s="1">
        <v>33147</v>
      </c>
      <c r="B437">
        <v>8.11</v>
      </c>
      <c r="J437" s="1">
        <v>34790</v>
      </c>
      <c r="K437">
        <v>74.358000000000004</v>
      </c>
    </row>
    <row r="438" spans="1:11" x14ac:dyDescent="0.2">
      <c r="A438" s="1">
        <v>33178</v>
      </c>
      <c r="B438">
        <v>7.81</v>
      </c>
      <c r="J438" s="1">
        <v>34820</v>
      </c>
      <c r="K438">
        <v>74.484999999999999</v>
      </c>
    </row>
    <row r="439" spans="1:11" x14ac:dyDescent="0.2">
      <c r="A439" s="1">
        <v>33208</v>
      </c>
      <c r="B439">
        <v>7.31</v>
      </c>
      <c r="J439" s="1">
        <v>34851</v>
      </c>
      <c r="K439">
        <v>74.549000000000007</v>
      </c>
    </row>
    <row r="440" spans="1:11" x14ac:dyDescent="0.2">
      <c r="A440" s="1">
        <v>33239</v>
      </c>
      <c r="B440">
        <v>6.91</v>
      </c>
      <c r="J440" s="1">
        <v>34881</v>
      </c>
      <c r="K440">
        <v>74.667000000000002</v>
      </c>
    </row>
    <row r="441" spans="1:11" x14ac:dyDescent="0.2">
      <c r="A441" s="1">
        <v>33270</v>
      </c>
      <c r="B441">
        <v>6.25</v>
      </c>
      <c r="J441" s="1">
        <v>34912</v>
      </c>
      <c r="K441">
        <v>74.846000000000004</v>
      </c>
    </row>
    <row r="442" spans="1:11" x14ac:dyDescent="0.2">
      <c r="A442" s="1">
        <v>33298</v>
      </c>
      <c r="B442">
        <v>6.12</v>
      </c>
      <c r="J442" s="1">
        <v>34943</v>
      </c>
      <c r="K442">
        <v>74.944999999999993</v>
      </c>
    </row>
    <row r="443" spans="1:11" x14ac:dyDescent="0.2">
      <c r="A443" s="1">
        <v>33329</v>
      </c>
      <c r="B443">
        <v>5.91</v>
      </c>
      <c r="J443" s="1">
        <v>34973</v>
      </c>
      <c r="K443">
        <v>75.126999999999995</v>
      </c>
    </row>
    <row r="444" spans="1:11" x14ac:dyDescent="0.2">
      <c r="A444" s="1">
        <v>33359</v>
      </c>
      <c r="B444">
        <v>5.78</v>
      </c>
      <c r="J444" s="1">
        <v>35004</v>
      </c>
      <c r="K444">
        <v>75.174999999999997</v>
      </c>
    </row>
    <row r="445" spans="1:11" x14ac:dyDescent="0.2">
      <c r="A445" s="1">
        <v>33390</v>
      </c>
      <c r="B445">
        <v>5.9</v>
      </c>
      <c r="J445" s="1">
        <v>35034</v>
      </c>
      <c r="K445">
        <v>75.281000000000006</v>
      </c>
    </row>
    <row r="446" spans="1:11" x14ac:dyDescent="0.2">
      <c r="A446" s="1">
        <v>33420</v>
      </c>
      <c r="B446">
        <v>5.82</v>
      </c>
      <c r="J446" s="1">
        <v>35065</v>
      </c>
      <c r="K446">
        <v>75.366</v>
      </c>
    </row>
    <row r="447" spans="1:11" x14ac:dyDescent="0.2">
      <c r="A447" s="1">
        <v>33451</v>
      </c>
      <c r="B447">
        <v>5.66</v>
      </c>
      <c r="J447" s="1">
        <v>35096</v>
      </c>
      <c r="K447">
        <v>75.463999999999999</v>
      </c>
    </row>
    <row r="448" spans="1:11" x14ac:dyDescent="0.2">
      <c r="A448" s="1">
        <v>33482</v>
      </c>
      <c r="B448">
        <v>5.45</v>
      </c>
      <c r="J448" s="1">
        <v>35125</v>
      </c>
      <c r="K448">
        <v>75.638999999999996</v>
      </c>
    </row>
    <row r="449" spans="1:11" x14ac:dyDescent="0.2">
      <c r="A449" s="1">
        <v>33512</v>
      </c>
      <c r="B449">
        <v>5.21</v>
      </c>
      <c r="J449" s="1">
        <v>35156</v>
      </c>
      <c r="K449">
        <v>75.741</v>
      </c>
    </row>
    <row r="450" spans="1:11" x14ac:dyDescent="0.2">
      <c r="A450" s="1">
        <v>33543</v>
      </c>
      <c r="B450">
        <v>4.8099999999999996</v>
      </c>
      <c r="J450" s="1">
        <v>35186</v>
      </c>
      <c r="K450">
        <v>75.873000000000005</v>
      </c>
    </row>
    <row r="451" spans="1:11" x14ac:dyDescent="0.2">
      <c r="A451" s="1">
        <v>33573</v>
      </c>
      <c r="B451">
        <v>4.43</v>
      </c>
      <c r="J451" s="1">
        <v>35217</v>
      </c>
      <c r="K451">
        <v>75.930999999999997</v>
      </c>
    </row>
    <row r="452" spans="1:11" x14ac:dyDescent="0.2">
      <c r="A452" s="1">
        <v>33604</v>
      </c>
      <c r="B452">
        <v>4.03</v>
      </c>
      <c r="J452" s="1">
        <v>35247</v>
      </c>
      <c r="K452">
        <v>76.073999999999998</v>
      </c>
    </row>
    <row r="453" spans="1:11" x14ac:dyDescent="0.2">
      <c r="A453" s="1">
        <v>33635</v>
      </c>
      <c r="B453">
        <v>4.0599999999999996</v>
      </c>
      <c r="J453" s="1">
        <v>35278</v>
      </c>
      <c r="K453">
        <v>76.14</v>
      </c>
    </row>
    <row r="454" spans="1:11" x14ac:dyDescent="0.2">
      <c r="A454" s="1">
        <v>33664</v>
      </c>
      <c r="B454">
        <v>3.98</v>
      </c>
      <c r="J454" s="1">
        <v>35309</v>
      </c>
      <c r="K454">
        <v>76.37</v>
      </c>
    </row>
    <row r="455" spans="1:11" x14ac:dyDescent="0.2">
      <c r="A455" s="1">
        <v>33695</v>
      </c>
      <c r="B455">
        <v>3.73</v>
      </c>
      <c r="J455" s="1">
        <v>35339</v>
      </c>
      <c r="K455">
        <v>76.552000000000007</v>
      </c>
    </row>
    <row r="456" spans="1:11" x14ac:dyDescent="0.2">
      <c r="A456" s="1">
        <v>33725</v>
      </c>
      <c r="B456">
        <v>3.82</v>
      </c>
      <c r="J456" s="1">
        <v>35370</v>
      </c>
      <c r="K456">
        <v>76.652000000000001</v>
      </c>
    </row>
    <row r="457" spans="1:11" x14ac:dyDescent="0.2">
      <c r="A457" s="1">
        <v>33756</v>
      </c>
      <c r="B457">
        <v>3.76</v>
      </c>
      <c r="J457" s="1">
        <v>35400</v>
      </c>
      <c r="K457">
        <v>76.682000000000002</v>
      </c>
    </row>
    <row r="458" spans="1:11" x14ac:dyDescent="0.2">
      <c r="A458" s="1">
        <v>33786</v>
      </c>
      <c r="B458">
        <v>3.25</v>
      </c>
      <c r="J458" s="1">
        <v>35431</v>
      </c>
      <c r="K458">
        <v>76.763000000000005</v>
      </c>
    </row>
    <row r="459" spans="1:11" x14ac:dyDescent="0.2">
      <c r="A459" s="1">
        <v>33817</v>
      </c>
      <c r="B459">
        <v>3.3</v>
      </c>
      <c r="J459" s="1">
        <v>35462</v>
      </c>
      <c r="K459">
        <v>76.921000000000006</v>
      </c>
    </row>
    <row r="460" spans="1:11" x14ac:dyDescent="0.2">
      <c r="A460" s="1">
        <v>33848</v>
      </c>
      <c r="B460">
        <v>3.22</v>
      </c>
      <c r="J460" s="1">
        <v>35490</v>
      </c>
      <c r="K460">
        <v>77.105000000000004</v>
      </c>
    </row>
    <row r="461" spans="1:11" x14ac:dyDescent="0.2">
      <c r="A461" s="1">
        <v>33878</v>
      </c>
      <c r="B461">
        <v>3.1</v>
      </c>
      <c r="J461" s="1">
        <v>35521</v>
      </c>
      <c r="K461">
        <v>77.254999999999995</v>
      </c>
    </row>
    <row r="462" spans="1:11" x14ac:dyDescent="0.2">
      <c r="A462" s="1">
        <v>33909</v>
      </c>
      <c r="B462">
        <v>3.09</v>
      </c>
      <c r="J462" s="1">
        <v>35551</v>
      </c>
      <c r="K462">
        <v>77.311999999999998</v>
      </c>
    </row>
    <row r="463" spans="1:11" x14ac:dyDescent="0.2">
      <c r="A463" s="1">
        <v>33939</v>
      </c>
      <c r="B463">
        <v>2.92</v>
      </c>
      <c r="J463" s="1">
        <v>35582</v>
      </c>
      <c r="K463">
        <v>77.426000000000002</v>
      </c>
    </row>
    <row r="464" spans="1:11" x14ac:dyDescent="0.2">
      <c r="A464" s="1">
        <v>33970</v>
      </c>
      <c r="B464">
        <v>3.02</v>
      </c>
      <c r="J464" s="1">
        <v>35612</v>
      </c>
      <c r="K464">
        <v>77.477999999999994</v>
      </c>
    </row>
    <row r="465" spans="1:11" x14ac:dyDescent="0.2">
      <c r="A465" s="1">
        <v>34001</v>
      </c>
      <c r="B465">
        <v>3.03</v>
      </c>
      <c r="J465" s="1">
        <v>35643</v>
      </c>
      <c r="K465">
        <v>77.447999999999993</v>
      </c>
    </row>
    <row r="466" spans="1:11" x14ac:dyDescent="0.2">
      <c r="A466" s="1">
        <v>34029</v>
      </c>
      <c r="B466">
        <v>3.07</v>
      </c>
      <c r="J466" s="1">
        <v>35674</v>
      </c>
      <c r="K466">
        <v>77.608000000000004</v>
      </c>
    </row>
    <row r="467" spans="1:11" x14ac:dyDescent="0.2">
      <c r="A467" s="1">
        <v>34060</v>
      </c>
      <c r="B467">
        <v>2.96</v>
      </c>
      <c r="J467" s="1">
        <v>35704</v>
      </c>
      <c r="K467">
        <v>77.725999999999999</v>
      </c>
    </row>
    <row r="468" spans="1:11" x14ac:dyDescent="0.2">
      <c r="A468" s="1">
        <v>34090</v>
      </c>
      <c r="B468">
        <v>3</v>
      </c>
      <c r="J468" s="1">
        <v>35735</v>
      </c>
      <c r="K468">
        <v>77.75</v>
      </c>
    </row>
    <row r="469" spans="1:11" x14ac:dyDescent="0.2">
      <c r="A469" s="1">
        <v>34121</v>
      </c>
      <c r="B469">
        <v>3.04</v>
      </c>
      <c r="J469" s="1">
        <v>35765</v>
      </c>
      <c r="K469">
        <v>77.793999999999997</v>
      </c>
    </row>
    <row r="470" spans="1:11" x14ac:dyDescent="0.2">
      <c r="A470" s="1">
        <v>34151</v>
      </c>
      <c r="B470">
        <v>3.06</v>
      </c>
      <c r="J470" s="1">
        <v>35796</v>
      </c>
      <c r="K470">
        <v>77.914000000000001</v>
      </c>
    </row>
    <row r="471" spans="1:11" x14ac:dyDescent="0.2">
      <c r="A471" s="1">
        <v>34182</v>
      </c>
      <c r="B471">
        <v>3.03</v>
      </c>
      <c r="J471" s="1">
        <v>35827</v>
      </c>
      <c r="K471">
        <v>77.98</v>
      </c>
    </row>
    <row r="472" spans="1:11" x14ac:dyDescent="0.2">
      <c r="A472" s="1">
        <v>34213</v>
      </c>
      <c r="B472">
        <v>3.09</v>
      </c>
      <c r="J472" s="1">
        <v>35855</v>
      </c>
      <c r="K472">
        <v>78.063000000000002</v>
      </c>
    </row>
    <row r="473" spans="1:11" x14ac:dyDescent="0.2">
      <c r="A473" s="1">
        <v>34243</v>
      </c>
      <c r="B473">
        <v>2.99</v>
      </c>
      <c r="J473" s="1">
        <v>35886</v>
      </c>
      <c r="K473">
        <v>78.206999999999994</v>
      </c>
    </row>
    <row r="474" spans="1:11" x14ac:dyDescent="0.2">
      <c r="A474" s="1">
        <v>34274</v>
      </c>
      <c r="B474">
        <v>3.02</v>
      </c>
      <c r="J474" s="1">
        <v>35916</v>
      </c>
      <c r="K474">
        <v>78.283000000000001</v>
      </c>
    </row>
    <row r="475" spans="1:11" x14ac:dyDescent="0.2">
      <c r="A475" s="1">
        <v>34304</v>
      </c>
      <c r="B475">
        <v>2.96</v>
      </c>
      <c r="J475" s="1">
        <v>35947</v>
      </c>
      <c r="K475">
        <v>78.183999999999997</v>
      </c>
    </row>
    <row r="476" spans="1:11" x14ac:dyDescent="0.2">
      <c r="A476" s="1">
        <v>34335</v>
      </c>
      <c r="B476">
        <v>3.05</v>
      </c>
      <c r="J476" s="1">
        <v>35977</v>
      </c>
      <c r="K476">
        <v>78.405000000000001</v>
      </c>
    </row>
    <row r="477" spans="1:11" x14ac:dyDescent="0.2">
      <c r="A477" s="1">
        <v>34366</v>
      </c>
      <c r="B477">
        <v>3.25</v>
      </c>
      <c r="J477" s="1">
        <v>36008</v>
      </c>
      <c r="K477">
        <v>78.558000000000007</v>
      </c>
    </row>
    <row r="478" spans="1:11" x14ac:dyDescent="0.2">
      <c r="A478" s="1">
        <v>34394</v>
      </c>
      <c r="B478">
        <v>3.34</v>
      </c>
      <c r="J478" s="1">
        <v>36039</v>
      </c>
      <c r="K478">
        <v>78.545000000000002</v>
      </c>
    </row>
    <row r="479" spans="1:11" x14ac:dyDescent="0.2">
      <c r="A479" s="1">
        <v>34425</v>
      </c>
      <c r="B479">
        <v>3.56</v>
      </c>
      <c r="J479" s="1">
        <v>36069</v>
      </c>
      <c r="K479">
        <v>78.697999999999993</v>
      </c>
    </row>
    <row r="480" spans="1:11" x14ac:dyDescent="0.2">
      <c r="A480" s="1">
        <v>34455</v>
      </c>
      <c r="B480">
        <v>4.01</v>
      </c>
      <c r="J480" s="1">
        <v>36100</v>
      </c>
      <c r="K480">
        <v>78.710999999999999</v>
      </c>
    </row>
    <row r="481" spans="1:11" x14ac:dyDescent="0.2">
      <c r="A481" s="1">
        <v>34486</v>
      </c>
      <c r="B481">
        <v>4.25</v>
      </c>
      <c r="J481" s="1">
        <v>36130</v>
      </c>
      <c r="K481">
        <v>78.846999999999994</v>
      </c>
    </row>
    <row r="482" spans="1:11" x14ac:dyDescent="0.2">
      <c r="A482" s="1">
        <v>34516</v>
      </c>
      <c r="B482">
        <v>4.26</v>
      </c>
      <c r="J482" s="1">
        <v>36161</v>
      </c>
      <c r="K482">
        <v>78.998000000000005</v>
      </c>
    </row>
    <row r="483" spans="1:11" x14ac:dyDescent="0.2">
      <c r="A483" s="1">
        <v>34547</v>
      </c>
      <c r="B483">
        <v>4.47</v>
      </c>
      <c r="J483" s="1">
        <v>36192</v>
      </c>
      <c r="K483">
        <v>78.998999999999995</v>
      </c>
    </row>
    <row r="484" spans="1:11" x14ac:dyDescent="0.2">
      <c r="A484" s="1">
        <v>34578</v>
      </c>
      <c r="B484">
        <v>4.7300000000000004</v>
      </c>
      <c r="J484" s="1">
        <v>36220</v>
      </c>
      <c r="K484">
        <v>79.025999999999996</v>
      </c>
    </row>
    <row r="485" spans="1:11" x14ac:dyDescent="0.2">
      <c r="A485" s="1">
        <v>34608</v>
      </c>
      <c r="B485">
        <v>4.76</v>
      </c>
      <c r="J485" s="1">
        <v>36251</v>
      </c>
      <c r="K485">
        <v>79.209999999999994</v>
      </c>
    </row>
    <row r="486" spans="1:11" x14ac:dyDescent="0.2">
      <c r="A486" s="1">
        <v>34639</v>
      </c>
      <c r="B486">
        <v>5.29</v>
      </c>
      <c r="J486" s="1">
        <v>36281</v>
      </c>
      <c r="K486">
        <v>79.272000000000006</v>
      </c>
    </row>
    <row r="487" spans="1:11" x14ac:dyDescent="0.2">
      <c r="A487" s="1">
        <v>34669</v>
      </c>
      <c r="B487">
        <v>5.45</v>
      </c>
      <c r="J487" s="1">
        <v>36312</v>
      </c>
      <c r="K487">
        <v>79.305999999999997</v>
      </c>
    </row>
    <row r="488" spans="1:11" x14ac:dyDescent="0.2">
      <c r="A488" s="1">
        <v>34700</v>
      </c>
      <c r="B488">
        <v>5.53</v>
      </c>
      <c r="J488" s="1">
        <v>36342</v>
      </c>
      <c r="K488">
        <v>79.445999999999998</v>
      </c>
    </row>
    <row r="489" spans="1:11" x14ac:dyDescent="0.2">
      <c r="A489" s="1">
        <v>34731</v>
      </c>
      <c r="B489">
        <v>5.92</v>
      </c>
      <c r="J489" s="1">
        <v>36373</v>
      </c>
      <c r="K489">
        <v>79.48</v>
      </c>
    </row>
    <row r="490" spans="1:11" x14ac:dyDescent="0.2">
      <c r="A490" s="1">
        <v>34759</v>
      </c>
      <c r="B490">
        <v>5.98</v>
      </c>
      <c r="J490" s="1">
        <v>36404</v>
      </c>
      <c r="K490">
        <v>79.683000000000007</v>
      </c>
    </row>
    <row r="491" spans="1:11" x14ac:dyDescent="0.2">
      <c r="A491" s="1">
        <v>34790</v>
      </c>
      <c r="B491">
        <v>6.05</v>
      </c>
      <c r="J491" s="1">
        <v>36434</v>
      </c>
      <c r="K491">
        <v>79.808999999999997</v>
      </c>
    </row>
    <row r="492" spans="1:11" x14ac:dyDescent="0.2">
      <c r="A492" s="1">
        <v>34820</v>
      </c>
      <c r="B492">
        <v>6.01</v>
      </c>
      <c r="J492" s="1">
        <v>36465</v>
      </c>
      <c r="K492">
        <v>79.884</v>
      </c>
    </row>
    <row r="493" spans="1:11" x14ac:dyDescent="0.2">
      <c r="A493" s="1">
        <v>34851</v>
      </c>
      <c r="B493">
        <v>6</v>
      </c>
      <c r="J493" s="1">
        <v>36495</v>
      </c>
      <c r="K493">
        <v>79.992000000000004</v>
      </c>
    </row>
    <row r="494" spans="1:11" x14ac:dyDescent="0.2">
      <c r="A494" s="1">
        <v>34881</v>
      </c>
      <c r="B494">
        <v>5.85</v>
      </c>
      <c r="J494" s="1">
        <v>36526</v>
      </c>
      <c r="K494">
        <v>80.195999999999998</v>
      </c>
    </row>
    <row r="495" spans="1:11" x14ac:dyDescent="0.2">
      <c r="A495" s="1">
        <v>34912</v>
      </c>
      <c r="B495">
        <v>5.74</v>
      </c>
      <c r="J495" s="1">
        <v>36557</v>
      </c>
      <c r="K495">
        <v>80.320999999999998</v>
      </c>
    </row>
    <row r="496" spans="1:11" x14ac:dyDescent="0.2">
      <c r="A496" s="1">
        <v>34943</v>
      </c>
      <c r="B496">
        <v>5.8</v>
      </c>
      <c r="J496" s="1">
        <v>36586</v>
      </c>
      <c r="K496">
        <v>80.483000000000004</v>
      </c>
    </row>
    <row r="497" spans="1:11" x14ac:dyDescent="0.2">
      <c r="A497" s="1">
        <v>34973</v>
      </c>
      <c r="B497">
        <v>5.76</v>
      </c>
      <c r="J497" s="1">
        <v>36617</v>
      </c>
      <c r="K497">
        <v>80.522000000000006</v>
      </c>
    </row>
    <row r="498" spans="1:11" x14ac:dyDescent="0.2">
      <c r="A498" s="1">
        <v>35004</v>
      </c>
      <c r="B498">
        <v>5.8</v>
      </c>
      <c r="J498" s="1">
        <v>36647</v>
      </c>
      <c r="K498">
        <v>80.596999999999994</v>
      </c>
    </row>
    <row r="499" spans="1:11" x14ac:dyDescent="0.2">
      <c r="A499" s="1">
        <v>35034</v>
      </c>
      <c r="B499">
        <v>5.6</v>
      </c>
      <c r="J499" s="1">
        <v>36678</v>
      </c>
      <c r="K499">
        <v>80.647000000000006</v>
      </c>
    </row>
    <row r="500" spans="1:11" x14ac:dyDescent="0.2">
      <c r="A500" s="1">
        <v>35065</v>
      </c>
      <c r="B500">
        <v>5.56</v>
      </c>
      <c r="J500" s="1">
        <v>36708</v>
      </c>
      <c r="K500">
        <v>80.822999999999993</v>
      </c>
    </row>
    <row r="501" spans="1:11" x14ac:dyDescent="0.2">
      <c r="A501" s="1">
        <v>35096</v>
      </c>
      <c r="B501">
        <v>5.22</v>
      </c>
      <c r="J501" s="1">
        <v>36739</v>
      </c>
      <c r="K501">
        <v>80.921000000000006</v>
      </c>
    </row>
    <row r="502" spans="1:11" x14ac:dyDescent="0.2">
      <c r="A502" s="1">
        <v>35125</v>
      </c>
      <c r="B502">
        <v>5.31</v>
      </c>
      <c r="J502" s="1">
        <v>36770</v>
      </c>
      <c r="K502">
        <v>81.116</v>
      </c>
    </row>
    <row r="503" spans="1:11" x14ac:dyDescent="0.2">
      <c r="A503" s="1">
        <v>35156</v>
      </c>
      <c r="B503">
        <v>5.22</v>
      </c>
      <c r="J503" s="1">
        <v>36800</v>
      </c>
      <c r="K503">
        <v>81.233999999999995</v>
      </c>
    </row>
    <row r="504" spans="1:11" x14ac:dyDescent="0.2">
      <c r="A504" s="1">
        <v>35186</v>
      </c>
      <c r="B504">
        <v>5.24</v>
      </c>
      <c r="J504" s="1">
        <v>36831</v>
      </c>
      <c r="K504">
        <v>81.367000000000004</v>
      </c>
    </row>
    <row r="505" spans="1:11" x14ac:dyDescent="0.2">
      <c r="A505" s="1">
        <v>35217</v>
      </c>
      <c r="B505">
        <v>5.27</v>
      </c>
      <c r="J505" s="1">
        <v>36861</v>
      </c>
      <c r="K505">
        <v>81.424999999999997</v>
      </c>
    </row>
    <row r="506" spans="1:11" x14ac:dyDescent="0.2">
      <c r="A506" s="1">
        <v>35247</v>
      </c>
      <c r="B506">
        <v>5.4</v>
      </c>
      <c r="J506" s="1">
        <v>36892</v>
      </c>
      <c r="K506">
        <v>81.697999999999993</v>
      </c>
    </row>
    <row r="507" spans="1:11" x14ac:dyDescent="0.2">
      <c r="A507" s="1">
        <v>35278</v>
      </c>
      <c r="B507">
        <v>5.22</v>
      </c>
      <c r="J507" s="1">
        <v>36923</v>
      </c>
      <c r="K507">
        <v>81.826999999999998</v>
      </c>
    </row>
    <row r="508" spans="1:11" x14ac:dyDescent="0.2">
      <c r="A508" s="1">
        <v>35309</v>
      </c>
      <c r="B508">
        <v>5.3</v>
      </c>
      <c r="J508" s="1">
        <v>36951</v>
      </c>
      <c r="K508">
        <v>81.909000000000006</v>
      </c>
    </row>
    <row r="509" spans="1:11" x14ac:dyDescent="0.2">
      <c r="A509" s="1">
        <v>35339</v>
      </c>
      <c r="B509">
        <v>5.24</v>
      </c>
      <c r="J509" s="1">
        <v>36982</v>
      </c>
      <c r="K509">
        <v>82.043999999999997</v>
      </c>
    </row>
    <row r="510" spans="1:11" x14ac:dyDescent="0.2">
      <c r="A510" s="1">
        <v>35370</v>
      </c>
      <c r="B510">
        <v>5.31</v>
      </c>
      <c r="J510" s="1">
        <v>37012</v>
      </c>
      <c r="K510">
        <v>82.066999999999993</v>
      </c>
    </row>
    <row r="511" spans="1:11" x14ac:dyDescent="0.2">
      <c r="A511" s="1">
        <v>35400</v>
      </c>
      <c r="B511">
        <v>5.29</v>
      </c>
      <c r="J511" s="1">
        <v>37043</v>
      </c>
      <c r="K511">
        <v>82.253</v>
      </c>
    </row>
    <row r="512" spans="1:11" x14ac:dyDescent="0.2">
      <c r="A512" s="1">
        <v>35431</v>
      </c>
      <c r="B512">
        <v>5.25</v>
      </c>
      <c r="J512" s="1">
        <v>37073</v>
      </c>
      <c r="K512">
        <v>82.465000000000003</v>
      </c>
    </row>
    <row r="513" spans="1:11" x14ac:dyDescent="0.2">
      <c r="A513" s="1">
        <v>35462</v>
      </c>
      <c r="B513">
        <v>5.19</v>
      </c>
      <c r="J513" s="1">
        <v>37104</v>
      </c>
      <c r="K513">
        <v>82.510999999999996</v>
      </c>
    </row>
    <row r="514" spans="1:11" x14ac:dyDescent="0.2">
      <c r="A514" s="1">
        <v>35490</v>
      </c>
      <c r="B514">
        <v>5.39</v>
      </c>
      <c r="J514" s="1">
        <v>37135</v>
      </c>
      <c r="K514">
        <v>82.049000000000007</v>
      </c>
    </row>
    <row r="515" spans="1:11" x14ac:dyDescent="0.2">
      <c r="A515" s="1">
        <v>35521</v>
      </c>
      <c r="B515">
        <v>5.51</v>
      </c>
      <c r="J515" s="1">
        <v>37165</v>
      </c>
      <c r="K515">
        <v>82.637</v>
      </c>
    </row>
    <row r="516" spans="1:11" x14ac:dyDescent="0.2">
      <c r="A516" s="1">
        <v>35551</v>
      </c>
      <c r="B516">
        <v>5.5</v>
      </c>
      <c r="J516" s="1">
        <v>37196</v>
      </c>
      <c r="K516">
        <v>82.81</v>
      </c>
    </row>
    <row r="517" spans="1:11" x14ac:dyDescent="0.2">
      <c r="A517" s="1">
        <v>35582</v>
      </c>
      <c r="B517">
        <v>5.56</v>
      </c>
      <c r="J517" s="1">
        <v>37226</v>
      </c>
      <c r="K517">
        <v>82.828999999999994</v>
      </c>
    </row>
    <row r="518" spans="1:11" x14ac:dyDescent="0.2">
      <c r="A518" s="1">
        <v>35612</v>
      </c>
      <c r="B518">
        <v>5.52</v>
      </c>
      <c r="J518" s="1">
        <v>37257</v>
      </c>
      <c r="K518">
        <v>82.861999999999995</v>
      </c>
    </row>
    <row r="519" spans="1:11" x14ac:dyDescent="0.2">
      <c r="A519" s="1">
        <v>35643</v>
      </c>
      <c r="B519">
        <v>5.54</v>
      </c>
      <c r="J519" s="1">
        <v>37288</v>
      </c>
      <c r="K519">
        <v>83.016999999999996</v>
      </c>
    </row>
    <row r="520" spans="1:11" x14ac:dyDescent="0.2">
      <c r="A520" s="1">
        <v>35674</v>
      </c>
      <c r="B520">
        <v>5.54</v>
      </c>
      <c r="J520" s="1">
        <v>37316</v>
      </c>
      <c r="K520">
        <v>83.12</v>
      </c>
    </row>
    <row r="521" spans="1:11" x14ac:dyDescent="0.2">
      <c r="A521" s="1">
        <v>35704</v>
      </c>
      <c r="B521">
        <v>5.5</v>
      </c>
      <c r="J521" s="1">
        <v>37347</v>
      </c>
      <c r="K521">
        <v>83.366</v>
      </c>
    </row>
    <row r="522" spans="1:11" x14ac:dyDescent="0.2">
      <c r="A522" s="1">
        <v>35735</v>
      </c>
      <c r="B522">
        <v>5.52</v>
      </c>
      <c r="J522" s="1">
        <v>37377</v>
      </c>
      <c r="K522">
        <v>83.465000000000003</v>
      </c>
    </row>
    <row r="523" spans="1:11" x14ac:dyDescent="0.2">
      <c r="A523" s="1">
        <v>35765</v>
      </c>
      <c r="B523">
        <v>5.5</v>
      </c>
      <c r="J523" s="1">
        <v>37408</v>
      </c>
      <c r="K523">
        <v>83.593999999999994</v>
      </c>
    </row>
    <row r="524" spans="1:11" x14ac:dyDescent="0.2">
      <c r="A524" s="1">
        <v>35796</v>
      </c>
      <c r="B524">
        <v>5.56</v>
      </c>
      <c r="J524" s="1">
        <v>37438</v>
      </c>
      <c r="K524">
        <v>83.745000000000005</v>
      </c>
    </row>
    <row r="525" spans="1:11" x14ac:dyDescent="0.2">
      <c r="A525" s="1">
        <v>35827</v>
      </c>
      <c r="B525">
        <v>5.51</v>
      </c>
      <c r="J525" s="1">
        <v>37469</v>
      </c>
      <c r="K525">
        <v>83.9</v>
      </c>
    </row>
    <row r="526" spans="1:11" x14ac:dyDescent="0.2">
      <c r="A526" s="1">
        <v>35855</v>
      </c>
      <c r="B526">
        <v>5.49</v>
      </c>
      <c r="J526" s="1">
        <v>37500</v>
      </c>
      <c r="K526">
        <v>84.033000000000001</v>
      </c>
    </row>
    <row r="527" spans="1:11" x14ac:dyDescent="0.2">
      <c r="A527" s="1">
        <v>35886</v>
      </c>
      <c r="B527">
        <v>5.45</v>
      </c>
      <c r="J527" s="1">
        <v>37530</v>
      </c>
      <c r="K527">
        <v>84.108999999999995</v>
      </c>
    </row>
    <row r="528" spans="1:11" x14ac:dyDescent="0.2">
      <c r="A528" s="1">
        <v>35916</v>
      </c>
      <c r="B528">
        <v>5.49</v>
      </c>
      <c r="J528" s="1">
        <v>37561</v>
      </c>
      <c r="K528">
        <v>84.191000000000003</v>
      </c>
    </row>
    <row r="529" spans="1:11" x14ac:dyDescent="0.2">
      <c r="A529" s="1">
        <v>35947</v>
      </c>
      <c r="B529">
        <v>5.56</v>
      </c>
      <c r="J529" s="1">
        <v>37591</v>
      </c>
      <c r="K529">
        <v>84.26</v>
      </c>
    </row>
    <row r="530" spans="1:11" x14ac:dyDescent="0.2">
      <c r="A530" s="1">
        <v>35977</v>
      </c>
      <c r="B530">
        <v>5.54</v>
      </c>
      <c r="J530" s="1">
        <v>37622</v>
      </c>
      <c r="K530">
        <v>84.293000000000006</v>
      </c>
    </row>
    <row r="531" spans="1:11" x14ac:dyDescent="0.2">
      <c r="A531" s="1">
        <v>36008</v>
      </c>
      <c r="B531">
        <v>5.55</v>
      </c>
      <c r="J531" s="1">
        <v>37653</v>
      </c>
      <c r="K531">
        <v>84.382999999999996</v>
      </c>
    </row>
    <row r="532" spans="1:11" x14ac:dyDescent="0.2">
      <c r="A532" s="1">
        <v>36039</v>
      </c>
      <c r="B532">
        <v>5.51</v>
      </c>
      <c r="J532" s="1">
        <v>37681</v>
      </c>
      <c r="K532">
        <v>84.492000000000004</v>
      </c>
    </row>
    <row r="533" spans="1:11" x14ac:dyDescent="0.2">
      <c r="A533" s="1">
        <v>36069</v>
      </c>
      <c r="B533">
        <v>5.07</v>
      </c>
      <c r="J533" s="1">
        <v>37712</v>
      </c>
      <c r="K533">
        <v>84.558000000000007</v>
      </c>
    </row>
    <row r="534" spans="1:11" x14ac:dyDescent="0.2">
      <c r="A534" s="1">
        <v>36100</v>
      </c>
      <c r="B534">
        <v>4.83</v>
      </c>
      <c r="J534" s="1">
        <v>37742</v>
      </c>
      <c r="K534">
        <v>84.66</v>
      </c>
    </row>
    <row r="535" spans="1:11" x14ac:dyDescent="0.2">
      <c r="A535" s="1">
        <v>36130</v>
      </c>
      <c r="B535">
        <v>4.68</v>
      </c>
      <c r="J535" s="1">
        <v>37773</v>
      </c>
      <c r="K535">
        <v>84.694999999999993</v>
      </c>
    </row>
    <row r="536" spans="1:11" x14ac:dyDescent="0.2">
      <c r="A536" s="1">
        <v>36161</v>
      </c>
      <c r="B536">
        <v>4.63</v>
      </c>
      <c r="J536" s="1">
        <v>37803</v>
      </c>
      <c r="K536">
        <v>84.897000000000006</v>
      </c>
    </row>
    <row r="537" spans="1:11" x14ac:dyDescent="0.2">
      <c r="A537" s="1">
        <v>36192</v>
      </c>
      <c r="B537">
        <v>4.76</v>
      </c>
      <c r="J537" s="1">
        <v>37834</v>
      </c>
      <c r="K537">
        <v>84.978999999999999</v>
      </c>
    </row>
    <row r="538" spans="1:11" x14ac:dyDescent="0.2">
      <c r="A538" s="1">
        <v>36220</v>
      </c>
      <c r="B538">
        <v>4.8099999999999996</v>
      </c>
      <c r="J538" s="1">
        <v>37865</v>
      </c>
      <c r="K538">
        <v>85.08</v>
      </c>
    </row>
    <row r="539" spans="1:11" x14ac:dyDescent="0.2">
      <c r="A539" s="1">
        <v>36251</v>
      </c>
      <c r="B539">
        <v>4.74</v>
      </c>
      <c r="J539" s="1">
        <v>37895</v>
      </c>
      <c r="K539">
        <v>85.218000000000004</v>
      </c>
    </row>
    <row r="540" spans="1:11" x14ac:dyDescent="0.2">
      <c r="A540" s="1">
        <v>36281</v>
      </c>
      <c r="B540">
        <v>4.74</v>
      </c>
      <c r="J540" s="1">
        <v>37926</v>
      </c>
      <c r="K540">
        <v>85.331999999999994</v>
      </c>
    </row>
    <row r="541" spans="1:11" x14ac:dyDescent="0.2">
      <c r="A541" s="1">
        <v>36312</v>
      </c>
      <c r="B541">
        <v>4.76</v>
      </c>
      <c r="J541" s="1">
        <v>37956</v>
      </c>
      <c r="K541">
        <v>85.451999999999998</v>
      </c>
    </row>
    <row r="542" spans="1:11" x14ac:dyDescent="0.2">
      <c r="A542" s="1">
        <v>36342</v>
      </c>
      <c r="B542">
        <v>4.99</v>
      </c>
      <c r="J542" s="1">
        <v>37987</v>
      </c>
      <c r="K542">
        <v>85.701999999999998</v>
      </c>
    </row>
    <row r="543" spans="1:11" x14ac:dyDescent="0.2">
      <c r="A543" s="1">
        <v>36373</v>
      </c>
      <c r="B543">
        <v>5.07</v>
      </c>
      <c r="J543" s="1">
        <v>38018</v>
      </c>
      <c r="K543">
        <v>85.861999999999995</v>
      </c>
    </row>
    <row r="544" spans="1:11" x14ac:dyDescent="0.2">
      <c r="A544" s="1">
        <v>36404</v>
      </c>
      <c r="B544">
        <v>5.22</v>
      </c>
      <c r="J544" s="1">
        <v>38047</v>
      </c>
      <c r="K544">
        <v>86.016000000000005</v>
      </c>
    </row>
    <row r="545" spans="1:11" x14ac:dyDescent="0.2">
      <c r="A545" s="1">
        <v>36434</v>
      </c>
      <c r="B545">
        <v>5.2</v>
      </c>
      <c r="J545" s="1">
        <v>38078</v>
      </c>
      <c r="K545">
        <v>86.238</v>
      </c>
    </row>
    <row r="546" spans="1:11" x14ac:dyDescent="0.2">
      <c r="A546" s="1">
        <v>36465</v>
      </c>
      <c r="B546">
        <v>5.42</v>
      </c>
      <c r="J546" s="1">
        <v>38108</v>
      </c>
      <c r="K546">
        <v>86.355999999999995</v>
      </c>
    </row>
    <row r="547" spans="1:11" x14ac:dyDescent="0.2">
      <c r="A547" s="1">
        <v>36495</v>
      </c>
      <c r="B547">
        <v>5.3</v>
      </c>
      <c r="J547" s="1">
        <v>38139</v>
      </c>
      <c r="K547">
        <v>86.495999999999995</v>
      </c>
    </row>
    <row r="548" spans="1:11" x14ac:dyDescent="0.2">
      <c r="A548" s="1">
        <v>36526</v>
      </c>
      <c r="B548">
        <v>5.45</v>
      </c>
      <c r="J548" s="1">
        <v>38169</v>
      </c>
      <c r="K548">
        <v>86.605000000000004</v>
      </c>
    </row>
    <row r="549" spans="1:11" x14ac:dyDescent="0.2">
      <c r="A549" s="1">
        <v>36557</v>
      </c>
      <c r="B549">
        <v>5.73</v>
      </c>
      <c r="J549" s="1">
        <v>38200</v>
      </c>
      <c r="K549">
        <v>86.641999999999996</v>
      </c>
    </row>
    <row r="550" spans="1:11" x14ac:dyDescent="0.2">
      <c r="A550" s="1">
        <v>36586</v>
      </c>
      <c r="B550">
        <v>5.85</v>
      </c>
      <c r="J550" s="1">
        <v>38231</v>
      </c>
      <c r="K550">
        <v>86.805999999999997</v>
      </c>
    </row>
    <row r="551" spans="1:11" x14ac:dyDescent="0.2">
      <c r="A551" s="1">
        <v>36617</v>
      </c>
      <c r="B551">
        <v>6.02</v>
      </c>
      <c r="J551" s="1">
        <v>38261</v>
      </c>
      <c r="K551">
        <v>86.994</v>
      </c>
    </row>
    <row r="552" spans="1:11" x14ac:dyDescent="0.2">
      <c r="A552" s="1">
        <v>36647</v>
      </c>
      <c r="B552">
        <v>6.27</v>
      </c>
      <c r="J552" s="1">
        <v>38292</v>
      </c>
      <c r="K552">
        <v>87.179000000000002</v>
      </c>
    </row>
    <row r="553" spans="1:11" x14ac:dyDescent="0.2">
      <c r="A553" s="1">
        <v>36678</v>
      </c>
      <c r="B553">
        <v>6.53</v>
      </c>
      <c r="J553" s="1">
        <v>38322</v>
      </c>
      <c r="K553">
        <v>87.287000000000006</v>
      </c>
    </row>
    <row r="554" spans="1:11" x14ac:dyDescent="0.2">
      <c r="A554" s="1">
        <v>36708</v>
      </c>
      <c r="B554">
        <v>6.54</v>
      </c>
      <c r="J554" s="1">
        <v>38353</v>
      </c>
      <c r="K554">
        <v>87.6</v>
      </c>
    </row>
    <row r="555" spans="1:11" x14ac:dyDescent="0.2">
      <c r="A555" s="1">
        <v>36739</v>
      </c>
      <c r="B555">
        <v>6.5</v>
      </c>
      <c r="J555" s="1">
        <v>38384</v>
      </c>
      <c r="K555">
        <v>87.74</v>
      </c>
    </row>
    <row r="556" spans="1:11" x14ac:dyDescent="0.2">
      <c r="A556" s="1">
        <v>36770</v>
      </c>
      <c r="B556">
        <v>6.52</v>
      </c>
      <c r="J556" s="1">
        <v>38412</v>
      </c>
      <c r="K556">
        <v>87.944999999999993</v>
      </c>
    </row>
    <row r="557" spans="1:11" x14ac:dyDescent="0.2">
      <c r="A557" s="1">
        <v>36800</v>
      </c>
      <c r="B557">
        <v>6.51</v>
      </c>
      <c r="J557" s="1">
        <v>38443</v>
      </c>
      <c r="K557">
        <v>88.031999999999996</v>
      </c>
    </row>
    <row r="558" spans="1:11" x14ac:dyDescent="0.2">
      <c r="A558" s="1">
        <v>36831</v>
      </c>
      <c r="B558">
        <v>6.51</v>
      </c>
      <c r="J558" s="1">
        <v>38473</v>
      </c>
      <c r="K558">
        <v>88.203999999999994</v>
      </c>
    </row>
    <row r="559" spans="1:11" x14ac:dyDescent="0.2">
      <c r="A559" s="1">
        <v>36861</v>
      </c>
      <c r="B559">
        <v>6.4</v>
      </c>
      <c r="J559" s="1">
        <v>38504</v>
      </c>
      <c r="K559">
        <v>88.259</v>
      </c>
    </row>
    <row r="560" spans="1:11" x14ac:dyDescent="0.2">
      <c r="A560" s="1">
        <v>36892</v>
      </c>
      <c r="B560">
        <v>5.98</v>
      </c>
      <c r="J560" s="1">
        <v>38534</v>
      </c>
      <c r="K560">
        <v>88.387</v>
      </c>
    </row>
    <row r="561" spans="1:11" x14ac:dyDescent="0.2">
      <c r="A561" s="1">
        <v>36923</v>
      </c>
      <c r="B561">
        <v>5.49</v>
      </c>
      <c r="J561" s="1">
        <v>38565</v>
      </c>
      <c r="K561">
        <v>88.454999999999998</v>
      </c>
    </row>
    <row r="562" spans="1:11" x14ac:dyDescent="0.2">
      <c r="A562" s="1">
        <v>36951</v>
      </c>
      <c r="B562">
        <v>5.31</v>
      </c>
      <c r="J562" s="1">
        <v>38596</v>
      </c>
      <c r="K562">
        <v>88.644000000000005</v>
      </c>
    </row>
    <row r="563" spans="1:11" x14ac:dyDescent="0.2">
      <c r="A563" s="1">
        <v>36982</v>
      </c>
      <c r="B563">
        <v>4.8</v>
      </c>
      <c r="J563" s="1">
        <v>38626</v>
      </c>
      <c r="K563">
        <v>88.89</v>
      </c>
    </row>
    <row r="564" spans="1:11" x14ac:dyDescent="0.2">
      <c r="A564" s="1">
        <v>37012</v>
      </c>
      <c r="B564">
        <v>4.21</v>
      </c>
      <c r="J564" s="1">
        <v>38657</v>
      </c>
      <c r="K564">
        <v>89.113</v>
      </c>
    </row>
    <row r="565" spans="1:11" x14ac:dyDescent="0.2">
      <c r="A565" s="1">
        <v>37043</v>
      </c>
      <c r="B565">
        <v>3.97</v>
      </c>
      <c r="J565" s="1">
        <v>38687</v>
      </c>
      <c r="K565">
        <v>89.206999999999994</v>
      </c>
    </row>
    <row r="566" spans="1:11" x14ac:dyDescent="0.2">
      <c r="A566" s="1">
        <v>37073</v>
      </c>
      <c r="B566">
        <v>3.77</v>
      </c>
      <c r="J566" s="1">
        <v>38718</v>
      </c>
      <c r="K566">
        <v>89.41</v>
      </c>
    </row>
    <row r="567" spans="1:11" x14ac:dyDescent="0.2">
      <c r="A567" s="1">
        <v>37104</v>
      </c>
      <c r="B567">
        <v>3.65</v>
      </c>
      <c r="J567" s="1">
        <v>38749</v>
      </c>
      <c r="K567">
        <v>89.543999999999997</v>
      </c>
    </row>
    <row r="568" spans="1:11" x14ac:dyDescent="0.2">
      <c r="A568" s="1">
        <v>37135</v>
      </c>
      <c r="B568">
        <v>3.07</v>
      </c>
      <c r="J568" s="1">
        <v>38777</v>
      </c>
      <c r="K568">
        <v>89.766000000000005</v>
      </c>
    </row>
    <row r="569" spans="1:11" x14ac:dyDescent="0.2">
      <c r="A569" s="1">
        <v>37165</v>
      </c>
      <c r="B569">
        <v>2.4900000000000002</v>
      </c>
      <c r="J569" s="1">
        <v>38808</v>
      </c>
      <c r="K569">
        <v>90</v>
      </c>
    </row>
    <row r="570" spans="1:11" x14ac:dyDescent="0.2">
      <c r="A570" s="1">
        <v>37196</v>
      </c>
      <c r="B570">
        <v>2.09</v>
      </c>
      <c r="J570" s="1">
        <v>38838</v>
      </c>
      <c r="K570">
        <v>90.204999999999998</v>
      </c>
    </row>
    <row r="571" spans="1:11" x14ac:dyDescent="0.2">
      <c r="A571" s="1">
        <v>37226</v>
      </c>
      <c r="B571">
        <v>1.82</v>
      </c>
      <c r="J571" s="1">
        <v>38869</v>
      </c>
      <c r="K571">
        <v>90.427000000000007</v>
      </c>
    </row>
    <row r="572" spans="1:11" x14ac:dyDescent="0.2">
      <c r="A572" s="1">
        <v>37257</v>
      </c>
      <c r="B572">
        <v>1.73</v>
      </c>
      <c r="J572" s="1">
        <v>38899</v>
      </c>
      <c r="K572">
        <v>90.527000000000001</v>
      </c>
    </row>
    <row r="573" spans="1:11" x14ac:dyDescent="0.2">
      <c r="A573" s="1">
        <v>37288</v>
      </c>
      <c r="B573">
        <v>1.74</v>
      </c>
      <c r="J573" s="1">
        <v>38930</v>
      </c>
      <c r="K573">
        <v>90.712999999999994</v>
      </c>
    </row>
    <row r="574" spans="1:11" x14ac:dyDescent="0.2">
      <c r="A574" s="1">
        <v>37316</v>
      </c>
      <c r="B574">
        <v>1.73</v>
      </c>
      <c r="J574" s="1">
        <v>38961</v>
      </c>
      <c r="K574">
        <v>90.852000000000004</v>
      </c>
    </row>
    <row r="575" spans="1:11" x14ac:dyDescent="0.2">
      <c r="A575" s="1">
        <v>37347</v>
      </c>
      <c r="B575">
        <v>1.75</v>
      </c>
      <c r="J575" s="1">
        <v>38991</v>
      </c>
      <c r="K575">
        <v>91.010999999999996</v>
      </c>
    </row>
    <row r="576" spans="1:11" x14ac:dyDescent="0.2">
      <c r="A576" s="1">
        <v>37377</v>
      </c>
      <c r="B576">
        <v>1.75</v>
      </c>
      <c r="J576" s="1">
        <v>39022</v>
      </c>
      <c r="K576">
        <v>91.058000000000007</v>
      </c>
    </row>
    <row r="577" spans="1:11" x14ac:dyDescent="0.2">
      <c r="A577" s="1">
        <v>37408</v>
      </c>
      <c r="B577">
        <v>1.75</v>
      </c>
      <c r="J577" s="1">
        <v>39052</v>
      </c>
      <c r="K577">
        <v>91.19</v>
      </c>
    </row>
    <row r="578" spans="1:11" x14ac:dyDescent="0.2">
      <c r="A578" s="1">
        <v>37438</v>
      </c>
      <c r="B578">
        <v>1.73</v>
      </c>
      <c r="J578" s="1">
        <v>39083</v>
      </c>
      <c r="K578">
        <v>91.584000000000003</v>
      </c>
    </row>
    <row r="579" spans="1:11" x14ac:dyDescent="0.2">
      <c r="A579" s="1">
        <v>37469</v>
      </c>
      <c r="B579">
        <v>1.74</v>
      </c>
      <c r="J579" s="1">
        <v>39114</v>
      </c>
      <c r="K579">
        <v>91.787000000000006</v>
      </c>
    </row>
    <row r="580" spans="1:11" x14ac:dyDescent="0.2">
      <c r="A580" s="1">
        <v>37500</v>
      </c>
      <c r="B580">
        <v>1.75</v>
      </c>
      <c r="J580" s="1">
        <v>39142</v>
      </c>
      <c r="K580">
        <v>91.867999999999995</v>
      </c>
    </row>
    <row r="581" spans="1:11" x14ac:dyDescent="0.2">
      <c r="A581" s="1">
        <v>37530</v>
      </c>
      <c r="B581">
        <v>1.75</v>
      </c>
      <c r="J581" s="1">
        <v>39173</v>
      </c>
      <c r="K581">
        <v>91.972999999999999</v>
      </c>
    </row>
    <row r="582" spans="1:11" x14ac:dyDescent="0.2">
      <c r="A582" s="1">
        <v>37561</v>
      </c>
      <c r="B582">
        <v>1.34</v>
      </c>
      <c r="J582" s="1">
        <v>39203</v>
      </c>
      <c r="K582">
        <v>92.069000000000003</v>
      </c>
    </row>
    <row r="583" spans="1:11" x14ac:dyDescent="0.2">
      <c r="A583" s="1">
        <v>37591</v>
      </c>
      <c r="B583">
        <v>1.24</v>
      </c>
      <c r="J583" s="1">
        <v>39234</v>
      </c>
      <c r="K583">
        <v>92.218999999999994</v>
      </c>
    </row>
    <row r="584" spans="1:11" x14ac:dyDescent="0.2">
      <c r="A584" s="1">
        <v>37622</v>
      </c>
      <c r="B584">
        <v>1.24</v>
      </c>
      <c r="J584" s="1">
        <v>39264</v>
      </c>
      <c r="K584">
        <v>92.367999999999995</v>
      </c>
    </row>
    <row r="585" spans="1:11" x14ac:dyDescent="0.2">
      <c r="A585" s="1">
        <v>37653</v>
      </c>
      <c r="B585">
        <v>1.26</v>
      </c>
      <c r="J585" s="1">
        <v>39295</v>
      </c>
      <c r="K585">
        <v>92.503</v>
      </c>
    </row>
    <row r="586" spans="1:11" x14ac:dyDescent="0.2">
      <c r="A586" s="1">
        <v>37681</v>
      </c>
      <c r="B586">
        <v>1.25</v>
      </c>
      <c r="J586" s="1">
        <v>39326</v>
      </c>
      <c r="K586">
        <v>92.742000000000004</v>
      </c>
    </row>
    <row r="587" spans="1:11" x14ac:dyDescent="0.2">
      <c r="A587" s="1">
        <v>37712</v>
      </c>
      <c r="B587">
        <v>1.26</v>
      </c>
      <c r="J587" s="1">
        <v>39356</v>
      </c>
      <c r="K587">
        <v>92.962999999999994</v>
      </c>
    </row>
    <row r="588" spans="1:11" x14ac:dyDescent="0.2">
      <c r="A588" s="1">
        <v>37742</v>
      </c>
      <c r="B588">
        <v>1.26</v>
      </c>
      <c r="J588" s="1">
        <v>39387</v>
      </c>
      <c r="K588">
        <v>93.134</v>
      </c>
    </row>
    <row r="589" spans="1:11" x14ac:dyDescent="0.2">
      <c r="A589" s="1">
        <v>37773</v>
      </c>
      <c r="B589">
        <v>1.22</v>
      </c>
      <c r="J589" s="1">
        <v>39417</v>
      </c>
      <c r="K589">
        <v>93.319000000000003</v>
      </c>
    </row>
    <row r="590" spans="1:11" x14ac:dyDescent="0.2">
      <c r="A590" s="1">
        <v>37803</v>
      </c>
      <c r="B590">
        <v>1.01</v>
      </c>
      <c r="J590" s="1">
        <v>39448</v>
      </c>
      <c r="K590">
        <v>93.519000000000005</v>
      </c>
    </row>
    <row r="591" spans="1:11" x14ac:dyDescent="0.2">
      <c r="A591" s="1">
        <v>37834</v>
      </c>
      <c r="B591">
        <v>1.03</v>
      </c>
      <c r="J591" s="1">
        <v>39479</v>
      </c>
      <c r="K591">
        <v>93.620999999999995</v>
      </c>
    </row>
    <row r="592" spans="1:11" x14ac:dyDescent="0.2">
      <c r="A592" s="1">
        <v>37865</v>
      </c>
      <c r="B592">
        <v>1.01</v>
      </c>
      <c r="J592" s="1">
        <v>39508</v>
      </c>
      <c r="K592">
        <v>93.828999999999994</v>
      </c>
    </row>
    <row r="593" spans="1:11" x14ac:dyDescent="0.2">
      <c r="A593" s="1">
        <v>37895</v>
      </c>
      <c r="B593">
        <v>1.01</v>
      </c>
      <c r="J593" s="1">
        <v>39539</v>
      </c>
      <c r="K593">
        <v>93.912000000000006</v>
      </c>
    </row>
    <row r="594" spans="1:11" x14ac:dyDescent="0.2">
      <c r="A594" s="1">
        <v>37926</v>
      </c>
      <c r="B594">
        <v>1</v>
      </c>
      <c r="J594" s="1">
        <v>39569</v>
      </c>
      <c r="K594">
        <v>94.102999999999994</v>
      </c>
    </row>
    <row r="595" spans="1:11" x14ac:dyDescent="0.2">
      <c r="A595" s="1">
        <v>37956</v>
      </c>
      <c r="B595">
        <v>0.98</v>
      </c>
      <c r="J595" s="1">
        <v>39600</v>
      </c>
      <c r="K595">
        <v>94.299000000000007</v>
      </c>
    </row>
    <row r="596" spans="1:11" x14ac:dyDescent="0.2">
      <c r="A596" s="1">
        <v>37987</v>
      </c>
      <c r="B596">
        <v>1</v>
      </c>
      <c r="J596" s="1">
        <v>39630</v>
      </c>
      <c r="K596">
        <v>94.43</v>
      </c>
    </row>
    <row r="597" spans="1:11" x14ac:dyDescent="0.2">
      <c r="A597" s="1">
        <v>38018</v>
      </c>
      <c r="B597">
        <v>1.01</v>
      </c>
      <c r="J597" s="1">
        <v>39661</v>
      </c>
      <c r="K597">
        <v>94.543000000000006</v>
      </c>
    </row>
    <row r="598" spans="1:11" x14ac:dyDescent="0.2">
      <c r="A598" s="1">
        <v>38047</v>
      </c>
      <c r="B598">
        <v>1</v>
      </c>
      <c r="J598" s="1">
        <v>39692</v>
      </c>
      <c r="K598">
        <v>94.668000000000006</v>
      </c>
    </row>
    <row r="599" spans="1:11" x14ac:dyDescent="0.2">
      <c r="A599" s="1">
        <v>38078</v>
      </c>
      <c r="B599">
        <v>1</v>
      </c>
      <c r="J599" s="1">
        <v>39722</v>
      </c>
      <c r="K599">
        <v>94.593000000000004</v>
      </c>
    </row>
    <row r="600" spans="1:11" x14ac:dyDescent="0.2">
      <c r="A600" s="1">
        <v>38108</v>
      </c>
      <c r="B600">
        <v>1</v>
      </c>
      <c r="J600" s="1">
        <v>39753</v>
      </c>
      <c r="K600">
        <v>94.6</v>
      </c>
    </row>
    <row r="601" spans="1:11" x14ac:dyDescent="0.2">
      <c r="A601" s="1">
        <v>38139</v>
      </c>
      <c r="B601">
        <v>1.03</v>
      </c>
      <c r="J601" s="1">
        <v>39783</v>
      </c>
      <c r="K601">
        <v>94.58</v>
      </c>
    </row>
    <row r="602" spans="1:11" x14ac:dyDescent="0.2">
      <c r="A602" s="1">
        <v>38169</v>
      </c>
      <c r="B602">
        <v>1.26</v>
      </c>
      <c r="J602" s="1">
        <v>39814</v>
      </c>
      <c r="K602">
        <v>94.578000000000003</v>
      </c>
    </row>
    <row r="603" spans="1:11" x14ac:dyDescent="0.2">
      <c r="A603" s="1">
        <v>38200</v>
      </c>
      <c r="B603">
        <v>1.43</v>
      </c>
      <c r="J603" s="1">
        <v>39845</v>
      </c>
      <c r="K603">
        <v>94.679000000000002</v>
      </c>
    </row>
    <row r="604" spans="1:11" x14ac:dyDescent="0.2">
      <c r="A604" s="1">
        <v>38231</v>
      </c>
      <c r="B604">
        <v>1.61</v>
      </c>
      <c r="J604" s="1">
        <v>39873</v>
      </c>
      <c r="K604">
        <v>94.775999999999996</v>
      </c>
    </row>
    <row r="605" spans="1:11" x14ac:dyDescent="0.2">
      <c r="A605" s="1">
        <v>38261</v>
      </c>
      <c r="B605">
        <v>1.76</v>
      </c>
      <c r="J605" s="1">
        <v>39904</v>
      </c>
      <c r="K605">
        <v>95.003</v>
      </c>
    </row>
    <row r="606" spans="1:11" x14ac:dyDescent="0.2">
      <c r="A606" s="1">
        <v>38292</v>
      </c>
      <c r="B606">
        <v>1.93</v>
      </c>
      <c r="J606" s="1">
        <v>39934</v>
      </c>
      <c r="K606">
        <v>95.096999999999994</v>
      </c>
    </row>
    <row r="607" spans="1:11" x14ac:dyDescent="0.2">
      <c r="A607" s="1">
        <v>38322</v>
      </c>
      <c r="B607">
        <v>2.16</v>
      </c>
      <c r="J607" s="1">
        <v>39965</v>
      </c>
      <c r="K607">
        <v>95.213999999999999</v>
      </c>
    </row>
    <row r="608" spans="1:11" x14ac:dyDescent="0.2">
      <c r="A608" s="1">
        <v>38353</v>
      </c>
      <c r="B608">
        <v>2.2799999999999998</v>
      </c>
      <c r="J608" s="1">
        <v>39995</v>
      </c>
      <c r="K608">
        <v>95.290999999999997</v>
      </c>
    </row>
    <row r="609" spans="1:11" x14ac:dyDescent="0.2">
      <c r="A609" s="1">
        <v>38384</v>
      </c>
      <c r="B609">
        <v>2.5</v>
      </c>
      <c r="J609" s="1">
        <v>40026</v>
      </c>
      <c r="K609">
        <v>95.43</v>
      </c>
    </row>
    <row r="610" spans="1:11" x14ac:dyDescent="0.2">
      <c r="A610" s="1">
        <v>38412</v>
      </c>
      <c r="B610">
        <v>2.63</v>
      </c>
      <c r="J610" s="1">
        <v>40057</v>
      </c>
      <c r="K610">
        <v>95.605000000000004</v>
      </c>
    </row>
    <row r="611" spans="1:11" x14ac:dyDescent="0.2">
      <c r="A611" s="1">
        <v>38443</v>
      </c>
      <c r="B611">
        <v>2.79</v>
      </c>
      <c r="J611" s="1">
        <v>40087</v>
      </c>
      <c r="K611">
        <v>95.960999999999999</v>
      </c>
    </row>
    <row r="612" spans="1:11" x14ac:dyDescent="0.2">
      <c r="A612" s="1">
        <v>38473</v>
      </c>
      <c r="B612">
        <v>3</v>
      </c>
      <c r="J612" s="1">
        <v>40118</v>
      </c>
      <c r="K612">
        <v>96.043000000000006</v>
      </c>
    </row>
    <row r="613" spans="1:11" x14ac:dyDescent="0.2">
      <c r="A613" s="1">
        <v>38504</v>
      </c>
      <c r="B613">
        <v>3.04</v>
      </c>
      <c r="J613" s="1">
        <v>40148</v>
      </c>
      <c r="K613">
        <v>96.108000000000004</v>
      </c>
    </row>
    <row r="614" spans="1:11" x14ac:dyDescent="0.2">
      <c r="A614" s="1">
        <v>38534</v>
      </c>
      <c r="B614">
        <v>3.26</v>
      </c>
      <c r="J614" s="1">
        <v>40179</v>
      </c>
      <c r="K614">
        <v>96.227999999999994</v>
      </c>
    </row>
    <row r="615" spans="1:11" x14ac:dyDescent="0.2">
      <c r="A615" s="1">
        <v>38565</v>
      </c>
      <c r="B615">
        <v>3.5</v>
      </c>
      <c r="J615" s="1">
        <v>40210</v>
      </c>
      <c r="K615">
        <v>96.298000000000002</v>
      </c>
    </row>
    <row r="616" spans="1:11" x14ac:dyDescent="0.2">
      <c r="A616" s="1">
        <v>38596</v>
      </c>
      <c r="B616">
        <v>3.62</v>
      </c>
      <c r="J616" s="1">
        <v>40238</v>
      </c>
      <c r="K616">
        <v>96.421999999999997</v>
      </c>
    </row>
    <row r="617" spans="1:11" x14ac:dyDescent="0.2">
      <c r="A617" s="1">
        <v>38626</v>
      </c>
      <c r="B617">
        <v>3.78</v>
      </c>
      <c r="J617" s="1">
        <v>40269</v>
      </c>
      <c r="K617">
        <v>96.456000000000003</v>
      </c>
    </row>
    <row r="618" spans="1:11" x14ac:dyDescent="0.2">
      <c r="A618" s="1">
        <v>38657</v>
      </c>
      <c r="B618">
        <v>4</v>
      </c>
      <c r="J618" s="1">
        <v>40299</v>
      </c>
      <c r="K618">
        <v>96.552000000000007</v>
      </c>
    </row>
    <row r="619" spans="1:11" x14ac:dyDescent="0.2">
      <c r="A619" s="1">
        <v>38687</v>
      </c>
      <c r="B619">
        <v>4.16</v>
      </c>
      <c r="J619" s="1">
        <v>40330</v>
      </c>
      <c r="K619">
        <v>96.584000000000003</v>
      </c>
    </row>
    <row r="620" spans="1:11" x14ac:dyDescent="0.2">
      <c r="A620" s="1">
        <v>38718</v>
      </c>
      <c r="B620">
        <v>4.29</v>
      </c>
      <c r="J620" s="1">
        <v>40360</v>
      </c>
      <c r="K620">
        <v>96.584999999999994</v>
      </c>
    </row>
    <row r="621" spans="1:11" x14ac:dyDescent="0.2">
      <c r="A621" s="1">
        <v>38749</v>
      </c>
      <c r="B621">
        <v>4.49</v>
      </c>
      <c r="J621" s="1">
        <v>40391</v>
      </c>
      <c r="K621">
        <v>96.674000000000007</v>
      </c>
    </row>
    <row r="622" spans="1:11" x14ac:dyDescent="0.2">
      <c r="A622" s="1">
        <v>38777</v>
      </c>
      <c r="B622">
        <v>4.59</v>
      </c>
      <c r="J622" s="1">
        <v>40422</v>
      </c>
      <c r="K622">
        <v>96.721999999999994</v>
      </c>
    </row>
    <row r="623" spans="1:11" x14ac:dyDescent="0.2">
      <c r="A623" s="1">
        <v>38808</v>
      </c>
      <c r="B623">
        <v>4.79</v>
      </c>
      <c r="J623" s="1">
        <v>40452</v>
      </c>
      <c r="K623">
        <v>96.843000000000004</v>
      </c>
    </row>
    <row r="624" spans="1:11" x14ac:dyDescent="0.2">
      <c r="A624" s="1">
        <v>38838</v>
      </c>
      <c r="B624">
        <v>4.9400000000000004</v>
      </c>
      <c r="J624" s="1">
        <v>40483</v>
      </c>
      <c r="K624">
        <v>96.954999999999998</v>
      </c>
    </row>
    <row r="625" spans="1:11" x14ac:dyDescent="0.2">
      <c r="A625" s="1">
        <v>38869</v>
      </c>
      <c r="B625">
        <v>4.99</v>
      </c>
      <c r="J625" s="1">
        <v>40513</v>
      </c>
      <c r="K625">
        <v>96.974999999999994</v>
      </c>
    </row>
    <row r="626" spans="1:11" x14ac:dyDescent="0.2">
      <c r="A626" s="1">
        <v>38899</v>
      </c>
      <c r="B626">
        <v>5.24</v>
      </c>
      <c r="J626" s="1">
        <v>40544</v>
      </c>
      <c r="K626">
        <v>97.213999999999999</v>
      </c>
    </row>
    <row r="627" spans="1:11" x14ac:dyDescent="0.2">
      <c r="A627" s="1">
        <v>38930</v>
      </c>
      <c r="B627">
        <v>5.25</v>
      </c>
      <c r="J627" s="1">
        <v>40575</v>
      </c>
      <c r="K627">
        <v>97.396000000000001</v>
      </c>
    </row>
    <row r="628" spans="1:11" x14ac:dyDescent="0.2">
      <c r="A628" s="1">
        <v>38961</v>
      </c>
      <c r="B628">
        <v>5.25</v>
      </c>
      <c r="J628" s="1">
        <v>40603</v>
      </c>
      <c r="K628">
        <v>97.543000000000006</v>
      </c>
    </row>
    <row r="629" spans="1:11" x14ac:dyDescent="0.2">
      <c r="A629" s="1">
        <v>38991</v>
      </c>
      <c r="B629">
        <v>5.25</v>
      </c>
      <c r="J629" s="1">
        <v>40634</v>
      </c>
      <c r="K629">
        <v>97.760999999999996</v>
      </c>
    </row>
    <row r="630" spans="1:11" x14ac:dyDescent="0.2">
      <c r="A630" s="1">
        <v>39022</v>
      </c>
      <c r="B630">
        <v>5.25</v>
      </c>
      <c r="J630" s="1">
        <v>40664</v>
      </c>
      <c r="K630">
        <v>97.994</v>
      </c>
    </row>
    <row r="631" spans="1:11" x14ac:dyDescent="0.2">
      <c r="A631" s="1">
        <v>39052</v>
      </c>
      <c r="B631">
        <v>5.24</v>
      </c>
      <c r="J631" s="1">
        <v>40695</v>
      </c>
      <c r="K631">
        <v>98.105999999999995</v>
      </c>
    </row>
    <row r="632" spans="1:11" x14ac:dyDescent="0.2">
      <c r="A632" s="1">
        <v>39083</v>
      </c>
      <c r="B632">
        <v>5.25</v>
      </c>
      <c r="J632" s="1">
        <v>40725</v>
      </c>
      <c r="K632">
        <v>98.265000000000001</v>
      </c>
    </row>
    <row r="633" spans="1:11" x14ac:dyDescent="0.2">
      <c r="A633" s="1">
        <v>39114</v>
      </c>
      <c r="B633">
        <v>5.26</v>
      </c>
      <c r="J633" s="1">
        <v>40756</v>
      </c>
      <c r="K633">
        <v>98.47</v>
      </c>
    </row>
    <row r="634" spans="1:11" x14ac:dyDescent="0.2">
      <c r="A634" s="1">
        <v>39142</v>
      </c>
      <c r="B634">
        <v>5.26</v>
      </c>
      <c r="J634" s="1">
        <v>40787</v>
      </c>
      <c r="K634">
        <v>98.543000000000006</v>
      </c>
    </row>
    <row r="635" spans="1:11" x14ac:dyDescent="0.2">
      <c r="A635" s="1">
        <v>39173</v>
      </c>
      <c r="B635">
        <v>5.25</v>
      </c>
      <c r="J635" s="1">
        <v>40817</v>
      </c>
      <c r="K635">
        <v>98.596000000000004</v>
      </c>
    </row>
    <row r="636" spans="1:11" x14ac:dyDescent="0.2">
      <c r="A636" s="1">
        <v>39203</v>
      </c>
      <c r="B636">
        <v>5.25</v>
      </c>
      <c r="J636" s="1">
        <v>40848</v>
      </c>
      <c r="K636">
        <v>98.805000000000007</v>
      </c>
    </row>
    <row r="637" spans="1:11" x14ac:dyDescent="0.2">
      <c r="A637" s="1">
        <v>39234</v>
      </c>
      <c r="B637">
        <v>5.25</v>
      </c>
      <c r="J637" s="1">
        <v>40878</v>
      </c>
      <c r="K637">
        <v>98.971000000000004</v>
      </c>
    </row>
    <row r="638" spans="1:11" x14ac:dyDescent="0.2">
      <c r="A638" s="1">
        <v>39264</v>
      </c>
      <c r="B638">
        <v>5.26</v>
      </c>
      <c r="J638" s="1">
        <v>40909</v>
      </c>
      <c r="K638">
        <v>99.284000000000006</v>
      </c>
    </row>
    <row r="639" spans="1:11" x14ac:dyDescent="0.2">
      <c r="A639" s="1">
        <v>39295</v>
      </c>
      <c r="B639">
        <v>5.0199999999999996</v>
      </c>
      <c r="J639" s="1">
        <v>40940</v>
      </c>
      <c r="K639">
        <v>99.438999999999993</v>
      </c>
    </row>
    <row r="640" spans="1:11" x14ac:dyDescent="0.2">
      <c r="A640" s="1">
        <v>39326</v>
      </c>
      <c r="B640">
        <v>4.9400000000000004</v>
      </c>
      <c r="J640" s="1">
        <v>40969</v>
      </c>
      <c r="K640">
        <v>99.596999999999994</v>
      </c>
    </row>
    <row r="641" spans="1:11" x14ac:dyDescent="0.2">
      <c r="A641" s="1">
        <v>39356</v>
      </c>
      <c r="B641">
        <v>4.76</v>
      </c>
      <c r="J641" s="1">
        <v>41000</v>
      </c>
      <c r="K641">
        <v>99.753</v>
      </c>
    </row>
    <row r="642" spans="1:11" x14ac:dyDescent="0.2">
      <c r="A642" s="1">
        <v>39387</v>
      </c>
      <c r="B642">
        <v>4.49</v>
      </c>
      <c r="J642" s="1">
        <v>41030</v>
      </c>
      <c r="K642">
        <v>99.849000000000004</v>
      </c>
    </row>
    <row r="643" spans="1:11" x14ac:dyDescent="0.2">
      <c r="A643" s="1">
        <v>39417</v>
      </c>
      <c r="B643">
        <v>4.24</v>
      </c>
      <c r="J643" s="1">
        <v>41061</v>
      </c>
      <c r="K643">
        <v>99.947999999999993</v>
      </c>
    </row>
    <row r="644" spans="1:11" x14ac:dyDescent="0.2">
      <c r="A644" s="1">
        <v>39448</v>
      </c>
      <c r="B644">
        <v>3.94</v>
      </c>
      <c r="J644" s="1">
        <v>41091</v>
      </c>
      <c r="K644">
        <v>100.05200000000001</v>
      </c>
    </row>
    <row r="645" spans="1:11" x14ac:dyDescent="0.2">
      <c r="A645" s="1">
        <v>39479</v>
      </c>
      <c r="B645">
        <v>2.98</v>
      </c>
      <c r="J645" s="1">
        <v>41122</v>
      </c>
      <c r="K645">
        <v>100.111</v>
      </c>
    </row>
    <row r="646" spans="1:11" x14ac:dyDescent="0.2">
      <c r="A646" s="1">
        <v>39508</v>
      </c>
      <c r="B646">
        <v>2.61</v>
      </c>
      <c r="J646" s="1">
        <v>41153</v>
      </c>
      <c r="K646">
        <v>100.238</v>
      </c>
    </row>
    <row r="647" spans="1:11" x14ac:dyDescent="0.2">
      <c r="A647" s="1">
        <v>39539</v>
      </c>
      <c r="B647">
        <v>2.2799999999999998</v>
      </c>
      <c r="J647" s="1">
        <v>41183</v>
      </c>
      <c r="K647">
        <v>100.476</v>
      </c>
    </row>
    <row r="648" spans="1:11" x14ac:dyDescent="0.2">
      <c r="A648" s="1">
        <v>39569</v>
      </c>
      <c r="B648">
        <v>1.98</v>
      </c>
      <c r="J648" s="1">
        <v>41214</v>
      </c>
      <c r="K648">
        <v>100.586</v>
      </c>
    </row>
    <row r="649" spans="1:11" x14ac:dyDescent="0.2">
      <c r="A649" s="1">
        <v>39600</v>
      </c>
      <c r="B649">
        <v>2</v>
      </c>
      <c r="J649" s="1">
        <v>41244</v>
      </c>
      <c r="K649">
        <v>100.667</v>
      </c>
    </row>
    <row r="650" spans="1:11" x14ac:dyDescent="0.2">
      <c r="A650" s="1">
        <v>39630</v>
      </c>
      <c r="B650">
        <v>2.0099999999999998</v>
      </c>
      <c r="J650" s="1">
        <v>41275</v>
      </c>
      <c r="K650">
        <v>100.86499999999999</v>
      </c>
    </row>
    <row r="651" spans="1:11" x14ac:dyDescent="0.2">
      <c r="A651" s="1">
        <v>39661</v>
      </c>
      <c r="B651">
        <v>2</v>
      </c>
      <c r="J651" s="1">
        <v>41306</v>
      </c>
      <c r="K651">
        <v>100.98399999999999</v>
      </c>
    </row>
    <row r="652" spans="1:11" x14ac:dyDescent="0.2">
      <c r="A652" s="1">
        <v>39692</v>
      </c>
      <c r="B652">
        <v>1.81</v>
      </c>
      <c r="J652" s="1">
        <v>41334</v>
      </c>
      <c r="K652">
        <v>101.07599999999999</v>
      </c>
    </row>
    <row r="653" spans="1:11" x14ac:dyDescent="0.2">
      <c r="A653" s="1">
        <v>39722</v>
      </c>
      <c r="B653">
        <v>0.97</v>
      </c>
      <c r="J653" s="1">
        <v>41365</v>
      </c>
      <c r="K653">
        <v>101.16</v>
      </c>
    </row>
    <row r="654" spans="1:11" x14ac:dyDescent="0.2">
      <c r="A654" s="1">
        <v>39753</v>
      </c>
      <c r="B654">
        <v>0.39</v>
      </c>
      <c r="J654" s="1">
        <v>41395</v>
      </c>
      <c r="K654">
        <v>101.268</v>
      </c>
    </row>
    <row r="655" spans="1:11" x14ac:dyDescent="0.2">
      <c r="A655" s="1">
        <v>39783</v>
      </c>
      <c r="B655">
        <v>0.16</v>
      </c>
      <c r="J655" s="1">
        <v>41426</v>
      </c>
      <c r="K655">
        <v>101.437</v>
      </c>
    </row>
    <row r="656" spans="1:11" x14ac:dyDescent="0.2">
      <c r="A656" s="1">
        <v>39814</v>
      </c>
      <c r="B656">
        <v>0.15</v>
      </c>
      <c r="J656" s="1">
        <v>41456</v>
      </c>
      <c r="K656">
        <v>101.565</v>
      </c>
    </row>
    <row r="657" spans="1:11" x14ac:dyDescent="0.2">
      <c r="A657" s="1">
        <v>39845</v>
      </c>
      <c r="B657">
        <v>0.22</v>
      </c>
      <c r="J657" s="1">
        <v>41487</v>
      </c>
      <c r="K657">
        <v>101.678</v>
      </c>
    </row>
    <row r="658" spans="1:11" x14ac:dyDescent="0.2">
      <c r="A658" s="1">
        <v>39873</v>
      </c>
      <c r="B658">
        <v>0.18</v>
      </c>
      <c r="J658" s="1">
        <v>41518</v>
      </c>
      <c r="K658">
        <v>101.795</v>
      </c>
    </row>
    <row r="659" spans="1:11" x14ac:dyDescent="0.2">
      <c r="A659" s="1">
        <v>39904</v>
      </c>
      <c r="B659">
        <v>0.15</v>
      </c>
      <c r="J659" s="1">
        <v>41548</v>
      </c>
      <c r="K659">
        <v>102.004</v>
      </c>
    </row>
    <row r="660" spans="1:11" x14ac:dyDescent="0.2">
      <c r="A660" s="1">
        <v>39934</v>
      </c>
      <c r="B660">
        <v>0.18</v>
      </c>
      <c r="J660" s="1">
        <v>41579</v>
      </c>
      <c r="K660">
        <v>102.176</v>
      </c>
    </row>
    <row r="661" spans="1:11" x14ac:dyDescent="0.2">
      <c r="A661" s="1">
        <v>39965</v>
      </c>
      <c r="B661">
        <v>0.21</v>
      </c>
      <c r="J661" s="1">
        <v>41609</v>
      </c>
      <c r="K661">
        <v>102.31100000000001</v>
      </c>
    </row>
    <row r="662" spans="1:11" x14ac:dyDescent="0.2">
      <c r="A662" s="1">
        <v>39995</v>
      </c>
      <c r="B662">
        <v>0.16</v>
      </c>
      <c r="J662" s="1">
        <v>41640</v>
      </c>
      <c r="K662">
        <v>102.399</v>
      </c>
    </row>
    <row r="663" spans="1:11" x14ac:dyDescent="0.2">
      <c r="A663" s="1">
        <v>40026</v>
      </c>
      <c r="B663">
        <v>0.16</v>
      </c>
      <c r="J663" s="1">
        <v>41671</v>
      </c>
      <c r="K663">
        <v>102.45399999999999</v>
      </c>
    </row>
    <row r="664" spans="1:11" x14ac:dyDescent="0.2">
      <c r="A664" s="1">
        <v>40057</v>
      </c>
      <c r="B664">
        <v>0.15</v>
      </c>
      <c r="J664" s="1">
        <v>41699</v>
      </c>
      <c r="K664">
        <v>102.646</v>
      </c>
    </row>
    <row r="665" spans="1:11" x14ac:dyDescent="0.2">
      <c r="A665" s="1">
        <v>40087</v>
      </c>
      <c r="B665">
        <v>0.12</v>
      </c>
      <c r="J665" s="1">
        <v>41730</v>
      </c>
      <c r="K665">
        <v>102.82899999999999</v>
      </c>
    </row>
    <row r="666" spans="1:11" x14ac:dyDescent="0.2">
      <c r="A666" s="1">
        <v>40118</v>
      </c>
      <c r="B666">
        <v>0.12</v>
      </c>
      <c r="J666" s="1">
        <v>41760</v>
      </c>
      <c r="K666">
        <v>103</v>
      </c>
    </row>
    <row r="667" spans="1:11" x14ac:dyDescent="0.2">
      <c r="A667" s="1">
        <v>40148</v>
      </c>
      <c r="B667">
        <v>0.12</v>
      </c>
      <c r="J667" s="1">
        <v>41791</v>
      </c>
      <c r="K667">
        <v>103.113</v>
      </c>
    </row>
    <row r="668" spans="1:11" x14ac:dyDescent="0.2">
      <c r="A668" s="1">
        <v>40179</v>
      </c>
      <c r="B668">
        <v>0.11</v>
      </c>
      <c r="J668" s="1">
        <v>41821</v>
      </c>
      <c r="K668">
        <v>103.298</v>
      </c>
    </row>
    <row r="669" spans="1:11" x14ac:dyDescent="0.2">
      <c r="A669" s="1">
        <v>40210</v>
      </c>
      <c r="B669">
        <v>0.13</v>
      </c>
      <c r="J669" s="1">
        <v>41852</v>
      </c>
      <c r="K669">
        <v>103.33199999999999</v>
      </c>
    </row>
    <row r="670" spans="1:11" x14ac:dyDescent="0.2">
      <c r="A670" s="1">
        <v>40238</v>
      </c>
      <c r="B670">
        <v>0.16</v>
      </c>
      <c r="J670" s="1">
        <v>41883</v>
      </c>
      <c r="K670">
        <v>103.456</v>
      </c>
    </row>
    <row r="671" spans="1:11" x14ac:dyDescent="0.2">
      <c r="A671" s="1">
        <v>40269</v>
      </c>
      <c r="B671">
        <v>0.2</v>
      </c>
      <c r="J671" s="1">
        <v>41913</v>
      </c>
      <c r="K671">
        <v>103.54600000000001</v>
      </c>
    </row>
    <row r="672" spans="1:11" x14ac:dyDescent="0.2">
      <c r="A672" s="1">
        <v>40299</v>
      </c>
      <c r="B672">
        <v>0.2</v>
      </c>
      <c r="J672" s="1">
        <v>41944</v>
      </c>
      <c r="K672">
        <v>103.65300000000001</v>
      </c>
    </row>
    <row r="673" spans="1:11" x14ac:dyDescent="0.2">
      <c r="A673" s="1">
        <v>40330</v>
      </c>
      <c r="B673">
        <v>0.18</v>
      </c>
      <c r="J673" s="1">
        <v>41974</v>
      </c>
      <c r="K673">
        <v>103.73699999999999</v>
      </c>
    </row>
    <row r="674" spans="1:11" x14ac:dyDescent="0.2">
      <c r="A674" s="1">
        <v>40360</v>
      </c>
      <c r="B674">
        <v>0.18</v>
      </c>
      <c r="J674" s="1">
        <v>42005</v>
      </c>
      <c r="K674">
        <v>103.708</v>
      </c>
    </row>
    <row r="675" spans="1:11" x14ac:dyDescent="0.2">
      <c r="A675" s="1">
        <v>40391</v>
      </c>
      <c r="B675">
        <v>0.19</v>
      </c>
      <c r="J675" s="1">
        <v>42036</v>
      </c>
      <c r="K675">
        <v>103.815</v>
      </c>
    </row>
    <row r="676" spans="1:11" x14ac:dyDescent="0.2">
      <c r="A676" s="1">
        <v>40422</v>
      </c>
      <c r="B676">
        <v>0.19</v>
      </c>
      <c r="J676" s="1">
        <v>42064</v>
      </c>
      <c r="K676">
        <v>103.98</v>
      </c>
    </row>
    <row r="677" spans="1:11" x14ac:dyDescent="0.2">
      <c r="A677" s="1">
        <v>40452</v>
      </c>
      <c r="B677">
        <v>0.19</v>
      </c>
      <c r="J677" s="1">
        <v>42095</v>
      </c>
      <c r="K677">
        <v>104.152</v>
      </c>
    </row>
    <row r="678" spans="1:11" x14ac:dyDescent="0.2">
      <c r="A678" s="1">
        <v>40483</v>
      </c>
      <c r="B678">
        <v>0.19</v>
      </c>
      <c r="J678" s="1">
        <v>42125</v>
      </c>
      <c r="K678">
        <v>104.274</v>
      </c>
    </row>
    <row r="679" spans="1:11" x14ac:dyDescent="0.2">
      <c r="A679" s="1">
        <v>40513</v>
      </c>
      <c r="B679">
        <v>0.18</v>
      </c>
      <c r="J679" s="1">
        <v>42156</v>
      </c>
      <c r="K679">
        <v>104.404</v>
      </c>
    </row>
    <row r="680" spans="1:11" x14ac:dyDescent="0.2">
      <c r="A680" s="1">
        <v>40544</v>
      </c>
      <c r="B680">
        <v>0.17</v>
      </c>
      <c r="J680" s="1">
        <v>42186</v>
      </c>
      <c r="K680">
        <v>104.52</v>
      </c>
    </row>
    <row r="681" spans="1:11" x14ac:dyDescent="0.2">
      <c r="A681" s="1">
        <v>40575</v>
      </c>
      <c r="B681">
        <v>0.16</v>
      </c>
      <c r="J681" s="1">
        <v>42217</v>
      </c>
      <c r="K681">
        <v>104.61799999999999</v>
      </c>
    </row>
    <row r="682" spans="1:11" x14ac:dyDescent="0.2">
      <c r="A682" s="1">
        <v>40603</v>
      </c>
      <c r="B682">
        <v>0.14000000000000001</v>
      </c>
      <c r="J682" s="1">
        <v>42248</v>
      </c>
      <c r="K682">
        <v>104.753</v>
      </c>
    </row>
    <row r="683" spans="1:11" x14ac:dyDescent="0.2">
      <c r="A683" s="1">
        <v>40634</v>
      </c>
      <c r="B683">
        <v>0.1</v>
      </c>
      <c r="J683" s="1">
        <v>42278</v>
      </c>
      <c r="K683">
        <v>104.77800000000001</v>
      </c>
    </row>
    <row r="684" spans="1:11" x14ac:dyDescent="0.2">
      <c r="A684" s="1">
        <v>40664</v>
      </c>
      <c r="B684">
        <v>0.09</v>
      </c>
      <c r="J684" s="1">
        <v>42309</v>
      </c>
      <c r="K684">
        <v>104.91</v>
      </c>
    </row>
    <row r="685" spans="1:11" x14ac:dyDescent="0.2">
      <c r="A685" s="1">
        <v>40695</v>
      </c>
      <c r="B685">
        <v>0.09</v>
      </c>
      <c r="J685" s="1">
        <v>42339</v>
      </c>
      <c r="K685">
        <v>104.979</v>
      </c>
    </row>
    <row r="686" spans="1:11" x14ac:dyDescent="0.2">
      <c r="A686" s="1">
        <v>40725</v>
      </c>
      <c r="B686">
        <v>7.0000000000000007E-2</v>
      </c>
      <c r="J686" s="1">
        <v>42370</v>
      </c>
      <c r="K686">
        <v>105.169</v>
      </c>
    </row>
    <row r="687" spans="1:11" x14ac:dyDescent="0.2">
      <c r="A687" s="1">
        <v>40756</v>
      </c>
      <c r="B687">
        <v>0.1</v>
      </c>
      <c r="J687" s="1">
        <v>42401</v>
      </c>
      <c r="K687">
        <v>105.35</v>
      </c>
    </row>
    <row r="688" spans="1:11" x14ac:dyDescent="0.2">
      <c r="A688" s="1">
        <v>40787</v>
      </c>
      <c r="B688">
        <v>0.08</v>
      </c>
      <c r="J688" s="1">
        <v>42430</v>
      </c>
      <c r="K688">
        <v>105.44799999999999</v>
      </c>
    </row>
    <row r="689" spans="1:11" x14ac:dyDescent="0.2">
      <c r="A689" s="1">
        <v>40817</v>
      </c>
      <c r="B689">
        <v>7.0000000000000007E-2</v>
      </c>
      <c r="J689" s="1">
        <v>42461</v>
      </c>
      <c r="K689">
        <v>105.70099999999999</v>
      </c>
    </row>
    <row r="690" spans="1:11" x14ac:dyDescent="0.2">
      <c r="A690" s="1">
        <v>40848</v>
      </c>
      <c r="B690">
        <v>0.08</v>
      </c>
      <c r="J690" s="1">
        <v>42491</v>
      </c>
      <c r="K690">
        <v>105.86</v>
      </c>
    </row>
    <row r="691" spans="1:11" x14ac:dyDescent="0.2">
      <c r="A691" s="1">
        <v>40878</v>
      </c>
      <c r="B691">
        <v>7.0000000000000007E-2</v>
      </c>
      <c r="J691" s="1">
        <v>42522</v>
      </c>
      <c r="K691">
        <v>105.98099999999999</v>
      </c>
    </row>
    <row r="692" spans="1:11" x14ac:dyDescent="0.2">
      <c r="A692" s="1">
        <v>40909</v>
      </c>
      <c r="B692">
        <v>0.08</v>
      </c>
      <c r="J692" s="1">
        <v>42552</v>
      </c>
      <c r="K692">
        <v>106.193</v>
      </c>
    </row>
    <row r="693" spans="1:11" x14ac:dyDescent="0.2">
      <c r="A693" s="1">
        <v>40940</v>
      </c>
      <c r="B693">
        <v>0.1</v>
      </c>
      <c r="J693" s="1">
        <v>42583</v>
      </c>
      <c r="K693">
        <v>106.407</v>
      </c>
    </row>
    <row r="694" spans="1:11" x14ac:dyDescent="0.2">
      <c r="A694" s="1">
        <v>40969</v>
      </c>
      <c r="B694">
        <v>0.13</v>
      </c>
      <c r="J694" s="1">
        <v>42614</v>
      </c>
      <c r="K694">
        <v>106.489</v>
      </c>
    </row>
    <row r="695" spans="1:11" x14ac:dyDescent="0.2">
      <c r="A695" s="1">
        <v>41000</v>
      </c>
      <c r="B695">
        <v>0.14000000000000001</v>
      </c>
      <c r="J695" s="1">
        <v>42644</v>
      </c>
      <c r="K695">
        <v>106.649</v>
      </c>
    </row>
    <row r="696" spans="1:11" x14ac:dyDescent="0.2">
      <c r="A696" s="1">
        <v>41030</v>
      </c>
      <c r="B696">
        <v>0.16</v>
      </c>
      <c r="J696" s="1">
        <v>42675</v>
      </c>
      <c r="K696">
        <v>106.72499999999999</v>
      </c>
    </row>
    <row r="697" spans="1:11" x14ac:dyDescent="0.2">
      <c r="A697" s="1">
        <v>41061</v>
      </c>
      <c r="B697">
        <v>0.16</v>
      </c>
      <c r="J697" s="1">
        <v>42705</v>
      </c>
      <c r="K697">
        <v>106.863</v>
      </c>
    </row>
    <row r="698" spans="1:11" x14ac:dyDescent="0.2">
      <c r="A698" s="1">
        <v>41091</v>
      </c>
      <c r="B698">
        <v>0.16</v>
      </c>
      <c r="J698" s="1">
        <v>42736</v>
      </c>
      <c r="K698">
        <v>107.11799999999999</v>
      </c>
    </row>
    <row r="699" spans="1:11" x14ac:dyDescent="0.2">
      <c r="A699" s="1">
        <v>41122</v>
      </c>
      <c r="B699">
        <v>0.13</v>
      </c>
      <c r="J699" s="1">
        <v>42767</v>
      </c>
      <c r="K699">
        <v>107.282</v>
      </c>
    </row>
    <row r="700" spans="1:11" x14ac:dyDescent="0.2">
      <c r="A700" s="1">
        <v>41153</v>
      </c>
      <c r="B700">
        <v>0.14000000000000001</v>
      </c>
      <c r="J700" s="1">
        <v>42795</v>
      </c>
      <c r="K700">
        <v>107.166</v>
      </c>
    </row>
    <row r="701" spans="1:11" x14ac:dyDescent="0.2">
      <c r="A701" s="1">
        <v>41183</v>
      </c>
      <c r="B701">
        <v>0.16</v>
      </c>
      <c r="J701" s="1">
        <v>42826</v>
      </c>
      <c r="K701">
        <v>107.40600000000001</v>
      </c>
    </row>
    <row r="702" spans="1:11" x14ac:dyDescent="0.2">
      <c r="A702" s="1">
        <v>41214</v>
      </c>
      <c r="B702">
        <v>0.16</v>
      </c>
      <c r="J702" s="1">
        <v>42856</v>
      </c>
      <c r="K702">
        <v>107.52500000000001</v>
      </c>
    </row>
    <row r="703" spans="1:11" x14ac:dyDescent="0.2">
      <c r="A703" s="1">
        <v>41244</v>
      </c>
      <c r="B703">
        <v>0.16</v>
      </c>
      <c r="J703" s="1">
        <v>42887</v>
      </c>
      <c r="K703">
        <v>107.68899999999999</v>
      </c>
    </row>
    <row r="704" spans="1:11" x14ac:dyDescent="0.2">
      <c r="A704" s="1">
        <v>41275</v>
      </c>
      <c r="B704">
        <v>0.14000000000000001</v>
      </c>
      <c r="J704" s="1">
        <v>42917</v>
      </c>
      <c r="K704">
        <v>107.785</v>
      </c>
    </row>
    <row r="705" spans="1:11" x14ac:dyDescent="0.2">
      <c r="A705" s="1">
        <v>41306</v>
      </c>
      <c r="B705">
        <v>0.15</v>
      </c>
      <c r="J705" s="1">
        <v>42948</v>
      </c>
      <c r="K705">
        <v>107.926</v>
      </c>
    </row>
    <row r="706" spans="1:11" x14ac:dyDescent="0.2">
      <c r="A706" s="1">
        <v>41334</v>
      </c>
      <c r="B706">
        <v>0.14000000000000001</v>
      </c>
      <c r="J706" s="1">
        <v>42979</v>
      </c>
      <c r="K706">
        <v>108.09099999999999</v>
      </c>
    </row>
    <row r="707" spans="1:11" x14ac:dyDescent="0.2">
      <c r="A707" s="1">
        <v>41365</v>
      </c>
      <c r="B707">
        <v>0.15</v>
      </c>
      <c r="J707" s="1">
        <v>43009</v>
      </c>
      <c r="K707">
        <v>108.392</v>
      </c>
    </row>
    <row r="708" spans="1:11" x14ac:dyDescent="0.2">
      <c r="A708" s="1">
        <v>41395</v>
      </c>
      <c r="B708">
        <v>0.11</v>
      </c>
      <c r="J708" s="1">
        <v>43040</v>
      </c>
      <c r="K708">
        <v>108.486</v>
      </c>
    </row>
    <row r="709" spans="1:11" x14ac:dyDescent="0.2">
      <c r="A709" s="1">
        <v>41426</v>
      </c>
      <c r="B709">
        <v>0.09</v>
      </c>
      <c r="J709" s="1">
        <v>43070</v>
      </c>
      <c r="K709">
        <v>108.67</v>
      </c>
    </row>
    <row r="710" spans="1:11" x14ac:dyDescent="0.2">
      <c r="A710" s="1">
        <v>41456</v>
      </c>
      <c r="B710">
        <v>0.09</v>
      </c>
      <c r="J710" s="1">
        <v>43101</v>
      </c>
      <c r="K710">
        <v>108.923</v>
      </c>
    </row>
    <row r="711" spans="1:11" x14ac:dyDescent="0.2">
      <c r="A711" s="1">
        <v>41487</v>
      </c>
      <c r="B711">
        <v>0.08</v>
      </c>
      <c r="J711" s="1">
        <v>43132</v>
      </c>
      <c r="K711">
        <v>109.131</v>
      </c>
    </row>
    <row r="712" spans="1:11" x14ac:dyDescent="0.2">
      <c r="A712" s="1">
        <v>41518</v>
      </c>
      <c r="B712">
        <v>0.08</v>
      </c>
      <c r="J712" s="1">
        <v>43160</v>
      </c>
      <c r="K712">
        <v>109.34099999999999</v>
      </c>
    </row>
    <row r="713" spans="1:11" x14ac:dyDescent="0.2">
      <c r="A713" s="1">
        <v>41548</v>
      </c>
      <c r="B713">
        <v>0.09</v>
      </c>
      <c r="J713" s="1">
        <v>43191</v>
      </c>
      <c r="K713">
        <v>109.509</v>
      </c>
    </row>
    <row r="714" spans="1:11" x14ac:dyDescent="0.2">
      <c r="A714" s="1">
        <v>41579</v>
      </c>
      <c r="B714">
        <v>0.08</v>
      </c>
      <c r="J714" s="1">
        <v>43221</v>
      </c>
      <c r="K714">
        <v>109.735</v>
      </c>
    </row>
    <row r="715" spans="1:11" x14ac:dyDescent="0.2">
      <c r="A715" s="1">
        <v>41609</v>
      </c>
      <c r="B715">
        <v>0.09</v>
      </c>
      <c r="J715" s="1">
        <v>43252</v>
      </c>
      <c r="K715">
        <v>109.878</v>
      </c>
    </row>
    <row r="716" spans="1:11" x14ac:dyDescent="0.2">
      <c r="A716" s="1">
        <v>41640</v>
      </c>
      <c r="B716">
        <v>7.0000000000000007E-2</v>
      </c>
      <c r="J716" s="1">
        <v>43282</v>
      </c>
      <c r="K716">
        <v>110.06399999999999</v>
      </c>
    </row>
    <row r="717" spans="1:11" x14ac:dyDescent="0.2">
      <c r="A717" s="1">
        <v>41671</v>
      </c>
      <c r="B717">
        <v>7.0000000000000007E-2</v>
      </c>
      <c r="J717" s="1">
        <v>43313</v>
      </c>
      <c r="K717">
        <v>110.086</v>
      </c>
    </row>
    <row r="718" spans="1:11" x14ac:dyDescent="0.2">
      <c r="A718" s="1">
        <v>41699</v>
      </c>
      <c r="B718">
        <v>0.08</v>
      </c>
      <c r="J718" s="1">
        <v>43344</v>
      </c>
      <c r="K718">
        <v>110.25700000000001</v>
      </c>
    </row>
    <row r="719" spans="1:11" x14ac:dyDescent="0.2">
      <c r="A719" s="1">
        <v>41730</v>
      </c>
      <c r="B719">
        <v>0.09</v>
      </c>
      <c r="J719" s="1">
        <v>43374</v>
      </c>
      <c r="K719">
        <v>110.40900000000001</v>
      </c>
    </row>
    <row r="720" spans="1:11" x14ac:dyDescent="0.2">
      <c r="A720" s="1">
        <v>41760</v>
      </c>
      <c r="B720">
        <v>0.09</v>
      </c>
      <c r="J720" s="1">
        <v>43405</v>
      </c>
      <c r="K720">
        <v>110.616</v>
      </c>
    </row>
    <row r="721" spans="1:11" x14ac:dyDescent="0.2">
      <c r="A721" s="1">
        <v>41791</v>
      </c>
      <c r="B721">
        <v>0.1</v>
      </c>
      <c r="J721" s="1">
        <v>43435</v>
      </c>
      <c r="K721">
        <v>110.812</v>
      </c>
    </row>
    <row r="722" spans="1:11" x14ac:dyDescent="0.2">
      <c r="A722" s="1">
        <v>41821</v>
      </c>
      <c r="B722">
        <v>0.09</v>
      </c>
      <c r="J722" s="1">
        <v>43466</v>
      </c>
      <c r="K722">
        <v>110.852</v>
      </c>
    </row>
    <row r="723" spans="1:11" x14ac:dyDescent="0.2">
      <c r="A723" s="1">
        <v>41852</v>
      </c>
      <c r="B723">
        <v>0.09</v>
      </c>
      <c r="J723" s="1">
        <v>43497</v>
      </c>
      <c r="K723">
        <v>110.89400000000001</v>
      </c>
    </row>
    <row r="724" spans="1:11" x14ac:dyDescent="0.2">
      <c r="A724" s="1">
        <v>41883</v>
      </c>
      <c r="B724">
        <v>0.09</v>
      </c>
      <c r="J724" s="1">
        <v>43525</v>
      </c>
      <c r="K724">
        <v>110.96</v>
      </c>
    </row>
    <row r="725" spans="1:11" x14ac:dyDescent="0.2">
      <c r="A725" s="1">
        <v>41913</v>
      </c>
      <c r="B725">
        <v>0.09</v>
      </c>
      <c r="J725" s="1">
        <v>43556</v>
      </c>
      <c r="K725">
        <v>111.232</v>
      </c>
    </row>
    <row r="726" spans="1:11" x14ac:dyDescent="0.2">
      <c r="A726" s="1">
        <v>41944</v>
      </c>
      <c r="B726">
        <v>0.09</v>
      </c>
      <c r="J726" s="1">
        <v>43586</v>
      </c>
      <c r="K726">
        <v>111.36199999999999</v>
      </c>
    </row>
    <row r="727" spans="1:11" x14ac:dyDescent="0.2">
      <c r="A727" s="1">
        <v>41974</v>
      </c>
      <c r="B727">
        <v>0.12</v>
      </c>
      <c r="J727" s="1">
        <v>43617</v>
      </c>
      <c r="K727">
        <v>111.648</v>
      </c>
    </row>
    <row r="728" spans="1:11" x14ac:dyDescent="0.2">
      <c r="A728" s="1">
        <v>42005</v>
      </c>
      <c r="B728">
        <v>0.11</v>
      </c>
      <c r="J728" s="1">
        <v>43647</v>
      </c>
      <c r="K728">
        <v>111.878</v>
      </c>
    </row>
    <row r="729" spans="1:11" x14ac:dyDescent="0.2">
      <c r="A729" s="1">
        <v>42036</v>
      </c>
      <c r="B729">
        <v>0.11</v>
      </c>
      <c r="J729" s="1">
        <v>43678</v>
      </c>
      <c r="K729">
        <v>112.027</v>
      </c>
    </row>
    <row r="730" spans="1:11" x14ac:dyDescent="0.2">
      <c r="A730" s="1">
        <v>42064</v>
      </c>
      <c r="B730">
        <v>0.11</v>
      </c>
      <c r="J730" s="1">
        <v>43709</v>
      </c>
      <c r="K730">
        <v>112.08499999999999</v>
      </c>
    </row>
    <row r="731" spans="1:11" x14ac:dyDescent="0.2">
      <c r="A731" s="1">
        <v>42095</v>
      </c>
      <c r="B731">
        <v>0.12</v>
      </c>
      <c r="J731" s="1">
        <v>43739</v>
      </c>
      <c r="K731">
        <v>112.227</v>
      </c>
    </row>
    <row r="732" spans="1:11" x14ac:dyDescent="0.2">
      <c r="A732" s="1">
        <v>42125</v>
      </c>
      <c r="B732">
        <v>0.12</v>
      </c>
      <c r="J732" s="1">
        <v>43770</v>
      </c>
      <c r="K732">
        <v>112.288</v>
      </c>
    </row>
    <row r="733" spans="1:11" x14ac:dyDescent="0.2">
      <c r="A733" s="1">
        <v>42156</v>
      </c>
      <c r="B733">
        <v>0.13</v>
      </c>
      <c r="J733" s="1">
        <v>43800</v>
      </c>
      <c r="K733">
        <v>112.55</v>
      </c>
    </row>
    <row r="734" spans="1:11" x14ac:dyDescent="0.2">
      <c r="A734" s="1">
        <v>42186</v>
      </c>
      <c r="B734">
        <v>0.13</v>
      </c>
      <c r="J734" s="1">
        <v>43831</v>
      </c>
      <c r="K734">
        <v>112.72499999999999</v>
      </c>
    </row>
    <row r="735" spans="1:11" x14ac:dyDescent="0.2">
      <c r="A735" s="1">
        <v>42217</v>
      </c>
      <c r="B735">
        <v>0.14000000000000001</v>
      </c>
      <c r="J735" s="1">
        <v>43862</v>
      </c>
      <c r="K735">
        <v>112.886</v>
      </c>
    </row>
    <row r="736" spans="1:11" x14ac:dyDescent="0.2">
      <c r="A736" s="1">
        <v>42248</v>
      </c>
      <c r="B736">
        <v>0.14000000000000001</v>
      </c>
      <c r="J736" s="1">
        <v>43891</v>
      </c>
      <c r="K736">
        <v>112.834</v>
      </c>
    </row>
    <row r="737" spans="1:11" x14ac:dyDescent="0.2">
      <c r="A737" s="1">
        <v>42278</v>
      </c>
      <c r="B737">
        <v>0.12</v>
      </c>
      <c r="J737" s="1">
        <v>43922</v>
      </c>
      <c r="K737">
        <v>112.39</v>
      </c>
    </row>
    <row r="738" spans="1:11" x14ac:dyDescent="0.2">
      <c r="A738" s="1">
        <v>42309</v>
      </c>
      <c r="B738">
        <v>0.12</v>
      </c>
    </row>
    <row r="739" spans="1:11" x14ac:dyDescent="0.2">
      <c r="A739" s="1">
        <v>42339</v>
      </c>
      <c r="B739">
        <v>0.24</v>
      </c>
    </row>
    <row r="740" spans="1:11" x14ac:dyDescent="0.2">
      <c r="A740" s="1">
        <v>42370</v>
      </c>
      <c r="B740">
        <v>0.34</v>
      </c>
    </row>
    <row r="741" spans="1:11" x14ac:dyDescent="0.2">
      <c r="A741" s="1">
        <v>42401</v>
      </c>
      <c r="B741">
        <v>0.38</v>
      </c>
    </row>
    <row r="742" spans="1:11" x14ac:dyDescent="0.2">
      <c r="A742" s="1">
        <v>42430</v>
      </c>
      <c r="B742">
        <v>0.36</v>
      </c>
    </row>
    <row r="743" spans="1:11" x14ac:dyDescent="0.2">
      <c r="A743" s="1">
        <v>42461</v>
      </c>
      <c r="B743">
        <v>0.37</v>
      </c>
    </row>
    <row r="744" spans="1:11" x14ac:dyDescent="0.2">
      <c r="A744" s="1">
        <v>42491</v>
      </c>
      <c r="B744">
        <v>0.37</v>
      </c>
    </row>
    <row r="745" spans="1:11" x14ac:dyDescent="0.2">
      <c r="A745" s="1">
        <v>42522</v>
      </c>
      <c r="B745">
        <v>0.38</v>
      </c>
    </row>
    <row r="746" spans="1:11" x14ac:dyDescent="0.2">
      <c r="A746" s="1">
        <v>42552</v>
      </c>
      <c r="B746">
        <v>0.39</v>
      </c>
    </row>
    <row r="747" spans="1:11" x14ac:dyDescent="0.2">
      <c r="A747" s="1">
        <v>42583</v>
      </c>
      <c r="B747">
        <v>0.4</v>
      </c>
    </row>
    <row r="748" spans="1:11" x14ac:dyDescent="0.2">
      <c r="A748" s="1">
        <v>42614</v>
      </c>
      <c r="B748">
        <v>0.4</v>
      </c>
    </row>
    <row r="749" spans="1:11" x14ac:dyDescent="0.2">
      <c r="A749" s="1">
        <v>42644</v>
      </c>
      <c r="B749">
        <v>0.4</v>
      </c>
    </row>
    <row r="750" spans="1:11" x14ac:dyDescent="0.2">
      <c r="A750" s="1">
        <v>42675</v>
      </c>
      <c r="B750">
        <v>0.41</v>
      </c>
    </row>
    <row r="751" spans="1:11" x14ac:dyDescent="0.2">
      <c r="A751" s="1">
        <v>42705</v>
      </c>
      <c r="B751">
        <v>0.54</v>
      </c>
    </row>
    <row r="752" spans="1:11" x14ac:dyDescent="0.2">
      <c r="A752" s="1">
        <v>42736</v>
      </c>
      <c r="B752">
        <v>0.65</v>
      </c>
    </row>
    <row r="753" spans="1:2" x14ac:dyDescent="0.2">
      <c r="A753" s="1">
        <v>42767</v>
      </c>
      <c r="B753">
        <v>0.66</v>
      </c>
    </row>
    <row r="754" spans="1:2" x14ac:dyDescent="0.2">
      <c r="A754" s="1">
        <v>42795</v>
      </c>
      <c r="B754">
        <v>0.79</v>
      </c>
    </row>
    <row r="755" spans="1:2" x14ac:dyDescent="0.2">
      <c r="A755" s="1">
        <v>42826</v>
      </c>
      <c r="B755">
        <v>0.9</v>
      </c>
    </row>
    <row r="756" spans="1:2" x14ac:dyDescent="0.2">
      <c r="A756" s="1">
        <v>42856</v>
      </c>
      <c r="B756">
        <v>0.91</v>
      </c>
    </row>
    <row r="757" spans="1:2" x14ac:dyDescent="0.2">
      <c r="A757" s="1">
        <v>42887</v>
      </c>
      <c r="B757">
        <v>1.04</v>
      </c>
    </row>
    <row r="758" spans="1:2" x14ac:dyDescent="0.2">
      <c r="A758" s="1">
        <v>42917</v>
      </c>
      <c r="B758">
        <v>1.1499999999999999</v>
      </c>
    </row>
    <row r="759" spans="1:2" x14ac:dyDescent="0.2">
      <c r="A759" s="1">
        <v>42948</v>
      </c>
      <c r="B759">
        <v>1.1599999999999999</v>
      </c>
    </row>
    <row r="760" spans="1:2" x14ac:dyDescent="0.2">
      <c r="A760" s="1">
        <v>42979</v>
      </c>
      <c r="B760">
        <v>1.1499999999999999</v>
      </c>
    </row>
    <row r="761" spans="1:2" x14ac:dyDescent="0.2">
      <c r="A761" s="1">
        <v>43009</v>
      </c>
      <c r="B761">
        <v>1.1499999999999999</v>
      </c>
    </row>
    <row r="762" spans="1:2" x14ac:dyDescent="0.2">
      <c r="A762" s="1">
        <v>43040</v>
      </c>
      <c r="B762">
        <v>1.1599999999999999</v>
      </c>
    </row>
    <row r="763" spans="1:2" x14ac:dyDescent="0.2">
      <c r="A763" s="1">
        <v>43070</v>
      </c>
      <c r="B763">
        <v>1.3</v>
      </c>
    </row>
    <row r="764" spans="1:2" x14ac:dyDescent="0.2">
      <c r="A764" s="1">
        <v>43101</v>
      </c>
      <c r="B764">
        <v>1.41</v>
      </c>
    </row>
    <row r="765" spans="1:2" x14ac:dyDescent="0.2">
      <c r="A765" s="1">
        <v>43132</v>
      </c>
      <c r="B765">
        <v>1.42</v>
      </c>
    </row>
    <row r="766" spans="1:2" x14ac:dyDescent="0.2">
      <c r="A766" s="1">
        <v>43160</v>
      </c>
      <c r="B766">
        <v>1.51</v>
      </c>
    </row>
    <row r="767" spans="1:2" x14ac:dyDescent="0.2">
      <c r="A767" s="1">
        <v>43191</v>
      </c>
      <c r="B767">
        <v>1.69</v>
      </c>
    </row>
    <row r="768" spans="1:2" x14ac:dyDescent="0.2">
      <c r="A768" s="1">
        <v>43221</v>
      </c>
      <c r="B768">
        <v>1.7</v>
      </c>
    </row>
    <row r="769" spans="1:2" x14ac:dyDescent="0.2">
      <c r="A769" s="1">
        <v>43252</v>
      </c>
      <c r="B769">
        <v>1.82</v>
      </c>
    </row>
    <row r="770" spans="1:2" x14ac:dyDescent="0.2">
      <c r="A770" s="1">
        <v>43282</v>
      </c>
      <c r="B770">
        <v>1.91</v>
      </c>
    </row>
    <row r="771" spans="1:2" x14ac:dyDescent="0.2">
      <c r="A771" s="1">
        <v>43313</v>
      </c>
      <c r="B771">
        <v>1.91</v>
      </c>
    </row>
    <row r="772" spans="1:2" x14ac:dyDescent="0.2">
      <c r="A772" s="1">
        <v>43344</v>
      </c>
      <c r="B772">
        <v>1.95</v>
      </c>
    </row>
    <row r="773" spans="1:2" x14ac:dyDescent="0.2">
      <c r="A773" s="1">
        <v>43374</v>
      </c>
      <c r="B773">
        <v>2.19</v>
      </c>
    </row>
    <row r="774" spans="1:2" x14ac:dyDescent="0.2">
      <c r="A774" s="1">
        <v>43405</v>
      </c>
      <c r="B774">
        <v>2.2000000000000002</v>
      </c>
    </row>
    <row r="775" spans="1:2" x14ac:dyDescent="0.2">
      <c r="A775" s="1">
        <v>43435</v>
      </c>
      <c r="B775">
        <v>2.27</v>
      </c>
    </row>
    <row r="776" spans="1:2" x14ac:dyDescent="0.2">
      <c r="A776" s="1">
        <v>43466</v>
      </c>
      <c r="B776">
        <v>2.4</v>
      </c>
    </row>
    <row r="777" spans="1:2" x14ac:dyDescent="0.2">
      <c r="A777" s="1">
        <v>43497</v>
      </c>
      <c r="B777">
        <v>2.4</v>
      </c>
    </row>
    <row r="778" spans="1:2" x14ac:dyDescent="0.2">
      <c r="A778" s="1">
        <v>43525</v>
      </c>
      <c r="B778">
        <v>2.41</v>
      </c>
    </row>
    <row r="779" spans="1:2" x14ac:dyDescent="0.2">
      <c r="A779" s="1">
        <v>43556</v>
      </c>
      <c r="B779">
        <v>2.42</v>
      </c>
    </row>
    <row r="780" spans="1:2" x14ac:dyDescent="0.2">
      <c r="A780" s="1">
        <v>43586</v>
      </c>
      <c r="B780">
        <v>2.39</v>
      </c>
    </row>
    <row r="781" spans="1:2" x14ac:dyDescent="0.2">
      <c r="A781" s="1">
        <v>43617</v>
      </c>
      <c r="B781">
        <v>2.38</v>
      </c>
    </row>
    <row r="782" spans="1:2" x14ac:dyDescent="0.2">
      <c r="A782" s="1">
        <v>43647</v>
      </c>
      <c r="B782">
        <v>2.4</v>
      </c>
    </row>
    <row r="783" spans="1:2" x14ac:dyDescent="0.2">
      <c r="A783" s="1">
        <v>43678</v>
      </c>
      <c r="B783">
        <v>2.13</v>
      </c>
    </row>
    <row r="784" spans="1:2" x14ac:dyDescent="0.2">
      <c r="A784" s="1">
        <v>43709</v>
      </c>
      <c r="B784">
        <v>2.04</v>
      </c>
    </row>
    <row r="785" spans="1:2" x14ac:dyDescent="0.2">
      <c r="A785" s="1">
        <v>43739</v>
      </c>
      <c r="B785">
        <v>1.83</v>
      </c>
    </row>
    <row r="786" spans="1:2" x14ac:dyDescent="0.2">
      <c r="A786" s="1">
        <v>43770</v>
      </c>
      <c r="B786">
        <v>1.55</v>
      </c>
    </row>
    <row r="787" spans="1:2" x14ac:dyDescent="0.2">
      <c r="A787" s="1">
        <v>43800</v>
      </c>
      <c r="B787">
        <v>1.55</v>
      </c>
    </row>
    <row r="788" spans="1:2" x14ac:dyDescent="0.2">
      <c r="A788" s="1">
        <v>43831</v>
      </c>
      <c r="B788">
        <v>1.55</v>
      </c>
    </row>
    <row r="789" spans="1:2" x14ac:dyDescent="0.2">
      <c r="A789" s="1">
        <v>43862</v>
      </c>
      <c r="B789">
        <v>1.58</v>
      </c>
    </row>
    <row r="790" spans="1:2" x14ac:dyDescent="0.2">
      <c r="A790" s="1">
        <v>43891</v>
      </c>
      <c r="B790">
        <v>0.65</v>
      </c>
    </row>
    <row r="791" spans="1:2" x14ac:dyDescent="0.2">
      <c r="A791" s="1">
        <v>43922</v>
      </c>
      <c r="B791">
        <v>0.05</v>
      </c>
    </row>
  </sheetData>
  <hyperlinks>
    <hyperlink ref="M1" r:id="rId1" xr:uid="{6BFC02C2-F0E5-574E-99AE-BFA2BCA87CB9}"/>
    <hyperlink ref="M3" r:id="rId2" xr:uid="{BBE9081F-7BB5-7D40-9269-588563A4E2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D3B8-4BED-1E4E-A38B-A71CA9738249}">
  <dimension ref="A1:H72"/>
  <sheetViews>
    <sheetView topLeftCell="A31" workbookViewId="0">
      <selection activeCell="D4" sqref="D4"/>
    </sheetView>
  </sheetViews>
  <sheetFormatPr baseColWidth="10" defaultRowHeight="16" x14ac:dyDescent="0.2"/>
  <sheetData>
    <row r="1" spans="1: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">
      <c r="A2" s="2">
        <v>2000</v>
      </c>
      <c r="B2" s="2">
        <v>1</v>
      </c>
      <c r="C2" s="2">
        <v>5.68</v>
      </c>
      <c r="D2" s="2">
        <v>5.0199999999999996</v>
      </c>
      <c r="E2" s="2">
        <v>5.54</v>
      </c>
      <c r="F2" s="2">
        <v>5.54</v>
      </c>
      <c r="G2" s="2">
        <v>5.34</v>
      </c>
      <c r="H2" s="2">
        <v>5.68</v>
      </c>
    </row>
    <row r="3" spans="1:8" x14ac:dyDescent="0.2">
      <c r="A3" s="2">
        <v>2000</v>
      </c>
      <c r="B3" s="2">
        <v>2</v>
      </c>
      <c r="C3" s="2">
        <v>6.27</v>
      </c>
      <c r="D3" s="2">
        <v>5.58</v>
      </c>
      <c r="E3" s="2">
        <v>6.55</v>
      </c>
      <c r="F3" s="2">
        <v>6.55</v>
      </c>
      <c r="G3" s="2">
        <v>5.81</v>
      </c>
      <c r="H3" s="2">
        <v>6.16</v>
      </c>
    </row>
    <row r="4" spans="1:8" x14ac:dyDescent="0.2">
      <c r="A4" s="2">
        <v>2000</v>
      </c>
      <c r="B4" s="2">
        <v>3</v>
      </c>
      <c r="C4" s="2">
        <v>6.52</v>
      </c>
      <c r="D4" s="2">
        <v>5.33</v>
      </c>
      <c r="E4" s="2">
        <v>5.88</v>
      </c>
      <c r="F4" s="2">
        <v>5.88</v>
      </c>
      <c r="G4" s="2">
        <v>6.21</v>
      </c>
      <c r="H4" s="2">
        <v>6.65</v>
      </c>
    </row>
    <row r="5" spans="1:8" x14ac:dyDescent="0.2">
      <c r="A5" s="2">
        <v>2000</v>
      </c>
      <c r="B5" s="2">
        <v>4</v>
      </c>
      <c r="C5" s="2">
        <v>6.47</v>
      </c>
      <c r="D5" s="2">
        <v>5.17</v>
      </c>
      <c r="E5" s="2">
        <v>5.54</v>
      </c>
      <c r="F5" s="2">
        <v>5.54</v>
      </c>
      <c r="G5" s="2">
        <v>6.37</v>
      </c>
      <c r="H5" s="2">
        <v>6.79</v>
      </c>
    </row>
    <row r="6" spans="1:8" x14ac:dyDescent="0.2">
      <c r="A6" s="2">
        <v>2001</v>
      </c>
      <c r="B6" s="2">
        <v>1</v>
      </c>
      <c r="C6" s="2">
        <v>5.59</v>
      </c>
      <c r="D6" s="2">
        <v>4.54</v>
      </c>
      <c r="E6" s="2">
        <v>4.3099999999999996</v>
      </c>
      <c r="F6" s="2">
        <v>4.3099999999999996</v>
      </c>
      <c r="G6" s="2">
        <v>6.15</v>
      </c>
      <c r="H6" s="2">
        <v>6.68</v>
      </c>
    </row>
    <row r="7" spans="1:8" x14ac:dyDescent="0.2">
      <c r="A7" s="2">
        <v>2001</v>
      </c>
      <c r="B7" s="2">
        <v>2</v>
      </c>
      <c r="C7" s="2">
        <v>4.33</v>
      </c>
      <c r="D7" s="2">
        <v>4.3</v>
      </c>
      <c r="E7" s="2">
        <v>3.91</v>
      </c>
      <c r="F7" s="2">
        <v>3.91</v>
      </c>
      <c r="G7" s="2">
        <v>5.34</v>
      </c>
      <c r="H7" s="2">
        <v>5.68</v>
      </c>
    </row>
    <row r="8" spans="1:8" x14ac:dyDescent="0.2">
      <c r="A8" s="2">
        <v>2001</v>
      </c>
      <c r="B8" s="2">
        <v>3</v>
      </c>
      <c r="C8" s="2">
        <v>3.5</v>
      </c>
      <c r="D8" s="2">
        <v>3.26</v>
      </c>
      <c r="E8" s="2">
        <v>2.2999999999999998</v>
      </c>
      <c r="F8" s="2">
        <v>2.2999999999999998</v>
      </c>
      <c r="G8" s="2">
        <v>4.0199999999999996</v>
      </c>
      <c r="H8" s="2">
        <v>4.3499999999999996</v>
      </c>
    </row>
    <row r="9" spans="1:8" x14ac:dyDescent="0.2">
      <c r="A9" s="2">
        <v>2001</v>
      </c>
      <c r="B9" s="2">
        <v>4</v>
      </c>
      <c r="C9" s="2">
        <v>2.13</v>
      </c>
      <c r="D9" s="2">
        <v>2.89</v>
      </c>
      <c r="E9" s="2">
        <v>1.67</v>
      </c>
      <c r="F9" s="2">
        <v>1.67</v>
      </c>
      <c r="G9" s="2">
        <v>3.22</v>
      </c>
      <c r="H9" s="2">
        <v>3.49</v>
      </c>
    </row>
    <row r="10" spans="1:8" x14ac:dyDescent="0.2">
      <c r="A10" s="2">
        <v>2002</v>
      </c>
      <c r="B10" s="2">
        <v>1</v>
      </c>
      <c r="C10" s="2">
        <v>1.73</v>
      </c>
      <c r="D10" s="2">
        <v>2.5</v>
      </c>
      <c r="E10" s="2">
        <v>1.38</v>
      </c>
      <c r="F10" s="2">
        <v>1.38</v>
      </c>
      <c r="G10" s="2">
        <v>2.02</v>
      </c>
      <c r="H10" s="2">
        <v>2.2200000000000002</v>
      </c>
    </row>
    <row r="11" spans="1:8" x14ac:dyDescent="0.2">
      <c r="A11" s="2">
        <v>2002</v>
      </c>
      <c r="B11" s="2">
        <v>2</v>
      </c>
      <c r="C11" s="2">
        <v>1.75</v>
      </c>
      <c r="D11" s="2">
        <v>2.71</v>
      </c>
      <c r="E11" s="2">
        <v>1.52</v>
      </c>
      <c r="F11" s="2">
        <v>1.52</v>
      </c>
      <c r="G11" s="2">
        <v>1.7</v>
      </c>
      <c r="H11" s="2">
        <v>1.84</v>
      </c>
    </row>
    <row r="12" spans="1:8" x14ac:dyDescent="0.2">
      <c r="A12" s="2">
        <v>2002</v>
      </c>
      <c r="B12" s="2">
        <v>3</v>
      </c>
      <c r="C12" s="2">
        <v>1.74</v>
      </c>
      <c r="D12" s="2">
        <v>2.96</v>
      </c>
      <c r="E12" s="2">
        <v>1.69</v>
      </c>
      <c r="F12" s="2">
        <v>1.69</v>
      </c>
      <c r="G12" s="2">
        <v>1.74</v>
      </c>
      <c r="H12" s="2">
        <v>1.96</v>
      </c>
    </row>
    <row r="13" spans="1:8" x14ac:dyDescent="0.2">
      <c r="A13" s="2">
        <v>2002</v>
      </c>
      <c r="B13" s="2">
        <v>4</v>
      </c>
      <c r="C13" s="2">
        <v>1.44</v>
      </c>
      <c r="D13" s="2">
        <v>2.4</v>
      </c>
      <c r="E13" s="2">
        <v>0.84</v>
      </c>
      <c r="F13" s="2">
        <v>0.84</v>
      </c>
      <c r="G13" s="2">
        <v>1.6</v>
      </c>
      <c r="H13" s="2">
        <v>1.91</v>
      </c>
    </row>
    <row r="14" spans="1:8" x14ac:dyDescent="0.2">
      <c r="A14" s="2">
        <v>2003</v>
      </c>
      <c r="B14" s="2">
        <v>1</v>
      </c>
      <c r="C14" s="2">
        <v>1.25</v>
      </c>
      <c r="D14" s="2">
        <v>2.16</v>
      </c>
      <c r="E14" s="2">
        <v>0.54</v>
      </c>
      <c r="F14" s="2">
        <v>0.54</v>
      </c>
      <c r="G14" s="2">
        <v>1.31</v>
      </c>
      <c r="H14" s="2">
        <v>1.57</v>
      </c>
    </row>
    <row r="15" spans="1:8" x14ac:dyDescent="0.2">
      <c r="A15" s="2">
        <v>2003</v>
      </c>
      <c r="B15" s="2">
        <v>2</v>
      </c>
      <c r="C15" s="2">
        <v>1.25</v>
      </c>
      <c r="D15" s="2">
        <v>1.94</v>
      </c>
      <c r="E15" s="2">
        <v>0.47</v>
      </c>
      <c r="F15" s="2">
        <v>0.47</v>
      </c>
      <c r="G15" s="2">
        <v>1.1299999999999999</v>
      </c>
      <c r="H15" s="2">
        <v>1.4</v>
      </c>
    </row>
    <row r="16" spans="1:8" x14ac:dyDescent="0.2">
      <c r="A16" s="2">
        <v>2003</v>
      </c>
      <c r="B16" s="2">
        <v>3</v>
      </c>
      <c r="C16" s="2">
        <v>1.02</v>
      </c>
      <c r="D16" s="2">
        <v>2.29</v>
      </c>
      <c r="E16" s="2">
        <v>1.35</v>
      </c>
      <c r="F16" s="2">
        <v>1.35</v>
      </c>
      <c r="G16" s="2">
        <v>1.26</v>
      </c>
      <c r="H16" s="2">
        <v>1.5</v>
      </c>
    </row>
    <row r="17" spans="1:8" x14ac:dyDescent="0.2">
      <c r="A17" s="2">
        <v>2003</v>
      </c>
      <c r="B17" s="2">
        <v>4</v>
      </c>
      <c r="C17" s="2">
        <v>1</v>
      </c>
      <c r="D17" s="2">
        <v>2.5499999999999998</v>
      </c>
      <c r="E17" s="2">
        <v>1.89</v>
      </c>
      <c r="F17" s="2">
        <v>1.89</v>
      </c>
      <c r="G17" s="2">
        <v>1.1499999999999999</v>
      </c>
      <c r="H17" s="2">
        <v>1.38</v>
      </c>
    </row>
    <row r="18" spans="1:8" x14ac:dyDescent="0.2">
      <c r="A18" s="2">
        <v>2004</v>
      </c>
      <c r="B18" s="2">
        <v>1</v>
      </c>
      <c r="C18" s="2">
        <v>1</v>
      </c>
      <c r="D18" s="2">
        <v>2.92</v>
      </c>
      <c r="E18" s="2">
        <v>2.23</v>
      </c>
      <c r="F18" s="2">
        <v>2.23</v>
      </c>
      <c r="G18" s="2">
        <v>1.18</v>
      </c>
      <c r="H18" s="2">
        <v>1.39</v>
      </c>
    </row>
    <row r="19" spans="1:8" x14ac:dyDescent="0.2">
      <c r="A19" s="2">
        <v>2004</v>
      </c>
      <c r="B19" s="2">
        <v>2</v>
      </c>
      <c r="C19" s="2">
        <v>1.01</v>
      </c>
      <c r="D19" s="2">
        <v>3.34</v>
      </c>
      <c r="E19" s="2">
        <v>2.7</v>
      </c>
      <c r="F19" s="2">
        <v>2.7</v>
      </c>
      <c r="G19" s="2">
        <v>1.26</v>
      </c>
      <c r="H19" s="2">
        <v>1.41</v>
      </c>
    </row>
    <row r="20" spans="1:8" x14ac:dyDescent="0.2">
      <c r="A20" s="2">
        <v>2004</v>
      </c>
      <c r="B20" s="2">
        <v>3</v>
      </c>
      <c r="C20" s="2">
        <v>1.43</v>
      </c>
      <c r="D20" s="2">
        <v>3.6</v>
      </c>
      <c r="E20" s="2">
        <v>3.1</v>
      </c>
      <c r="F20" s="2">
        <v>3.1</v>
      </c>
      <c r="G20" s="2">
        <v>1.32</v>
      </c>
      <c r="H20" s="2">
        <v>1.34</v>
      </c>
    </row>
    <row r="21" spans="1:8" x14ac:dyDescent="0.2">
      <c r="A21" s="2">
        <v>2004</v>
      </c>
      <c r="B21" s="2">
        <v>4</v>
      </c>
      <c r="C21" s="2">
        <v>1.95</v>
      </c>
      <c r="D21" s="2">
        <v>3.92</v>
      </c>
      <c r="E21" s="2">
        <v>3.54</v>
      </c>
      <c r="F21" s="2">
        <v>3.54</v>
      </c>
      <c r="G21" s="2">
        <v>1.75</v>
      </c>
      <c r="H21" s="2">
        <v>1.75</v>
      </c>
    </row>
    <row r="22" spans="1:8" x14ac:dyDescent="0.2">
      <c r="A22" s="2">
        <v>2005</v>
      </c>
      <c r="B22" s="2">
        <v>1</v>
      </c>
      <c r="C22" s="2">
        <v>2.4700000000000002</v>
      </c>
      <c r="D22" s="2">
        <v>4.29</v>
      </c>
      <c r="E22" s="2">
        <v>4.12</v>
      </c>
      <c r="F22" s="2">
        <v>4.12</v>
      </c>
      <c r="G22" s="2">
        <v>2.2799999999999998</v>
      </c>
      <c r="H22" s="2">
        <v>2.3199999999999998</v>
      </c>
    </row>
    <row r="23" spans="1:8" x14ac:dyDescent="0.2">
      <c r="A23" s="2">
        <v>2005</v>
      </c>
      <c r="B23" s="2">
        <v>2</v>
      </c>
      <c r="C23" s="2">
        <v>2.94</v>
      </c>
      <c r="D23" s="2">
        <v>4.1100000000000003</v>
      </c>
      <c r="E23" s="2">
        <v>3.9</v>
      </c>
      <c r="F23" s="2">
        <v>3.9</v>
      </c>
      <c r="G23" s="2">
        <v>2.68</v>
      </c>
      <c r="H23" s="2">
        <v>2.81</v>
      </c>
    </row>
    <row r="24" spans="1:8" x14ac:dyDescent="0.2">
      <c r="A24" s="2">
        <v>2005</v>
      </c>
      <c r="B24" s="2">
        <v>3</v>
      </c>
      <c r="C24" s="2">
        <v>3.46</v>
      </c>
      <c r="D24" s="2">
        <v>4.12</v>
      </c>
      <c r="E24" s="2">
        <v>4.03</v>
      </c>
      <c r="F24" s="2">
        <v>4.03</v>
      </c>
      <c r="G24" s="2">
        <v>3.11</v>
      </c>
      <c r="H24" s="2">
        <v>3.28</v>
      </c>
    </row>
    <row r="25" spans="1:8" x14ac:dyDescent="0.2">
      <c r="A25" s="2">
        <v>2005</v>
      </c>
      <c r="B25" s="2">
        <v>4</v>
      </c>
      <c r="C25" s="2">
        <v>3.98</v>
      </c>
      <c r="D25" s="2">
        <v>4.45</v>
      </c>
      <c r="E25" s="2">
        <v>4.37</v>
      </c>
      <c r="F25" s="2">
        <v>4.37</v>
      </c>
      <c r="G25" s="2">
        <v>3.6</v>
      </c>
      <c r="H25" s="2">
        <v>3.78</v>
      </c>
    </row>
    <row r="26" spans="1:8" x14ac:dyDescent="0.2">
      <c r="A26" s="2">
        <v>2006</v>
      </c>
      <c r="B26" s="2">
        <v>1</v>
      </c>
      <c r="C26" s="2">
        <v>4.46</v>
      </c>
      <c r="D26" s="2">
        <v>4.83</v>
      </c>
      <c r="E26" s="2">
        <v>5.08</v>
      </c>
      <c r="F26" s="2">
        <v>5.08</v>
      </c>
      <c r="G26" s="2">
        <v>4.1399999999999997</v>
      </c>
      <c r="H26" s="2">
        <v>4.3</v>
      </c>
    </row>
    <row r="27" spans="1:8" x14ac:dyDescent="0.2">
      <c r="A27" s="2">
        <v>2006</v>
      </c>
      <c r="B27" s="2">
        <v>2</v>
      </c>
      <c r="C27" s="2">
        <v>4.91</v>
      </c>
      <c r="D27" s="2">
        <v>4.99</v>
      </c>
      <c r="E27" s="2">
        <v>5.14</v>
      </c>
      <c r="F27" s="2">
        <v>5.14</v>
      </c>
      <c r="G27" s="2">
        <v>4.5599999999999996</v>
      </c>
      <c r="H27" s="2">
        <v>4.7699999999999996</v>
      </c>
    </row>
    <row r="28" spans="1:8" x14ac:dyDescent="0.2">
      <c r="A28" s="2">
        <v>2006</v>
      </c>
      <c r="B28" s="2">
        <v>3</v>
      </c>
      <c r="C28" s="2">
        <v>5.25</v>
      </c>
      <c r="D28" s="2">
        <v>4.9400000000000004</v>
      </c>
      <c r="E28" s="2">
        <v>4.9000000000000004</v>
      </c>
      <c r="F28" s="2">
        <v>4.9000000000000004</v>
      </c>
      <c r="G28" s="2">
        <v>4.91</v>
      </c>
      <c r="H28" s="2">
        <v>5.16</v>
      </c>
    </row>
    <row r="29" spans="1:8" x14ac:dyDescent="0.2">
      <c r="A29" s="2">
        <v>2006</v>
      </c>
      <c r="B29" s="2">
        <v>4</v>
      </c>
      <c r="C29" s="2">
        <v>5.25</v>
      </c>
      <c r="D29" s="2">
        <v>4.76</v>
      </c>
      <c r="E29" s="2">
        <v>4.8899999999999997</v>
      </c>
      <c r="F29" s="2">
        <v>4.8899999999999997</v>
      </c>
      <c r="G29" s="2">
        <v>5.19</v>
      </c>
      <c r="H29" s="2">
        <v>5.5</v>
      </c>
    </row>
    <row r="30" spans="1:8" x14ac:dyDescent="0.2">
      <c r="A30" s="2">
        <v>2007</v>
      </c>
      <c r="B30" s="2">
        <v>1</v>
      </c>
      <c r="C30" s="2">
        <v>5.26</v>
      </c>
      <c r="D30" s="2">
        <v>4.99</v>
      </c>
      <c r="E30" s="2">
        <v>4.92</v>
      </c>
      <c r="F30" s="2">
        <v>4.92</v>
      </c>
      <c r="G30" s="2">
        <v>5.2</v>
      </c>
      <c r="H30" s="2">
        <v>5.4</v>
      </c>
    </row>
    <row r="31" spans="1:8" x14ac:dyDescent="0.2">
      <c r="A31" s="2">
        <v>2007</v>
      </c>
      <c r="B31" s="2">
        <v>2</v>
      </c>
      <c r="C31" s="2">
        <v>5.25</v>
      </c>
      <c r="D31" s="2">
        <v>4.66</v>
      </c>
      <c r="E31" s="2">
        <v>4.75</v>
      </c>
      <c r="F31" s="2">
        <v>4.75</v>
      </c>
      <c r="G31" s="2">
        <v>5.18</v>
      </c>
      <c r="H31" s="2">
        <v>5.43</v>
      </c>
    </row>
    <row r="32" spans="1:8" x14ac:dyDescent="0.2">
      <c r="A32" s="2">
        <v>2007</v>
      </c>
      <c r="B32" s="2">
        <v>3</v>
      </c>
      <c r="C32" s="2">
        <v>5.07</v>
      </c>
      <c r="D32" s="2">
        <v>4.62</v>
      </c>
      <c r="E32" s="2">
        <v>4.83</v>
      </c>
      <c r="F32" s="2">
        <v>4.83</v>
      </c>
      <c r="G32" s="2">
        <v>5.19</v>
      </c>
      <c r="H32" s="2">
        <v>5.47</v>
      </c>
    </row>
    <row r="33" spans="1:8" x14ac:dyDescent="0.2">
      <c r="A33" s="2">
        <v>2007</v>
      </c>
      <c r="B33" s="2">
        <v>4</v>
      </c>
      <c r="C33" s="2">
        <v>4.5</v>
      </c>
      <c r="D33" s="2">
        <v>4.8899999999999997</v>
      </c>
      <c r="E33" s="2">
        <v>5.0599999999999996</v>
      </c>
      <c r="F33" s="2">
        <v>5.0599999999999996</v>
      </c>
      <c r="G33" s="2">
        <v>5.07</v>
      </c>
      <c r="H33" s="2">
        <v>5.28</v>
      </c>
    </row>
    <row r="34" spans="1:8" x14ac:dyDescent="0.2">
      <c r="A34" s="2">
        <v>2008</v>
      </c>
      <c r="B34" s="2">
        <v>1</v>
      </c>
      <c r="C34" s="2">
        <v>3.18</v>
      </c>
      <c r="D34" s="2">
        <v>4.07</v>
      </c>
      <c r="E34" s="2">
        <v>3.69</v>
      </c>
      <c r="F34" s="2">
        <v>3.69</v>
      </c>
      <c r="G34" s="2">
        <v>4.38</v>
      </c>
      <c r="H34" s="2">
        <v>4.62</v>
      </c>
    </row>
    <row r="35" spans="1:8" x14ac:dyDescent="0.2">
      <c r="A35" s="2">
        <v>2008</v>
      </c>
      <c r="B35" s="2">
        <v>2</v>
      </c>
      <c r="C35" s="2">
        <v>2.09</v>
      </c>
      <c r="D35" s="2">
        <v>4.3099999999999996</v>
      </c>
      <c r="E35" s="2">
        <v>3.96</v>
      </c>
      <c r="F35" s="2">
        <v>3.96</v>
      </c>
      <c r="G35" s="2">
        <v>3.29</v>
      </c>
      <c r="H35" s="2">
        <v>3.28</v>
      </c>
    </row>
    <row r="36" spans="1:8" x14ac:dyDescent="0.2">
      <c r="A36" s="2">
        <v>2008</v>
      </c>
      <c r="B36" s="2">
        <v>3</v>
      </c>
      <c r="C36" s="2">
        <v>1.94</v>
      </c>
      <c r="D36" s="2">
        <v>3.8</v>
      </c>
      <c r="E36" s="2">
        <v>3.01</v>
      </c>
      <c r="F36" s="2">
        <v>3.01</v>
      </c>
      <c r="G36" s="2">
        <v>2.2200000000000002</v>
      </c>
      <c r="H36" s="2">
        <v>2.08</v>
      </c>
    </row>
    <row r="37" spans="1:8" x14ac:dyDescent="0.2">
      <c r="A37" s="2">
        <v>2008</v>
      </c>
      <c r="B37" s="2">
        <v>4</v>
      </c>
      <c r="C37" s="2">
        <v>0.51</v>
      </c>
      <c r="D37" s="2">
        <v>1.6</v>
      </c>
      <c r="E37" s="2">
        <v>-0.46</v>
      </c>
      <c r="F37" s="2">
        <v>0</v>
      </c>
      <c r="G37" s="2">
        <v>1.58</v>
      </c>
      <c r="H37" s="2">
        <v>1.62</v>
      </c>
    </row>
    <row r="38" spans="1:8" x14ac:dyDescent="0.2">
      <c r="A38" s="2">
        <v>2009</v>
      </c>
      <c r="B38" s="2">
        <v>1</v>
      </c>
      <c r="C38" s="2">
        <v>0.18</v>
      </c>
      <c r="D38" s="2">
        <v>-0.2</v>
      </c>
      <c r="E38" s="2">
        <v>-3.14</v>
      </c>
      <c r="F38" s="2">
        <v>0</v>
      </c>
      <c r="G38" s="2">
        <v>-0.04</v>
      </c>
      <c r="H38" s="2">
        <v>7.0000000000000007E-2</v>
      </c>
    </row>
    <row r="39" spans="1:8" x14ac:dyDescent="0.2">
      <c r="A39" s="2">
        <v>2009</v>
      </c>
      <c r="B39" s="2">
        <v>2</v>
      </c>
      <c r="C39" s="2">
        <v>0.18</v>
      </c>
      <c r="D39" s="2">
        <v>-0.47</v>
      </c>
      <c r="E39" s="2">
        <v>-3.62</v>
      </c>
      <c r="F39" s="2">
        <v>0</v>
      </c>
      <c r="G39" s="2">
        <v>-0.39</v>
      </c>
      <c r="H39" s="2">
        <v>-0.32</v>
      </c>
    </row>
    <row r="40" spans="1:8" x14ac:dyDescent="0.2">
      <c r="A40" s="2">
        <v>2009</v>
      </c>
      <c r="B40" s="2">
        <v>3</v>
      </c>
      <c r="C40" s="2">
        <v>0.16</v>
      </c>
      <c r="D40" s="2">
        <v>-0.61</v>
      </c>
      <c r="E40" s="2">
        <v>-3.74</v>
      </c>
      <c r="F40" s="2">
        <v>0</v>
      </c>
      <c r="G40" s="2">
        <v>-0.41</v>
      </c>
      <c r="H40" s="2">
        <v>-0.26</v>
      </c>
    </row>
    <row r="41" spans="1:8" x14ac:dyDescent="0.2">
      <c r="A41" s="2">
        <v>2009</v>
      </c>
      <c r="B41" s="2">
        <v>4</v>
      </c>
      <c r="C41" s="2">
        <v>0.12</v>
      </c>
      <c r="D41" s="2">
        <v>0.41</v>
      </c>
      <c r="E41" s="2">
        <v>-2.36</v>
      </c>
      <c r="F41" s="2">
        <v>0</v>
      </c>
      <c r="G41" s="2">
        <v>-0.22</v>
      </c>
      <c r="H41" s="2">
        <v>7.0000000000000007E-2</v>
      </c>
    </row>
    <row r="42" spans="1:8" x14ac:dyDescent="0.2">
      <c r="A42" s="2">
        <v>2010</v>
      </c>
      <c r="B42" s="2">
        <v>1</v>
      </c>
      <c r="C42" s="2">
        <v>0.13</v>
      </c>
      <c r="D42" s="2">
        <v>0.66</v>
      </c>
      <c r="E42" s="2">
        <v>-2.0099999999999998</v>
      </c>
      <c r="F42" s="2">
        <v>0</v>
      </c>
      <c r="G42" s="2">
        <v>-0.2</v>
      </c>
      <c r="H42" s="2">
        <v>0.23</v>
      </c>
    </row>
    <row r="43" spans="1:8" x14ac:dyDescent="0.2">
      <c r="A43" s="2">
        <v>2010</v>
      </c>
      <c r="B43" s="2">
        <v>2</v>
      </c>
      <c r="C43" s="2">
        <v>0.19</v>
      </c>
      <c r="D43" s="2">
        <v>0.62</v>
      </c>
      <c r="E43" s="2">
        <v>-1.68</v>
      </c>
      <c r="F43" s="2">
        <v>0</v>
      </c>
      <c r="G43" s="2">
        <v>-0.14000000000000001</v>
      </c>
      <c r="H43" s="2">
        <v>0.33</v>
      </c>
    </row>
    <row r="44" spans="1:8" x14ac:dyDescent="0.2">
      <c r="A44" s="2">
        <v>2010</v>
      </c>
      <c r="B44" s="2">
        <v>3</v>
      </c>
      <c r="C44" s="2">
        <v>0.19</v>
      </c>
      <c r="D44" s="2">
        <v>0.71</v>
      </c>
      <c r="E44" s="2">
        <v>-1.36</v>
      </c>
      <c r="F44" s="2">
        <v>0</v>
      </c>
      <c r="G44" s="2">
        <v>-0.04</v>
      </c>
      <c r="H44" s="2">
        <v>0.42</v>
      </c>
    </row>
    <row r="45" spans="1:8" x14ac:dyDescent="0.2">
      <c r="A45" s="2">
        <v>2010</v>
      </c>
      <c r="B45" s="2">
        <v>4</v>
      </c>
      <c r="C45" s="2">
        <v>0.19</v>
      </c>
      <c r="D45" s="2">
        <v>0.38</v>
      </c>
      <c r="E45" s="2">
        <v>-1.49</v>
      </c>
      <c r="F45" s="2">
        <v>0</v>
      </c>
      <c r="G45" s="2">
        <v>-0.06</v>
      </c>
      <c r="H45" s="2">
        <v>0.35</v>
      </c>
    </row>
    <row r="46" spans="1:8" x14ac:dyDescent="0.2">
      <c r="A46" s="2">
        <v>2011</v>
      </c>
      <c r="B46" s="2">
        <v>1</v>
      </c>
      <c r="C46" s="2">
        <v>0.16</v>
      </c>
      <c r="D46" s="2">
        <v>0.18</v>
      </c>
      <c r="E46" s="2">
        <v>-2.02</v>
      </c>
      <c r="F46" s="2">
        <v>0</v>
      </c>
      <c r="G46" s="2">
        <v>-0.14000000000000001</v>
      </c>
      <c r="H46" s="2">
        <v>0.28000000000000003</v>
      </c>
    </row>
    <row r="47" spans="1:8" x14ac:dyDescent="0.2">
      <c r="A47" s="2">
        <v>2011</v>
      </c>
      <c r="B47" s="2">
        <v>2</v>
      </c>
      <c r="C47" s="2">
        <v>0.09</v>
      </c>
      <c r="D47" s="2">
        <v>0.86</v>
      </c>
      <c r="E47" s="2">
        <v>-1.1100000000000001</v>
      </c>
      <c r="F47" s="2">
        <v>0</v>
      </c>
      <c r="G47" s="2">
        <v>-0.03</v>
      </c>
      <c r="H47" s="2">
        <v>0.26</v>
      </c>
    </row>
    <row r="48" spans="1:8" x14ac:dyDescent="0.2">
      <c r="A48" s="2">
        <v>2011</v>
      </c>
      <c r="B48" s="2">
        <v>3</v>
      </c>
      <c r="C48" s="2">
        <v>0.08</v>
      </c>
      <c r="D48" s="2">
        <v>1.1200000000000001</v>
      </c>
      <c r="E48" s="2">
        <v>-0.89</v>
      </c>
      <c r="F48" s="2">
        <v>0</v>
      </c>
      <c r="G48" s="2">
        <v>-0.05</v>
      </c>
      <c r="H48" s="2">
        <v>0.18</v>
      </c>
    </row>
    <row r="49" spans="1:8" x14ac:dyDescent="0.2">
      <c r="A49" s="2">
        <v>2011</v>
      </c>
      <c r="B49" s="2">
        <v>4</v>
      </c>
      <c r="C49" s="2">
        <v>7.0000000000000007E-2</v>
      </c>
      <c r="D49" s="2">
        <v>1.74</v>
      </c>
      <c r="E49" s="2">
        <v>0.14000000000000001</v>
      </c>
      <c r="F49" s="2">
        <v>0</v>
      </c>
      <c r="G49" s="2">
        <v>0.09</v>
      </c>
      <c r="H49" s="2">
        <v>0.23</v>
      </c>
    </row>
    <row r="50" spans="1:8" x14ac:dyDescent="0.2">
      <c r="A50" s="2">
        <v>2012</v>
      </c>
      <c r="B50" s="2">
        <v>1</v>
      </c>
      <c r="C50" s="2">
        <v>0.1</v>
      </c>
      <c r="D50" s="2">
        <v>2.19</v>
      </c>
      <c r="E50" s="2">
        <v>0.76</v>
      </c>
      <c r="F50" s="2">
        <v>0</v>
      </c>
      <c r="G50" s="2">
        <v>0.18</v>
      </c>
      <c r="H50" s="2">
        <v>0.35</v>
      </c>
    </row>
    <row r="51" spans="1:8" x14ac:dyDescent="0.2">
      <c r="A51" s="2">
        <v>2012</v>
      </c>
      <c r="B51" s="2">
        <v>2</v>
      </c>
      <c r="C51" s="2">
        <v>0.15</v>
      </c>
      <c r="D51" s="2">
        <v>2.0299999999999998</v>
      </c>
      <c r="E51" s="2">
        <v>0.66</v>
      </c>
      <c r="F51" s="2">
        <v>0</v>
      </c>
      <c r="G51" s="2">
        <v>0.19</v>
      </c>
      <c r="H51" s="2">
        <v>0.34</v>
      </c>
    </row>
    <row r="52" spans="1:8" x14ac:dyDescent="0.2">
      <c r="A52" s="2">
        <v>2012</v>
      </c>
      <c r="B52" s="2">
        <v>3</v>
      </c>
      <c r="C52" s="2">
        <v>0.14000000000000001</v>
      </c>
      <c r="D52" s="2">
        <v>1.62</v>
      </c>
      <c r="E52" s="2">
        <v>0.15</v>
      </c>
      <c r="F52" s="2">
        <v>0</v>
      </c>
      <c r="G52" s="2">
        <v>0.15</v>
      </c>
      <c r="H52" s="2">
        <v>0.36</v>
      </c>
    </row>
    <row r="53" spans="1:8" x14ac:dyDescent="0.2">
      <c r="A53" s="2">
        <v>2012</v>
      </c>
      <c r="B53" s="2">
        <v>4</v>
      </c>
      <c r="C53" s="2">
        <v>0.16</v>
      </c>
      <c r="D53" s="2">
        <v>1.5</v>
      </c>
      <c r="E53" s="2">
        <v>-0.14000000000000001</v>
      </c>
      <c r="F53" s="2">
        <v>0</v>
      </c>
      <c r="G53" s="2">
        <v>0.1</v>
      </c>
      <c r="H53" s="2">
        <v>0.25</v>
      </c>
    </row>
    <row r="54" spans="1:8" x14ac:dyDescent="0.2">
      <c r="A54" s="2">
        <v>2013</v>
      </c>
      <c r="B54" s="2">
        <v>1</v>
      </c>
      <c r="C54" s="2">
        <v>0.14000000000000001</v>
      </c>
      <c r="D54" s="2">
        <v>1.44</v>
      </c>
      <c r="E54" s="2">
        <v>-0.04</v>
      </c>
      <c r="F54" s="2">
        <v>0</v>
      </c>
      <c r="G54" s="2">
        <v>0.13</v>
      </c>
      <c r="H54" s="2">
        <v>0.25</v>
      </c>
    </row>
    <row r="55" spans="1:8" x14ac:dyDescent="0.2">
      <c r="A55" s="2">
        <v>2013</v>
      </c>
      <c r="B55" s="2">
        <v>2</v>
      </c>
      <c r="C55" s="2">
        <v>0.12</v>
      </c>
      <c r="D55" s="2">
        <v>1.07</v>
      </c>
      <c r="E55" s="2">
        <v>-0.5</v>
      </c>
      <c r="F55" s="2">
        <v>0</v>
      </c>
      <c r="G55" s="2">
        <v>0.05</v>
      </c>
      <c r="H55" s="2">
        <v>0.19</v>
      </c>
    </row>
    <row r="56" spans="1:8" x14ac:dyDescent="0.2">
      <c r="A56" s="2">
        <v>2013</v>
      </c>
      <c r="B56" s="2">
        <v>3</v>
      </c>
      <c r="C56" s="2">
        <v>0.08</v>
      </c>
      <c r="D56" s="2">
        <v>1.32</v>
      </c>
      <c r="E56" s="2">
        <v>-0.06</v>
      </c>
      <c r="F56" s="2">
        <v>0</v>
      </c>
      <c r="G56" s="2">
        <v>0.09</v>
      </c>
      <c r="H56" s="2">
        <v>0.23</v>
      </c>
    </row>
    <row r="57" spans="1:8" x14ac:dyDescent="0.2">
      <c r="A57" s="2">
        <v>2013</v>
      </c>
      <c r="B57" s="2">
        <v>4</v>
      </c>
      <c r="C57" s="2">
        <v>0.09</v>
      </c>
      <c r="D57" s="2">
        <v>1.63</v>
      </c>
      <c r="E57" s="2">
        <v>0.54</v>
      </c>
      <c r="F57" s="2">
        <v>0</v>
      </c>
      <c r="G57" s="2">
        <v>0.15</v>
      </c>
      <c r="H57" s="2">
        <v>0.28999999999999998</v>
      </c>
    </row>
    <row r="58" spans="1:8" x14ac:dyDescent="0.2">
      <c r="A58" s="2">
        <v>2014</v>
      </c>
      <c r="B58" s="2">
        <v>1</v>
      </c>
      <c r="C58" s="2">
        <v>7.0000000000000007E-2</v>
      </c>
      <c r="D58" s="2">
        <v>1.28</v>
      </c>
      <c r="E58" s="2">
        <v>-0.13</v>
      </c>
      <c r="F58" s="2">
        <v>0</v>
      </c>
      <c r="G58" s="2">
        <v>0.05</v>
      </c>
      <c r="H58" s="2">
        <v>0.2</v>
      </c>
    </row>
    <row r="59" spans="1:8" x14ac:dyDescent="0.2">
      <c r="A59" s="2">
        <v>2014</v>
      </c>
      <c r="B59" s="2">
        <v>2</v>
      </c>
      <c r="C59" s="2">
        <v>0.09</v>
      </c>
      <c r="D59" s="2">
        <v>1.88</v>
      </c>
      <c r="E59" s="2">
        <v>0.83</v>
      </c>
      <c r="F59" s="2">
        <v>0</v>
      </c>
      <c r="G59" s="2">
        <v>0.19</v>
      </c>
      <c r="H59" s="2">
        <v>0.3</v>
      </c>
    </row>
    <row r="60" spans="1:8" x14ac:dyDescent="0.2">
      <c r="A60" s="2">
        <v>2014</v>
      </c>
      <c r="B60" s="2">
        <v>3</v>
      </c>
      <c r="C60" s="2">
        <v>0.09</v>
      </c>
      <c r="D60" s="2">
        <v>2.29</v>
      </c>
      <c r="E60" s="2">
        <v>1.67</v>
      </c>
      <c r="F60" s="2">
        <v>0</v>
      </c>
      <c r="G60" s="2">
        <v>0.33</v>
      </c>
      <c r="H60" s="2">
        <v>0.38</v>
      </c>
    </row>
    <row r="61" spans="1:8" x14ac:dyDescent="0.2">
      <c r="A61" s="2">
        <v>2014</v>
      </c>
      <c r="B61" s="2">
        <v>4</v>
      </c>
      <c r="C61" s="2">
        <v>0.1</v>
      </c>
      <c r="D61" s="2">
        <v>2.0299999999999998</v>
      </c>
      <c r="E61" s="2">
        <v>1.46</v>
      </c>
      <c r="F61" s="2">
        <v>0</v>
      </c>
      <c r="G61" s="2">
        <v>0.3</v>
      </c>
      <c r="H61" s="2">
        <v>0.31</v>
      </c>
    </row>
    <row r="62" spans="1:8" x14ac:dyDescent="0.2">
      <c r="A62" s="2">
        <v>2015</v>
      </c>
      <c r="B62" s="2">
        <v>1</v>
      </c>
      <c r="C62" s="2">
        <v>0.11</v>
      </c>
      <c r="D62" s="2">
        <v>1.97</v>
      </c>
      <c r="E62" s="2">
        <v>1.6</v>
      </c>
      <c r="F62" s="2">
        <v>0</v>
      </c>
      <c r="G62" s="2">
        <v>0.32</v>
      </c>
      <c r="H62" s="2">
        <v>0.41</v>
      </c>
    </row>
    <row r="63" spans="1:8" x14ac:dyDescent="0.2">
      <c r="A63" s="2">
        <v>2015</v>
      </c>
      <c r="B63" s="2">
        <v>2</v>
      </c>
      <c r="C63" s="2">
        <v>0.12</v>
      </c>
      <c r="D63" s="2">
        <v>1.92</v>
      </c>
      <c r="E63" s="2">
        <v>1.68</v>
      </c>
      <c r="F63" s="2">
        <v>0</v>
      </c>
      <c r="G63" s="2">
        <v>0.35</v>
      </c>
      <c r="H63" s="2">
        <v>0.36</v>
      </c>
    </row>
    <row r="64" spans="1:8" x14ac:dyDescent="0.2">
      <c r="A64" s="2">
        <v>2015</v>
      </c>
      <c r="B64" s="2">
        <v>3</v>
      </c>
      <c r="C64" s="2">
        <v>0.14000000000000001</v>
      </c>
      <c r="D64" s="2">
        <v>1.78</v>
      </c>
      <c r="E64" s="2">
        <v>1.54</v>
      </c>
      <c r="F64" s="2">
        <v>0</v>
      </c>
      <c r="G64" s="2">
        <v>0.34</v>
      </c>
      <c r="H64" s="2">
        <v>0.28999999999999998</v>
      </c>
    </row>
    <row r="65" spans="1:8" x14ac:dyDescent="0.2">
      <c r="A65" s="2">
        <v>2015</v>
      </c>
      <c r="B65" s="2">
        <v>4</v>
      </c>
      <c r="C65" s="2">
        <v>0.16</v>
      </c>
      <c r="D65" s="2">
        <v>1.58</v>
      </c>
      <c r="E65" s="2">
        <v>1.2</v>
      </c>
      <c r="F65" s="2">
        <v>0</v>
      </c>
      <c r="G65" s="2">
        <v>0.3</v>
      </c>
      <c r="H65" s="2">
        <v>0.27</v>
      </c>
    </row>
    <row r="66" spans="1:8" x14ac:dyDescent="0.2">
      <c r="A66" s="2">
        <v>2016</v>
      </c>
      <c r="B66" s="2">
        <v>1</v>
      </c>
      <c r="C66" s="2">
        <v>0.36</v>
      </c>
      <c r="D66" s="2">
        <v>1.87</v>
      </c>
      <c r="E66" s="2">
        <v>1.37</v>
      </c>
      <c r="F66" s="2">
        <v>0</v>
      </c>
      <c r="G66" s="2">
        <v>0.34</v>
      </c>
      <c r="H66" s="2">
        <v>0.26</v>
      </c>
    </row>
    <row r="67" spans="1:8" x14ac:dyDescent="0.2">
      <c r="A67" s="2">
        <v>2016</v>
      </c>
      <c r="B67" s="2">
        <v>2</v>
      </c>
      <c r="C67" s="2">
        <v>0.37</v>
      </c>
      <c r="D67" s="2">
        <v>2.02</v>
      </c>
      <c r="E67" s="2">
        <v>1.61</v>
      </c>
      <c r="F67" s="2">
        <v>0</v>
      </c>
      <c r="G67" s="2">
        <v>0.55000000000000004</v>
      </c>
      <c r="H67" s="2">
        <v>0.45</v>
      </c>
    </row>
    <row r="68" spans="1:8" x14ac:dyDescent="0.2">
      <c r="A68" s="2">
        <v>2016</v>
      </c>
      <c r="B68" s="2">
        <v>3</v>
      </c>
      <c r="C68" s="2">
        <v>0.4</v>
      </c>
      <c r="D68" s="2">
        <v>2.31</v>
      </c>
      <c r="E68" s="2">
        <v>2.0499999999999998</v>
      </c>
      <c r="F68" s="2">
        <v>0</v>
      </c>
      <c r="G68" s="2">
        <v>0.63</v>
      </c>
      <c r="H68" s="2">
        <v>0.51</v>
      </c>
    </row>
    <row r="69" spans="1:8" x14ac:dyDescent="0.2">
      <c r="A69" s="2">
        <v>2016</v>
      </c>
      <c r="B69" s="2">
        <v>4</v>
      </c>
      <c r="C69" s="2">
        <v>0.45</v>
      </c>
      <c r="D69" s="2">
        <v>2.35</v>
      </c>
      <c r="E69" s="2">
        <v>2.12</v>
      </c>
      <c r="F69" s="2">
        <v>0</v>
      </c>
      <c r="G69" s="2">
        <v>0.66</v>
      </c>
      <c r="H69" s="2">
        <v>0.56000000000000005</v>
      </c>
    </row>
    <row r="70" spans="1:8" x14ac:dyDescent="0.2">
      <c r="A70" s="2">
        <v>2017</v>
      </c>
      <c r="B70" s="2">
        <v>1</v>
      </c>
      <c r="C70" s="2">
        <v>0.7</v>
      </c>
      <c r="D70" s="2">
        <v>2.19</v>
      </c>
      <c r="E70" s="2">
        <v>1.93</v>
      </c>
      <c r="F70" s="2">
        <v>0</v>
      </c>
      <c r="G70" s="2">
        <v>0.67</v>
      </c>
      <c r="H70" s="2">
        <v>0.63</v>
      </c>
    </row>
    <row r="71" spans="1:8" x14ac:dyDescent="0.2">
      <c r="A71" s="2">
        <v>2017</v>
      </c>
      <c r="B71" s="2">
        <v>2</v>
      </c>
      <c r="C71" s="2">
        <v>0.95</v>
      </c>
      <c r="D71" s="2">
        <v>1.98</v>
      </c>
      <c r="E71" s="2">
        <v>1.9</v>
      </c>
      <c r="F71" s="2">
        <v>0</v>
      </c>
      <c r="G71" s="2">
        <v>0.88</v>
      </c>
      <c r="H71" s="2">
        <v>0.87</v>
      </c>
    </row>
    <row r="72" spans="1:8" x14ac:dyDescent="0.2">
      <c r="A72" s="2">
        <v>2017</v>
      </c>
      <c r="B72" s="2">
        <v>3</v>
      </c>
      <c r="C72" s="2">
        <v>1.1499999999999999</v>
      </c>
      <c r="D72" s="2">
        <v>1.9</v>
      </c>
      <c r="E72" s="2">
        <v>1.99</v>
      </c>
      <c r="F72" s="2">
        <v>0</v>
      </c>
      <c r="G72" s="2">
        <v>1.1100000000000001</v>
      </c>
      <c r="H72" s="2">
        <v>1.1100000000000001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　Yuki　Capital Markets Solutions Department</dc:creator>
  <cp:lastModifiedBy>Takahashi　Yuki　Capital Markets Solutions Department</cp:lastModifiedBy>
  <dcterms:created xsi:type="dcterms:W3CDTF">2020-05-29T16:36:29Z</dcterms:created>
  <dcterms:modified xsi:type="dcterms:W3CDTF">2020-05-30T05:32:24Z</dcterms:modified>
</cp:coreProperties>
</file>