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gy/Documents/research/trust-decision/"/>
    </mc:Choice>
  </mc:AlternateContent>
  <xr:revisionPtr revIDLastSave="0" documentId="13_ncr:1_{A735D0C1-E217-4D48-8BAC-32201EA61F97}" xr6:coauthVersionLast="40" xr6:coauthVersionMax="40" xr10:uidLastSave="{00000000-0000-0000-0000-000000000000}"/>
  <bookViews>
    <workbookView xWindow="0" yWindow="460" windowWidth="28800" windowHeight="17540" activeTab="3" xr2:uid="{00000000-000D-0000-FFFF-FFFF00000000}"/>
  </bookViews>
  <sheets>
    <sheet name="Decision Data" sheetId="1" r:id="rId1"/>
    <sheet name="Sound Data" sheetId="2" r:id="rId2"/>
    <sheet name="Statistics" sheetId="3" r:id="rId3"/>
    <sheet name="Raw Data" sheetId="4" r:id="rId4"/>
  </sheets>
  <calcPr calcId="191029"/>
</workbook>
</file>

<file path=xl/calcChain.xml><?xml version="1.0" encoding="utf-8"?>
<calcChain xmlns="http://schemas.openxmlformats.org/spreadsheetml/2006/main">
  <c r="A1039" i="1" l="1"/>
  <c r="EU34" i="4" l="1"/>
  <c r="EV34" i="4" s="1"/>
  <c r="EU35" i="4"/>
  <c r="EV35" i="4" s="1"/>
  <c r="EU36" i="4"/>
  <c r="EV36" i="4" s="1"/>
  <c r="EU37" i="4"/>
  <c r="EV37" i="4" s="1"/>
  <c r="EU38" i="4"/>
  <c r="EV38" i="4" s="1"/>
  <c r="EU39" i="4"/>
  <c r="EV39" i="4" s="1"/>
  <c r="EU40" i="4"/>
  <c r="EV40" i="4" s="1"/>
  <c r="EU41" i="4"/>
  <c r="EV41" i="4" s="1"/>
  <c r="EU42" i="4"/>
  <c r="EV42" i="4" s="1"/>
  <c r="EU43" i="4"/>
  <c r="EV43" i="4" s="1"/>
  <c r="EU44" i="4"/>
  <c r="EV44" i="4" s="1"/>
  <c r="EU45" i="4"/>
  <c r="EV45" i="4" s="1"/>
  <c r="EU46" i="4"/>
  <c r="EV46" i="4" s="1"/>
  <c r="EU47" i="4"/>
  <c r="EV47" i="4" s="1"/>
  <c r="EU48" i="4"/>
  <c r="EV48" i="4" s="1"/>
  <c r="EU49" i="4"/>
  <c r="EV49" i="4" s="1"/>
  <c r="EU50" i="4"/>
  <c r="EV50" i="4" s="1"/>
  <c r="EU51" i="4"/>
  <c r="EV51" i="4" s="1"/>
  <c r="EU52" i="4"/>
  <c r="EV52" i="4" s="1"/>
  <c r="EU53" i="4"/>
  <c r="EV53" i="4" s="1"/>
  <c r="EU54" i="4"/>
  <c r="EV54" i="4" s="1"/>
  <c r="EU55" i="4"/>
  <c r="EV55" i="4" s="1"/>
  <c r="EU56" i="4"/>
  <c r="EV56" i="4" s="1"/>
  <c r="EU57" i="4"/>
  <c r="EV57" i="4" s="1"/>
  <c r="EL34" i="4"/>
  <c r="EM34" i="4" s="1"/>
  <c r="EL35" i="4"/>
  <c r="EM35" i="4" s="1"/>
  <c r="EL36" i="4"/>
  <c r="EM36" i="4" s="1"/>
  <c r="EL37" i="4"/>
  <c r="EM37" i="4" s="1"/>
  <c r="EL38" i="4"/>
  <c r="EM38" i="4" s="1"/>
  <c r="EL39" i="4"/>
  <c r="EM39" i="4" s="1"/>
  <c r="EL40" i="4"/>
  <c r="EM40" i="4" s="1"/>
  <c r="EL41" i="4"/>
  <c r="EM41" i="4" s="1"/>
  <c r="EL42" i="4"/>
  <c r="EM42" i="4" s="1"/>
  <c r="EL43" i="4"/>
  <c r="EM43" i="4" s="1"/>
  <c r="EL44" i="4"/>
  <c r="EM44" i="4" s="1"/>
  <c r="EL45" i="4"/>
  <c r="EM45" i="4" s="1"/>
  <c r="EL46" i="4"/>
  <c r="EM46" i="4" s="1"/>
  <c r="EL47" i="4"/>
  <c r="EM47" i="4" s="1"/>
  <c r="EL48" i="4"/>
  <c r="EM48" i="4" s="1"/>
  <c r="EL49" i="4"/>
  <c r="EM49" i="4" s="1"/>
  <c r="EL50" i="4"/>
  <c r="EM50" i="4" s="1"/>
  <c r="EL51" i="4"/>
  <c r="EM51" i="4" s="1"/>
  <c r="EL52" i="4"/>
  <c r="EM52" i="4" s="1"/>
  <c r="EL53" i="4"/>
  <c r="EM53" i="4" s="1"/>
  <c r="EL54" i="4"/>
  <c r="EM54" i="4" s="1"/>
  <c r="EL55" i="4"/>
  <c r="EM55" i="4" s="1"/>
  <c r="EL56" i="4"/>
  <c r="EM56" i="4" s="1"/>
  <c r="EL57" i="4"/>
  <c r="EM57" i="4" s="1"/>
  <c r="EC34" i="4"/>
  <c r="ED34" i="4" s="1"/>
  <c r="EC35" i="4"/>
  <c r="ED35" i="4" s="1"/>
  <c r="EC36" i="4"/>
  <c r="ED36" i="4" s="1"/>
  <c r="EC37" i="4"/>
  <c r="ED37" i="4" s="1"/>
  <c r="EC38" i="4"/>
  <c r="ED38" i="4" s="1"/>
  <c r="EC39" i="4"/>
  <c r="ED39" i="4" s="1"/>
  <c r="EC40" i="4"/>
  <c r="ED40" i="4" s="1"/>
  <c r="EC41" i="4"/>
  <c r="ED41" i="4" s="1"/>
  <c r="EC42" i="4"/>
  <c r="ED42" i="4" s="1"/>
  <c r="EC43" i="4"/>
  <c r="ED43" i="4" s="1"/>
  <c r="EC44" i="4"/>
  <c r="ED44" i="4" s="1"/>
  <c r="EC45" i="4"/>
  <c r="ED45" i="4" s="1"/>
  <c r="EC46" i="4"/>
  <c r="ED46" i="4" s="1"/>
  <c r="EC47" i="4"/>
  <c r="ED47" i="4" s="1"/>
  <c r="EC48" i="4"/>
  <c r="ED48" i="4" s="1"/>
  <c r="EC49" i="4"/>
  <c r="ED49" i="4" s="1"/>
  <c r="EC50" i="4"/>
  <c r="ED50" i="4" s="1"/>
  <c r="EC51" i="4"/>
  <c r="ED51" i="4" s="1"/>
  <c r="EC52" i="4"/>
  <c r="ED52" i="4" s="1"/>
  <c r="EC53" i="4"/>
  <c r="ED53" i="4" s="1"/>
  <c r="EC54" i="4"/>
  <c r="ED54" i="4" s="1"/>
  <c r="EC55" i="4"/>
  <c r="ED55" i="4" s="1"/>
  <c r="EC56" i="4"/>
  <c r="ED56" i="4" s="1"/>
  <c r="EC57" i="4"/>
  <c r="ED57" i="4" s="1"/>
  <c r="DT34" i="4"/>
  <c r="DU34" i="4" s="1"/>
  <c r="DT35" i="4"/>
  <c r="DU35" i="4" s="1"/>
  <c r="DT36" i="4"/>
  <c r="DU36" i="4" s="1"/>
  <c r="DT37" i="4"/>
  <c r="DU37" i="4" s="1"/>
  <c r="DT38" i="4"/>
  <c r="DU38" i="4" s="1"/>
  <c r="DT39" i="4"/>
  <c r="DU39" i="4" s="1"/>
  <c r="DT40" i="4"/>
  <c r="DU40" i="4" s="1"/>
  <c r="DT41" i="4"/>
  <c r="DU41" i="4" s="1"/>
  <c r="DT42" i="4"/>
  <c r="DU42" i="4" s="1"/>
  <c r="DT43" i="4"/>
  <c r="DU43" i="4" s="1"/>
  <c r="DT44" i="4"/>
  <c r="DU44" i="4" s="1"/>
  <c r="DT45" i="4"/>
  <c r="DU45" i="4" s="1"/>
  <c r="DT46" i="4"/>
  <c r="DU46" i="4" s="1"/>
  <c r="DT47" i="4"/>
  <c r="DU47" i="4" s="1"/>
  <c r="DT48" i="4"/>
  <c r="DU48" i="4" s="1"/>
  <c r="DT49" i="4"/>
  <c r="DU49" i="4" s="1"/>
  <c r="DT50" i="4"/>
  <c r="DU50" i="4" s="1"/>
  <c r="DT51" i="4"/>
  <c r="DU51" i="4" s="1"/>
  <c r="DT52" i="4"/>
  <c r="DU52" i="4" s="1"/>
  <c r="DT53" i="4"/>
  <c r="DU53" i="4" s="1"/>
  <c r="DT54" i="4"/>
  <c r="DU54" i="4" s="1"/>
  <c r="DT55" i="4"/>
  <c r="DU55" i="4" s="1"/>
  <c r="DT56" i="4"/>
  <c r="DU56" i="4" s="1"/>
  <c r="DT57" i="4"/>
  <c r="DU57" i="4" s="1"/>
  <c r="DK34" i="4"/>
  <c r="DL34" i="4" s="1"/>
  <c r="DK35" i="4"/>
  <c r="DL35" i="4" s="1"/>
  <c r="DK36" i="4"/>
  <c r="DL36" i="4" s="1"/>
  <c r="DK37" i="4"/>
  <c r="DL37" i="4" s="1"/>
  <c r="DK38" i="4"/>
  <c r="DL38" i="4" s="1"/>
  <c r="DK39" i="4"/>
  <c r="DL39" i="4" s="1"/>
  <c r="DK40" i="4"/>
  <c r="DL40" i="4" s="1"/>
  <c r="DK41" i="4"/>
  <c r="DL41" i="4" s="1"/>
  <c r="DK42" i="4"/>
  <c r="DL42" i="4" s="1"/>
  <c r="DK43" i="4"/>
  <c r="DL43" i="4" s="1"/>
  <c r="DK44" i="4"/>
  <c r="DL44" i="4" s="1"/>
  <c r="DK45" i="4"/>
  <c r="DL45" i="4" s="1"/>
  <c r="DK46" i="4"/>
  <c r="DL46" i="4" s="1"/>
  <c r="DK47" i="4"/>
  <c r="DL47" i="4" s="1"/>
  <c r="DK48" i="4"/>
  <c r="DL48" i="4" s="1"/>
  <c r="DK49" i="4"/>
  <c r="DL49" i="4" s="1"/>
  <c r="DK50" i="4"/>
  <c r="DL50" i="4" s="1"/>
  <c r="DK51" i="4"/>
  <c r="DL51" i="4" s="1"/>
  <c r="DK52" i="4"/>
  <c r="DL52" i="4" s="1"/>
  <c r="DK53" i="4"/>
  <c r="DL53" i="4" s="1"/>
  <c r="DK54" i="4"/>
  <c r="DL54" i="4" s="1"/>
  <c r="DK55" i="4"/>
  <c r="DL55" i="4" s="1"/>
  <c r="DK56" i="4"/>
  <c r="DL56" i="4" s="1"/>
  <c r="DK57" i="4"/>
  <c r="DL57" i="4" s="1"/>
  <c r="DB34" i="4"/>
  <c r="DC34" i="4" s="1"/>
  <c r="DB35" i="4"/>
  <c r="DC35" i="4" s="1"/>
  <c r="DB36" i="4"/>
  <c r="DC36" i="4" s="1"/>
  <c r="DB37" i="4"/>
  <c r="DC37" i="4" s="1"/>
  <c r="DB38" i="4"/>
  <c r="DC38" i="4" s="1"/>
  <c r="DB39" i="4"/>
  <c r="DC39" i="4" s="1"/>
  <c r="DB40" i="4"/>
  <c r="DC40" i="4" s="1"/>
  <c r="DB41" i="4"/>
  <c r="DC41" i="4" s="1"/>
  <c r="DB42" i="4"/>
  <c r="DC42" i="4" s="1"/>
  <c r="DB43" i="4"/>
  <c r="DC43" i="4" s="1"/>
  <c r="DB44" i="4"/>
  <c r="DC44" i="4" s="1"/>
  <c r="DB45" i="4"/>
  <c r="DC45" i="4" s="1"/>
  <c r="DB46" i="4"/>
  <c r="DC46" i="4" s="1"/>
  <c r="DB47" i="4"/>
  <c r="DC47" i="4" s="1"/>
  <c r="DB48" i="4"/>
  <c r="DC48" i="4" s="1"/>
  <c r="DB49" i="4"/>
  <c r="DC49" i="4" s="1"/>
  <c r="DB50" i="4"/>
  <c r="DC50" i="4" s="1"/>
  <c r="DB51" i="4"/>
  <c r="DC51" i="4" s="1"/>
  <c r="DB52" i="4"/>
  <c r="DC52" i="4" s="1"/>
  <c r="DB53" i="4"/>
  <c r="DC53" i="4" s="1"/>
  <c r="DB54" i="4"/>
  <c r="DC54" i="4" s="1"/>
  <c r="DB55" i="4"/>
  <c r="DC55" i="4" s="1"/>
  <c r="DC56" i="4"/>
  <c r="DB56" i="4"/>
  <c r="DB57" i="4"/>
  <c r="DC57" i="4" s="1"/>
  <c r="CS34" i="4"/>
  <c r="CT34" i="4" s="1"/>
  <c r="CS35" i="4"/>
  <c r="CT35" i="4" s="1"/>
  <c r="CS36" i="4"/>
  <c r="CT36" i="4" s="1"/>
  <c r="CS37" i="4"/>
  <c r="CT37" i="4" s="1"/>
  <c r="CS38" i="4"/>
  <c r="CT38" i="4" s="1"/>
  <c r="CS39" i="4"/>
  <c r="CT39" i="4" s="1"/>
  <c r="CS40" i="4"/>
  <c r="CT40" i="4" s="1"/>
  <c r="CS41" i="4"/>
  <c r="CT41" i="4" s="1"/>
  <c r="CS42" i="4"/>
  <c r="CT42" i="4" s="1"/>
  <c r="CS43" i="4"/>
  <c r="CT43" i="4" s="1"/>
  <c r="CS44" i="4"/>
  <c r="CT44" i="4" s="1"/>
  <c r="CS45" i="4"/>
  <c r="CT45" i="4" s="1"/>
  <c r="CS46" i="4"/>
  <c r="CT46" i="4" s="1"/>
  <c r="CS47" i="4"/>
  <c r="CT47" i="4" s="1"/>
  <c r="CS48" i="4"/>
  <c r="CT48" i="4" s="1"/>
  <c r="CS49" i="4"/>
  <c r="CT49" i="4" s="1"/>
  <c r="CS50" i="4"/>
  <c r="CT50" i="4" s="1"/>
  <c r="CS51" i="4"/>
  <c r="CT51" i="4" s="1"/>
  <c r="CS52" i="4"/>
  <c r="CT52" i="4" s="1"/>
  <c r="CS53" i="4"/>
  <c r="CT53" i="4" s="1"/>
  <c r="CS54" i="4"/>
  <c r="CT54" i="4" s="1"/>
  <c r="CS55" i="4"/>
  <c r="CT55" i="4" s="1"/>
  <c r="CS56" i="4"/>
  <c r="CT56" i="4" s="1"/>
  <c r="CS57" i="4"/>
  <c r="CT57" i="4" s="1"/>
  <c r="CJ34" i="4"/>
  <c r="CK34" i="4" s="1"/>
  <c r="CJ35" i="4"/>
  <c r="CK35" i="4" s="1"/>
  <c r="CJ36" i="4"/>
  <c r="CK36" i="4" s="1"/>
  <c r="CJ37" i="4"/>
  <c r="CK37" i="4" s="1"/>
  <c r="CJ38" i="4"/>
  <c r="CK38" i="4" s="1"/>
  <c r="CJ39" i="4"/>
  <c r="CK39" i="4" s="1"/>
  <c r="CJ40" i="4"/>
  <c r="CK40" i="4" s="1"/>
  <c r="CJ41" i="4"/>
  <c r="CK41" i="4" s="1"/>
  <c r="CJ42" i="4"/>
  <c r="CK42" i="4" s="1"/>
  <c r="CJ43" i="4"/>
  <c r="CK43" i="4" s="1"/>
  <c r="CJ44" i="4"/>
  <c r="CK44" i="4" s="1"/>
  <c r="CJ45" i="4"/>
  <c r="CK45" i="4" s="1"/>
  <c r="CJ46" i="4"/>
  <c r="CK46" i="4" s="1"/>
  <c r="CJ47" i="4"/>
  <c r="CK47" i="4" s="1"/>
  <c r="CJ48" i="4"/>
  <c r="CK48" i="4" s="1"/>
  <c r="CJ49" i="4"/>
  <c r="CK49" i="4" s="1"/>
  <c r="CJ50" i="4"/>
  <c r="CK50" i="4" s="1"/>
  <c r="CJ51" i="4"/>
  <c r="CK51" i="4" s="1"/>
  <c r="CJ52" i="4"/>
  <c r="CK52" i="4" s="1"/>
  <c r="CJ53" i="4"/>
  <c r="CK53" i="4" s="1"/>
  <c r="CJ54" i="4"/>
  <c r="CK54" i="4" s="1"/>
  <c r="CJ55" i="4"/>
  <c r="CK55" i="4" s="1"/>
  <c r="CJ56" i="4"/>
  <c r="CK56" i="4" s="1"/>
  <c r="CJ57" i="4"/>
  <c r="CK57" i="4" s="1"/>
  <c r="CA34" i="4"/>
  <c r="CB34" i="4" s="1"/>
  <c r="CA35" i="4"/>
  <c r="CB35" i="4" s="1"/>
  <c r="CA36" i="4"/>
  <c r="CB36" i="4" s="1"/>
  <c r="CA37" i="4"/>
  <c r="CB37" i="4" s="1"/>
  <c r="CA38" i="4"/>
  <c r="CB38" i="4" s="1"/>
  <c r="CA39" i="4"/>
  <c r="CB39" i="4" s="1"/>
  <c r="CA40" i="4"/>
  <c r="CB40" i="4" s="1"/>
  <c r="CA41" i="4"/>
  <c r="CB41" i="4" s="1"/>
  <c r="CA42" i="4"/>
  <c r="CB42" i="4" s="1"/>
  <c r="CA43" i="4"/>
  <c r="CB43" i="4" s="1"/>
  <c r="CA44" i="4"/>
  <c r="CB44" i="4" s="1"/>
  <c r="CA45" i="4"/>
  <c r="CB45" i="4" s="1"/>
  <c r="CA46" i="4"/>
  <c r="CB46" i="4" s="1"/>
  <c r="CA47" i="4"/>
  <c r="CB47" i="4" s="1"/>
  <c r="CA48" i="4"/>
  <c r="CB48" i="4" s="1"/>
  <c r="CA49" i="4"/>
  <c r="CB49" i="4" s="1"/>
  <c r="CA50" i="4"/>
  <c r="CB50" i="4" s="1"/>
  <c r="CA51" i="4"/>
  <c r="CB51" i="4" s="1"/>
  <c r="CA52" i="4"/>
  <c r="CB52" i="4" s="1"/>
  <c r="CA53" i="4"/>
  <c r="CB53" i="4" s="1"/>
  <c r="CA54" i="4"/>
  <c r="CB54" i="4" s="1"/>
  <c r="CA55" i="4"/>
  <c r="CB55" i="4" s="1"/>
  <c r="CA56" i="4"/>
  <c r="CB56" i="4" s="1"/>
  <c r="CA57" i="4"/>
  <c r="CB57" i="4" s="1"/>
  <c r="BR34" i="4"/>
  <c r="BS34" i="4" s="1"/>
  <c r="BR35" i="4"/>
  <c r="BS35" i="4" s="1"/>
  <c r="BR36" i="4"/>
  <c r="BS36" i="4" s="1"/>
  <c r="BR37" i="4"/>
  <c r="BS37" i="4" s="1"/>
  <c r="BR38" i="4"/>
  <c r="BS38" i="4" s="1"/>
  <c r="BR39" i="4"/>
  <c r="BS39" i="4" s="1"/>
  <c r="BR40" i="4"/>
  <c r="BS40" i="4" s="1"/>
  <c r="BR41" i="4"/>
  <c r="BS41" i="4" s="1"/>
  <c r="BR42" i="4"/>
  <c r="BS42" i="4" s="1"/>
  <c r="BR43" i="4"/>
  <c r="BS43" i="4" s="1"/>
  <c r="BR44" i="4"/>
  <c r="BS44" i="4" s="1"/>
  <c r="BR45" i="4"/>
  <c r="BS45" i="4" s="1"/>
  <c r="BR46" i="4"/>
  <c r="BS46" i="4" s="1"/>
  <c r="BR47" i="4"/>
  <c r="BS47" i="4" s="1"/>
  <c r="BR48" i="4"/>
  <c r="BS48" i="4" s="1"/>
  <c r="BR49" i="4"/>
  <c r="BS49" i="4" s="1"/>
  <c r="BR50" i="4"/>
  <c r="BS50" i="4" s="1"/>
  <c r="BR51" i="4"/>
  <c r="BS51" i="4" s="1"/>
  <c r="BR52" i="4"/>
  <c r="BS52" i="4" s="1"/>
  <c r="BR53" i="4"/>
  <c r="BS53" i="4" s="1"/>
  <c r="BR54" i="4"/>
  <c r="BS54" i="4" s="1"/>
  <c r="BR55" i="4"/>
  <c r="BS55" i="4" s="1"/>
  <c r="BR56" i="4"/>
  <c r="BS56" i="4" s="1"/>
  <c r="BR57" i="4"/>
  <c r="BS57" i="4" s="1"/>
  <c r="BI34" i="4"/>
  <c r="BJ34" i="4" s="1"/>
  <c r="BI35" i="4"/>
  <c r="BJ35" i="4" s="1"/>
  <c r="BI36" i="4"/>
  <c r="BJ36" i="4" s="1"/>
  <c r="BI37" i="4"/>
  <c r="BJ37" i="4" s="1"/>
  <c r="BI38" i="4"/>
  <c r="BJ38" i="4" s="1"/>
  <c r="BI39" i="4"/>
  <c r="BJ39" i="4" s="1"/>
  <c r="BJ40" i="4"/>
  <c r="BI40" i="4"/>
  <c r="BI41" i="4"/>
  <c r="BJ41" i="4" s="1"/>
  <c r="BI42" i="4"/>
  <c r="BJ42" i="4" s="1"/>
  <c r="BI43" i="4"/>
  <c r="BJ43" i="4" s="1"/>
  <c r="BI44" i="4"/>
  <c r="BJ44" i="4" s="1"/>
  <c r="BI45" i="4"/>
  <c r="BJ45" i="4" s="1"/>
  <c r="BI46" i="4"/>
  <c r="BJ46" i="4" s="1"/>
  <c r="BI47" i="4"/>
  <c r="BJ47" i="4" s="1"/>
  <c r="BI48" i="4"/>
  <c r="BJ48" i="4" s="1"/>
  <c r="BI49" i="4"/>
  <c r="BJ49" i="4" s="1"/>
  <c r="BI50" i="4"/>
  <c r="BJ50" i="4" s="1"/>
  <c r="BI51" i="4"/>
  <c r="BJ51" i="4" s="1"/>
  <c r="BI52" i="4"/>
  <c r="BJ52" i="4" s="1"/>
  <c r="BI53" i="4"/>
  <c r="BJ53" i="4" s="1"/>
  <c r="BI54" i="4"/>
  <c r="BJ54" i="4" s="1"/>
  <c r="BI55" i="4"/>
  <c r="BJ55" i="4" s="1"/>
  <c r="BI56" i="4"/>
  <c r="BJ56" i="4" s="1"/>
  <c r="BI57" i="4"/>
  <c r="BJ57" i="4" s="1"/>
  <c r="AZ34" i="4"/>
  <c r="BA34" i="4" s="1"/>
  <c r="AZ35" i="4"/>
  <c r="BA35" i="4" s="1"/>
  <c r="AZ36" i="4"/>
  <c r="BA36" i="4" s="1"/>
  <c r="AZ37" i="4"/>
  <c r="BA37" i="4" s="1"/>
  <c r="AZ38" i="4"/>
  <c r="BA38" i="4" s="1"/>
  <c r="AZ39" i="4"/>
  <c r="BA39" i="4" s="1"/>
  <c r="AZ40" i="4"/>
  <c r="BA40" i="4" s="1"/>
  <c r="AZ41" i="4"/>
  <c r="BA41" i="4" s="1"/>
  <c r="AZ42" i="4"/>
  <c r="BA42" i="4" s="1"/>
  <c r="AZ43" i="4"/>
  <c r="BA43" i="4" s="1"/>
  <c r="AZ44" i="4"/>
  <c r="BA44" i="4" s="1"/>
  <c r="AZ45" i="4"/>
  <c r="BA45" i="4" s="1"/>
  <c r="AZ46" i="4"/>
  <c r="BA46" i="4" s="1"/>
  <c r="AZ47" i="4"/>
  <c r="BA47" i="4" s="1"/>
  <c r="AZ48" i="4"/>
  <c r="BA48" i="4" s="1"/>
  <c r="AZ49" i="4"/>
  <c r="BA49" i="4" s="1"/>
  <c r="AZ50" i="4"/>
  <c r="BA50" i="4" s="1"/>
  <c r="AZ51" i="4"/>
  <c r="BA51" i="4" s="1"/>
  <c r="AZ52" i="4"/>
  <c r="BA52" i="4" s="1"/>
  <c r="AZ53" i="4"/>
  <c r="BA53" i="4" s="1"/>
  <c r="AZ54" i="4"/>
  <c r="BA54" i="4" s="1"/>
  <c r="AZ55" i="4"/>
  <c r="BA55" i="4" s="1"/>
  <c r="AZ56" i="4"/>
  <c r="BA56" i="4" s="1"/>
  <c r="AZ57" i="4"/>
  <c r="BA57" i="4" s="1"/>
  <c r="AQ34" i="4"/>
  <c r="AR34" i="4" s="1"/>
  <c r="AQ35" i="4"/>
  <c r="AR35" i="4" s="1"/>
  <c r="AQ36" i="4"/>
  <c r="AR36" i="4" s="1"/>
  <c r="AQ37" i="4"/>
  <c r="AR37" i="4" s="1"/>
  <c r="AQ38" i="4"/>
  <c r="AR38" i="4" s="1"/>
  <c r="AQ39" i="4"/>
  <c r="AR39" i="4" s="1"/>
  <c r="AQ40" i="4"/>
  <c r="AR40" i="4" s="1"/>
  <c r="AQ41" i="4"/>
  <c r="AR41" i="4" s="1"/>
  <c r="AQ42" i="4"/>
  <c r="AR42" i="4" s="1"/>
  <c r="AQ43" i="4"/>
  <c r="AR43" i="4" s="1"/>
  <c r="AQ44" i="4"/>
  <c r="AR44" i="4" s="1"/>
  <c r="AQ45" i="4"/>
  <c r="AR45" i="4" s="1"/>
  <c r="AQ46" i="4"/>
  <c r="AR46" i="4" s="1"/>
  <c r="AQ47" i="4"/>
  <c r="AR47" i="4" s="1"/>
  <c r="AQ48" i="4"/>
  <c r="AR48" i="4" s="1"/>
  <c r="AQ49" i="4"/>
  <c r="AR49" i="4" s="1"/>
  <c r="AQ50" i="4"/>
  <c r="AR50" i="4" s="1"/>
  <c r="AQ51" i="4"/>
  <c r="AR51" i="4" s="1"/>
  <c r="AQ52" i="4"/>
  <c r="AR52" i="4" s="1"/>
  <c r="AQ53" i="4"/>
  <c r="AR53" i="4" s="1"/>
  <c r="AQ54" i="4"/>
  <c r="AR54" i="4" s="1"/>
  <c r="AQ55" i="4"/>
  <c r="AR55" i="4" s="1"/>
  <c r="AQ56" i="4"/>
  <c r="AR56" i="4" s="1"/>
  <c r="AQ57" i="4"/>
  <c r="AR57" i="4" s="1"/>
  <c r="AH34" i="4"/>
  <c r="AI34" i="4" s="1"/>
  <c r="AH35" i="4"/>
  <c r="AI35" i="4" s="1"/>
  <c r="AH36" i="4"/>
  <c r="AI36" i="4" s="1"/>
  <c r="AH37" i="4"/>
  <c r="AI37" i="4" s="1"/>
  <c r="AH38" i="4"/>
  <c r="AI38" i="4" s="1"/>
  <c r="AH39" i="4"/>
  <c r="AI39" i="4" s="1"/>
  <c r="AH40" i="4"/>
  <c r="AI40" i="4" s="1"/>
  <c r="AH41" i="4"/>
  <c r="AI41" i="4" s="1"/>
  <c r="AH42" i="4"/>
  <c r="AI42" i="4" s="1"/>
  <c r="AH43" i="4"/>
  <c r="AI43" i="4" s="1"/>
  <c r="AH44" i="4"/>
  <c r="AI44" i="4" s="1"/>
  <c r="AH45" i="4"/>
  <c r="AI45" i="4" s="1"/>
  <c r="AH46" i="4"/>
  <c r="AI46" i="4" s="1"/>
  <c r="AH47" i="4"/>
  <c r="AI47" i="4" s="1"/>
  <c r="AH48" i="4"/>
  <c r="AI48" i="4" s="1"/>
  <c r="AH49" i="4"/>
  <c r="AI49" i="4" s="1"/>
  <c r="AH50" i="4"/>
  <c r="AI50" i="4" s="1"/>
  <c r="AH51" i="4"/>
  <c r="AI51" i="4" s="1"/>
  <c r="AH52" i="4"/>
  <c r="AI52" i="4" s="1"/>
  <c r="AH53" i="4"/>
  <c r="AI53" i="4" s="1"/>
  <c r="AH54" i="4"/>
  <c r="AI54" i="4" s="1"/>
  <c r="AH55" i="4"/>
  <c r="AI55" i="4" s="1"/>
  <c r="AH56" i="4"/>
  <c r="AI56" i="4" s="1"/>
  <c r="AH57" i="4"/>
  <c r="AI57" i="4" s="1"/>
  <c r="Y34" i="4"/>
  <c r="Z34" i="4" s="1"/>
  <c r="Y35" i="4"/>
  <c r="Z35" i="4" s="1"/>
  <c r="Y36" i="4"/>
  <c r="Z36" i="4" s="1"/>
  <c r="Y37" i="4"/>
  <c r="Z37" i="4" s="1"/>
  <c r="Y38" i="4"/>
  <c r="Z38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P34" i="4"/>
  <c r="P35" i="4"/>
  <c r="Q35" i="4" s="1"/>
  <c r="P36" i="4"/>
  <c r="P37" i="4"/>
  <c r="Q37" i="4" s="1"/>
  <c r="P38" i="4"/>
  <c r="P39" i="4"/>
  <c r="Q39" i="4" s="1"/>
  <c r="P40" i="4"/>
  <c r="Q40" i="4" s="1"/>
  <c r="P41" i="4"/>
  <c r="Q41" i="4" s="1"/>
  <c r="P42" i="4"/>
  <c r="P43" i="4"/>
  <c r="Q43" i="4" s="1"/>
  <c r="P44" i="4"/>
  <c r="Q44" i="4" s="1"/>
  <c r="P45" i="4"/>
  <c r="Q45" i="4" s="1"/>
  <c r="P46" i="4"/>
  <c r="P47" i="4"/>
  <c r="Q47" i="4" s="1"/>
  <c r="P48" i="4"/>
  <c r="Q48" i="4" s="1"/>
  <c r="P49" i="4"/>
  <c r="Q49" i="4" s="1"/>
  <c r="P50" i="4"/>
  <c r="P51" i="4"/>
  <c r="Q51" i="4" s="1"/>
  <c r="P52" i="4"/>
  <c r="P53" i="4"/>
  <c r="Q53" i="4" s="1"/>
  <c r="P54" i="4"/>
  <c r="P55" i="4"/>
  <c r="Q55" i="4" s="1"/>
  <c r="P56" i="4"/>
  <c r="P57" i="4"/>
  <c r="H40" i="4" l="1"/>
  <c r="H48" i="4"/>
  <c r="Q36" i="4"/>
  <c r="H36" i="4" s="1"/>
  <c r="Q56" i="4"/>
  <c r="H56" i="4" s="1"/>
  <c r="Q52" i="4"/>
  <c r="H52" i="4" s="1"/>
  <c r="Q57" i="4"/>
  <c r="H57" i="4" s="1"/>
  <c r="H44" i="4"/>
  <c r="Q50" i="4"/>
  <c r="H50" i="4" s="1"/>
  <c r="Q42" i="4"/>
  <c r="H42" i="4" s="1"/>
  <c r="Q34" i="4"/>
  <c r="H34" i="4" s="1"/>
  <c r="H53" i="4"/>
  <c r="H49" i="4"/>
  <c r="H45" i="4"/>
  <c r="H41" i="4"/>
  <c r="H37" i="4"/>
  <c r="Q54" i="4"/>
  <c r="H54" i="4" s="1"/>
  <c r="Q46" i="4"/>
  <c r="H46" i="4" s="1"/>
  <c r="Q38" i="4"/>
  <c r="H38" i="4" s="1"/>
  <c r="H55" i="4"/>
  <c r="H51" i="4"/>
  <c r="H47" i="4"/>
  <c r="H43" i="4"/>
  <c r="H39" i="4"/>
  <c r="H35" i="4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V11" i="3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4" i="3"/>
  <c r="A5" i="3" s="1"/>
  <c r="B3" i="3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A658" i="1"/>
  <c r="AD31" i="3" l="1"/>
  <c r="AD15" i="3"/>
  <c r="AC31" i="3"/>
  <c r="AC15" i="3"/>
  <c r="AH6" i="3"/>
  <c r="AL6" i="3"/>
  <c r="AD26" i="3"/>
  <c r="AD10" i="3"/>
  <c r="AC26" i="3"/>
  <c r="AC10" i="3"/>
  <c r="AI6" i="3"/>
  <c r="AJ6" i="3"/>
  <c r="AK6" i="3"/>
  <c r="AD20" i="3"/>
  <c r="AD4" i="3"/>
  <c r="AC20" i="3"/>
  <c r="AC4" i="3"/>
  <c r="AD30" i="3"/>
  <c r="AD14" i="3"/>
  <c r="AC30" i="3"/>
  <c r="AC14" i="3"/>
  <c r="AJ12" i="3"/>
  <c r="AK12" i="3"/>
  <c r="AD25" i="3"/>
  <c r="AD9" i="3"/>
  <c r="AC25" i="3"/>
  <c r="AC9" i="3"/>
  <c r="AH12" i="3"/>
  <c r="AL12" i="3"/>
  <c r="AI12" i="3"/>
  <c r="AK9" i="3"/>
  <c r="AH9" i="3"/>
  <c r="AL9" i="3"/>
  <c r="AI9" i="3"/>
  <c r="AJ9" i="3"/>
  <c r="M674" i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706" i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38" i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70" i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818" i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66" i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AJ4" i="3"/>
  <c r="AK4" i="3"/>
  <c r="AD33" i="3"/>
  <c r="AD17" i="3"/>
  <c r="AC33" i="3"/>
  <c r="AC17" i="3"/>
  <c r="AH4" i="3"/>
  <c r="AL4" i="3"/>
  <c r="AI4" i="3"/>
  <c r="M658" i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AK3" i="3"/>
  <c r="AJ3" i="3"/>
  <c r="AD21" i="3"/>
  <c r="AD5" i="3"/>
  <c r="AC21" i="3"/>
  <c r="AC5" i="3"/>
  <c r="AI3" i="3"/>
  <c r="AL3" i="3"/>
  <c r="AH3" i="3"/>
  <c r="M786" i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34" i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A6" i="3"/>
  <c r="B5" i="3"/>
  <c r="AI11" i="3"/>
  <c r="AJ11" i="3"/>
  <c r="AK11" i="3"/>
  <c r="AH11" i="3"/>
  <c r="AL11" i="3"/>
  <c r="AD23" i="3"/>
  <c r="AD7" i="3"/>
  <c r="AC23" i="3"/>
  <c r="AC7" i="3"/>
  <c r="M690" i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22" i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54" i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802" i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50" i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AK5" i="3"/>
  <c r="AH5" i="3"/>
  <c r="AL5" i="3"/>
  <c r="AI5" i="3"/>
  <c r="AJ5" i="3"/>
  <c r="AD27" i="3"/>
  <c r="AD11" i="3"/>
  <c r="AC27" i="3"/>
  <c r="AC11" i="3"/>
  <c r="AI7" i="3"/>
  <c r="AJ7" i="3"/>
  <c r="AK7" i="3"/>
  <c r="AD28" i="3"/>
  <c r="AD12" i="3"/>
  <c r="AC28" i="3"/>
  <c r="AC12" i="3"/>
  <c r="AH7" i="3"/>
  <c r="AL7" i="3"/>
  <c r="AH10" i="3"/>
  <c r="AL10" i="3"/>
  <c r="AI10" i="3"/>
  <c r="AJ10" i="3"/>
  <c r="AD24" i="3"/>
  <c r="AD8" i="3"/>
  <c r="AC24" i="3"/>
  <c r="AC8" i="3"/>
  <c r="AK10" i="3"/>
  <c r="AD29" i="3"/>
  <c r="AD13" i="3"/>
  <c r="AC29" i="3"/>
  <c r="AC13" i="3"/>
  <c r="F3" i="3"/>
  <c r="AJ8" i="3"/>
  <c r="AD22" i="3"/>
  <c r="AD6" i="3"/>
  <c r="AC22" i="3"/>
  <c r="AC6" i="3"/>
  <c r="AK8" i="3"/>
  <c r="AH8" i="3"/>
  <c r="AL8" i="3"/>
  <c r="AI8" i="3"/>
  <c r="AD32" i="3"/>
  <c r="AD16" i="3"/>
  <c r="AC32" i="3"/>
  <c r="AC16" i="3"/>
  <c r="AD19" i="3"/>
  <c r="AD3" i="3"/>
  <c r="AC19" i="3"/>
  <c r="AC3" i="3"/>
  <c r="AD34" i="3"/>
  <c r="AD18" i="3"/>
  <c r="AC34" i="3"/>
  <c r="AC18" i="3"/>
  <c r="F4" i="3"/>
  <c r="D4" i="3"/>
  <c r="C4" i="3"/>
  <c r="A659" i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40" i="1" s="1"/>
  <c r="A1041" i="1" s="1"/>
  <c r="E3" i="3"/>
  <c r="B4" i="3"/>
  <c r="B6" i="3"/>
  <c r="F6" i="3"/>
  <c r="A7" i="3"/>
  <c r="DK29" i="4"/>
  <c r="DL29" i="4" s="1"/>
  <c r="DK28" i="4"/>
  <c r="DL28" i="4" s="1"/>
  <c r="DK27" i="4"/>
  <c r="DL27" i="4" s="1"/>
  <c r="DK26" i="4"/>
  <c r="DL26" i="4" s="1"/>
  <c r="DK25" i="4"/>
  <c r="DL25" i="4" s="1"/>
  <c r="DK24" i="4"/>
  <c r="DL24" i="4" s="1"/>
  <c r="DK23" i="4"/>
  <c r="DL23" i="4" s="1"/>
  <c r="DK22" i="4"/>
  <c r="DL22" i="4" s="1"/>
  <c r="DK21" i="4"/>
  <c r="DL21" i="4" s="1"/>
  <c r="DK20" i="4"/>
  <c r="DL20" i="4" s="1"/>
  <c r="DK19" i="4"/>
  <c r="DL19" i="4" s="1"/>
  <c r="DK18" i="4"/>
  <c r="DL18" i="4" s="1"/>
  <c r="DK17" i="4"/>
  <c r="DL17" i="4" s="1"/>
  <c r="BR29" i="4"/>
  <c r="BS29" i="4" s="1"/>
  <c r="BR28" i="4"/>
  <c r="BS28" i="4" s="1"/>
  <c r="BR27" i="4"/>
  <c r="BS27" i="4" s="1"/>
  <c r="BR26" i="4"/>
  <c r="BS26" i="4" s="1"/>
  <c r="BR25" i="4"/>
  <c r="BS25" i="4" s="1"/>
  <c r="BR24" i="4"/>
  <c r="BS24" i="4" s="1"/>
  <c r="BR23" i="4"/>
  <c r="BS23" i="4" s="1"/>
  <c r="BR22" i="4"/>
  <c r="BS22" i="4" s="1"/>
  <c r="BR21" i="4"/>
  <c r="BS21" i="4" s="1"/>
  <c r="BR20" i="4"/>
  <c r="BS20" i="4" s="1"/>
  <c r="BR19" i="4"/>
  <c r="BS19" i="4" s="1"/>
  <c r="BR18" i="4"/>
  <c r="BS18" i="4" s="1"/>
  <c r="BR17" i="4"/>
  <c r="DT29" i="4"/>
  <c r="DU29" i="4" s="1"/>
  <c r="DT28" i="4"/>
  <c r="DU28" i="4" s="1"/>
  <c r="DT27" i="4"/>
  <c r="DU27" i="4" s="1"/>
  <c r="DT26" i="4"/>
  <c r="DU26" i="4" s="1"/>
  <c r="DT25" i="4"/>
  <c r="DU25" i="4" s="1"/>
  <c r="DT24" i="4"/>
  <c r="DU24" i="4" s="1"/>
  <c r="DT23" i="4"/>
  <c r="DU23" i="4" s="1"/>
  <c r="DT22" i="4"/>
  <c r="DU22" i="4" s="1"/>
  <c r="DT21" i="4"/>
  <c r="DU21" i="4" s="1"/>
  <c r="DT20" i="4"/>
  <c r="DU20" i="4" s="1"/>
  <c r="DT19" i="4"/>
  <c r="DU19" i="4" s="1"/>
  <c r="DT18" i="4"/>
  <c r="DU18" i="4" s="1"/>
  <c r="DT17" i="4"/>
  <c r="DU17" i="4" s="1"/>
  <c r="EU33" i="4"/>
  <c r="EV33" i="4" s="1"/>
  <c r="EU32" i="4"/>
  <c r="EV32" i="4" s="1"/>
  <c r="EU31" i="4"/>
  <c r="EV31" i="4" s="1"/>
  <c r="EU30" i="4"/>
  <c r="EV30" i="4" s="1"/>
  <c r="EL33" i="4"/>
  <c r="EM33" i="4" s="1"/>
  <c r="EL32" i="4"/>
  <c r="EM32" i="4" s="1"/>
  <c r="EL31" i="4"/>
  <c r="EM31" i="4" s="1"/>
  <c r="EL30" i="4"/>
  <c r="EM30" i="4" s="1"/>
  <c r="EC33" i="4"/>
  <c r="ED33" i="4" s="1"/>
  <c r="EC32" i="4"/>
  <c r="ED32" i="4" s="1"/>
  <c r="EC31" i="4"/>
  <c r="ED31" i="4" s="1"/>
  <c r="EC30" i="4"/>
  <c r="ED30" i="4" s="1"/>
  <c r="DT33" i="4"/>
  <c r="DU33" i="4" s="1"/>
  <c r="DT32" i="4"/>
  <c r="DU32" i="4" s="1"/>
  <c r="DT31" i="4"/>
  <c r="DU31" i="4" s="1"/>
  <c r="DT30" i="4"/>
  <c r="DU30" i="4" s="1"/>
  <c r="DK33" i="4"/>
  <c r="DL33" i="4" s="1"/>
  <c r="DK32" i="4"/>
  <c r="DL32" i="4" s="1"/>
  <c r="DK31" i="4"/>
  <c r="DL31" i="4" s="1"/>
  <c r="DK30" i="4"/>
  <c r="DL30" i="4" s="1"/>
  <c r="DB33" i="4"/>
  <c r="DC33" i="4" s="1"/>
  <c r="DB32" i="4"/>
  <c r="DC32" i="4" s="1"/>
  <c r="DB31" i="4"/>
  <c r="DC31" i="4" s="1"/>
  <c r="DB30" i="4"/>
  <c r="DC30" i="4" s="1"/>
  <c r="CS33" i="4"/>
  <c r="CT33" i="4" s="1"/>
  <c r="CS32" i="4"/>
  <c r="CT32" i="4" s="1"/>
  <c r="CS31" i="4"/>
  <c r="CT31" i="4" s="1"/>
  <c r="CS30" i="4"/>
  <c r="CT30" i="4" s="1"/>
  <c r="CJ33" i="4"/>
  <c r="CK33" i="4" s="1"/>
  <c r="CJ32" i="4"/>
  <c r="CK32" i="4" s="1"/>
  <c r="CJ31" i="4"/>
  <c r="CK31" i="4" s="1"/>
  <c r="CJ30" i="4"/>
  <c r="CK30" i="4" s="1"/>
  <c r="CA33" i="4"/>
  <c r="CB33" i="4" s="1"/>
  <c r="CA32" i="4"/>
  <c r="CB32" i="4" s="1"/>
  <c r="CA31" i="4"/>
  <c r="CB31" i="4" s="1"/>
  <c r="CA30" i="4"/>
  <c r="CB30" i="4" s="1"/>
  <c r="BR33" i="4"/>
  <c r="BS33" i="4" s="1"/>
  <c r="BR32" i="4"/>
  <c r="BS32" i="4" s="1"/>
  <c r="BR31" i="4"/>
  <c r="BS31" i="4" s="1"/>
  <c r="BR30" i="4"/>
  <c r="BS30" i="4" s="1"/>
  <c r="BI33" i="4"/>
  <c r="BJ33" i="4" s="1"/>
  <c r="BI32" i="4"/>
  <c r="BJ32" i="4" s="1"/>
  <c r="BI31" i="4"/>
  <c r="BJ31" i="4" s="1"/>
  <c r="BI30" i="4"/>
  <c r="BJ30" i="4" s="1"/>
  <c r="AZ33" i="4"/>
  <c r="BA33" i="4" s="1"/>
  <c r="AZ32" i="4"/>
  <c r="BA32" i="4" s="1"/>
  <c r="AZ31" i="4"/>
  <c r="BA31" i="4" s="1"/>
  <c r="AZ30" i="4"/>
  <c r="BA30" i="4" s="1"/>
  <c r="AQ33" i="4"/>
  <c r="AR33" i="4" s="1"/>
  <c r="AQ32" i="4"/>
  <c r="AR32" i="4" s="1"/>
  <c r="AQ31" i="4"/>
  <c r="AR31" i="4" s="1"/>
  <c r="AQ30" i="4"/>
  <c r="AR30" i="4" s="1"/>
  <c r="AH33" i="4"/>
  <c r="AI33" i="4" s="1"/>
  <c r="AH32" i="4"/>
  <c r="AI32" i="4" s="1"/>
  <c r="AH31" i="4"/>
  <c r="AI31" i="4" s="1"/>
  <c r="AH30" i="4"/>
  <c r="AI30" i="4" s="1"/>
  <c r="Y33" i="4"/>
  <c r="Z33" i="4" s="1"/>
  <c r="Y32" i="4"/>
  <c r="Z32" i="4" s="1"/>
  <c r="Y31" i="4"/>
  <c r="Z31" i="4" s="1"/>
  <c r="Y30" i="4"/>
  <c r="Z30" i="4" s="1"/>
  <c r="P33" i="4"/>
  <c r="Q33" i="4" s="1"/>
  <c r="P32" i="4"/>
  <c r="Q32" i="4" s="1"/>
  <c r="P31" i="4"/>
  <c r="Q31" i="4" s="1"/>
  <c r="P30" i="4"/>
  <c r="Q30" i="4" s="1"/>
  <c r="AN8" i="3"/>
  <c r="AG11" i="3"/>
  <c r="AG10" i="3"/>
  <c r="AG9" i="3"/>
  <c r="AG8" i="3"/>
  <c r="AG7" i="3"/>
  <c r="AG6" i="3"/>
  <c r="AG5" i="3"/>
  <c r="AG4" i="3"/>
  <c r="AG3" i="3"/>
  <c r="G4" i="3" l="1"/>
  <c r="D3" i="3"/>
  <c r="E4" i="3"/>
  <c r="I4" i="3" s="1"/>
  <c r="E5" i="3"/>
  <c r="C6" i="3"/>
  <c r="E6" i="3"/>
  <c r="D6" i="3"/>
  <c r="F5" i="3"/>
  <c r="C3" i="3"/>
  <c r="C5" i="3"/>
  <c r="D5" i="3"/>
  <c r="G6" i="3"/>
  <c r="A8" i="3"/>
  <c r="E7" i="3"/>
  <c r="B7" i="3"/>
  <c r="D7" i="3"/>
  <c r="F7" i="3"/>
  <c r="C7" i="3"/>
  <c r="AO12" i="3"/>
  <c r="AO6" i="3"/>
  <c r="BS17" i="4"/>
  <c r="H17" i="4" s="1"/>
  <c r="H18" i="4"/>
  <c r="H22" i="4"/>
  <c r="H26" i="4"/>
  <c r="H30" i="4"/>
  <c r="H19" i="4"/>
  <c r="H23" i="4"/>
  <c r="H27" i="4"/>
  <c r="H31" i="4"/>
  <c r="H20" i="4"/>
  <c r="H24" i="4"/>
  <c r="H28" i="4"/>
  <c r="H32" i="4"/>
  <c r="H21" i="4"/>
  <c r="H25" i="4"/>
  <c r="H29" i="4"/>
  <c r="H33" i="4"/>
  <c r="AO3" i="3"/>
  <c r="AO4" i="3"/>
  <c r="AM5" i="3"/>
  <c r="AN5" i="3"/>
  <c r="AO10" i="3"/>
  <c r="AO7" i="3"/>
  <c r="AO8" i="3"/>
  <c r="AM9" i="3"/>
  <c r="AN9" i="3"/>
  <c r="AN4" i="3"/>
  <c r="AO11" i="3"/>
  <c r="AM6" i="3"/>
  <c r="AM10" i="3"/>
  <c r="AM3" i="3"/>
  <c r="AO5" i="3"/>
  <c r="AN6" i="3"/>
  <c r="AM7" i="3"/>
  <c r="AO9" i="3"/>
  <c r="AN10" i="3"/>
  <c r="AM11" i="3"/>
  <c r="AM12" i="3"/>
  <c r="AN3" i="3"/>
  <c r="AM4" i="3"/>
  <c r="AN7" i="3"/>
  <c r="AM8" i="3"/>
  <c r="AN11" i="3"/>
  <c r="AN12" i="3"/>
  <c r="G3" i="3"/>
  <c r="H3" i="3"/>
  <c r="I3" i="3"/>
  <c r="I6" i="3" l="1"/>
  <c r="I5" i="3"/>
  <c r="G5" i="3"/>
  <c r="H5" i="3"/>
  <c r="H6" i="3"/>
  <c r="H4" i="3"/>
  <c r="E8" i="3"/>
  <c r="A9" i="3"/>
  <c r="D8" i="3"/>
  <c r="F8" i="3"/>
  <c r="C8" i="3"/>
  <c r="B8" i="3"/>
  <c r="I7" i="3"/>
  <c r="H7" i="3"/>
  <c r="G7" i="3"/>
  <c r="A10" i="3" l="1"/>
  <c r="C9" i="3"/>
  <c r="D9" i="3"/>
  <c r="B9" i="3"/>
  <c r="E9" i="3"/>
  <c r="F9" i="3"/>
  <c r="I8" i="3"/>
  <c r="H8" i="3"/>
  <c r="G8" i="3"/>
  <c r="I9" i="3" l="1"/>
  <c r="H9" i="3"/>
  <c r="G9" i="3"/>
  <c r="E10" i="3"/>
  <c r="C10" i="3"/>
  <c r="A11" i="3"/>
  <c r="D10" i="3"/>
  <c r="B10" i="3"/>
  <c r="F10" i="3"/>
  <c r="C11" i="3" l="1"/>
  <c r="B11" i="3"/>
  <c r="F11" i="3"/>
  <c r="D11" i="3"/>
  <c r="A12" i="3"/>
  <c r="E11" i="3"/>
  <c r="I10" i="3"/>
  <c r="H10" i="3"/>
  <c r="G10" i="3"/>
  <c r="E12" i="3" l="1"/>
  <c r="A13" i="3"/>
  <c r="B12" i="3"/>
  <c r="C12" i="3"/>
  <c r="F12" i="3"/>
  <c r="D12" i="3"/>
  <c r="I11" i="3"/>
  <c r="H11" i="3"/>
  <c r="G11" i="3"/>
  <c r="I12" i="3" l="1"/>
  <c r="H12" i="3"/>
  <c r="G12" i="3"/>
  <c r="A14" i="3"/>
  <c r="C13" i="3"/>
  <c r="F13" i="3"/>
  <c r="E13" i="3"/>
  <c r="B13" i="3"/>
  <c r="D13" i="3"/>
  <c r="E14" i="3" l="1"/>
  <c r="F14" i="3"/>
  <c r="B14" i="3"/>
  <c r="A15" i="3"/>
  <c r="D14" i="3"/>
  <c r="C14" i="3"/>
  <c r="I13" i="3"/>
  <c r="H13" i="3"/>
  <c r="G13" i="3"/>
  <c r="C15" i="3" l="1"/>
  <c r="A16" i="3"/>
  <c r="E15" i="3"/>
  <c r="D15" i="3"/>
  <c r="F15" i="3"/>
  <c r="B15" i="3"/>
  <c r="I14" i="3"/>
  <c r="H14" i="3"/>
  <c r="G14" i="3"/>
  <c r="E16" i="3" l="1"/>
  <c r="A17" i="3"/>
  <c r="D16" i="3"/>
  <c r="F16" i="3"/>
  <c r="C16" i="3"/>
  <c r="B16" i="3"/>
  <c r="I15" i="3"/>
  <c r="H15" i="3"/>
  <c r="G15" i="3"/>
  <c r="A18" i="3" l="1"/>
  <c r="C17" i="3"/>
  <c r="D17" i="3"/>
  <c r="B17" i="3"/>
  <c r="E17" i="3"/>
  <c r="F17" i="3"/>
  <c r="I16" i="3"/>
  <c r="H16" i="3"/>
  <c r="G16" i="3"/>
  <c r="I17" i="3" l="1"/>
  <c r="H17" i="3"/>
  <c r="G17" i="3"/>
  <c r="E18" i="3"/>
  <c r="C18" i="3"/>
  <c r="D18" i="3"/>
  <c r="B18" i="3"/>
  <c r="A19" i="3"/>
  <c r="F18" i="3"/>
  <c r="C19" i="3" l="1"/>
  <c r="B19" i="3"/>
  <c r="F19" i="3"/>
  <c r="D19" i="3"/>
  <c r="A20" i="3"/>
  <c r="E19" i="3"/>
  <c r="I18" i="3"/>
  <c r="H18" i="3"/>
  <c r="G18" i="3"/>
  <c r="E20" i="3" l="1"/>
  <c r="A21" i="3"/>
  <c r="B20" i="3"/>
  <c r="C20" i="3"/>
  <c r="F20" i="3"/>
  <c r="D20" i="3"/>
  <c r="I19" i="3"/>
  <c r="H19" i="3"/>
  <c r="G19" i="3"/>
  <c r="I20" i="3" l="1"/>
  <c r="H20" i="3"/>
  <c r="G20" i="3"/>
  <c r="A22" i="3"/>
  <c r="C21" i="3"/>
  <c r="F21" i="3"/>
  <c r="E21" i="3"/>
  <c r="B21" i="3"/>
  <c r="D21" i="3"/>
  <c r="E22" i="3" l="1"/>
  <c r="F22" i="3"/>
  <c r="B22" i="3"/>
  <c r="A23" i="3"/>
  <c r="D22" i="3"/>
  <c r="C22" i="3"/>
  <c r="I21" i="3"/>
  <c r="H21" i="3"/>
  <c r="G21" i="3"/>
  <c r="C23" i="3" l="1"/>
  <c r="A24" i="3"/>
  <c r="E23" i="3"/>
  <c r="F23" i="3"/>
  <c r="D23" i="3"/>
  <c r="B23" i="3"/>
  <c r="I22" i="3"/>
  <c r="H22" i="3"/>
  <c r="G22" i="3"/>
  <c r="E24" i="3" l="1"/>
  <c r="A25" i="3"/>
  <c r="D24" i="3"/>
  <c r="C24" i="3"/>
  <c r="F24" i="3"/>
  <c r="B24" i="3"/>
  <c r="I23" i="3"/>
  <c r="H23" i="3"/>
  <c r="G23" i="3"/>
  <c r="I24" i="3" l="1"/>
  <c r="H24" i="3"/>
  <c r="G24" i="3"/>
  <c r="A26" i="3"/>
  <c r="C25" i="3"/>
  <c r="D25" i="3"/>
  <c r="E25" i="3"/>
  <c r="B25" i="3"/>
  <c r="F25" i="3"/>
  <c r="E26" i="3" l="1"/>
  <c r="C26" i="3"/>
  <c r="A27" i="3"/>
  <c r="B26" i="3"/>
  <c r="D26" i="3"/>
  <c r="F26" i="3"/>
  <c r="I25" i="3"/>
  <c r="H25" i="3"/>
  <c r="G25" i="3"/>
  <c r="C27" i="3" l="1"/>
  <c r="B27" i="3"/>
  <c r="D27" i="3"/>
  <c r="F27" i="3"/>
  <c r="A28" i="3"/>
  <c r="E27" i="3"/>
  <c r="I26" i="3"/>
  <c r="H26" i="3"/>
  <c r="G26" i="3"/>
  <c r="E28" i="3" l="1"/>
  <c r="A29" i="3"/>
  <c r="B28" i="3"/>
  <c r="F28" i="3"/>
  <c r="C28" i="3"/>
  <c r="D28" i="3"/>
  <c r="I27" i="3"/>
  <c r="H27" i="3"/>
  <c r="G27" i="3"/>
  <c r="I28" i="3" l="1"/>
  <c r="H28" i="3"/>
  <c r="G28" i="3"/>
  <c r="A30" i="3"/>
  <c r="C29" i="3"/>
  <c r="F29" i="3"/>
  <c r="B29" i="3"/>
  <c r="E29" i="3"/>
  <c r="D29" i="3"/>
  <c r="E30" i="3" l="1"/>
  <c r="F30" i="3"/>
  <c r="A31" i="3"/>
  <c r="D30" i="3"/>
  <c r="B30" i="3"/>
  <c r="C30" i="3"/>
  <c r="I29" i="3"/>
  <c r="H29" i="3"/>
  <c r="G29" i="3"/>
  <c r="I30" i="3" l="1"/>
  <c r="H30" i="3"/>
  <c r="G30" i="3"/>
  <c r="C31" i="3"/>
  <c r="F31" i="3"/>
  <c r="B31" i="3"/>
  <c r="A32" i="3"/>
  <c r="E31" i="3"/>
  <c r="D31" i="3"/>
  <c r="I31" i="3" l="1"/>
  <c r="H31" i="3"/>
  <c r="G31" i="3"/>
  <c r="E32" i="3"/>
  <c r="A33" i="3"/>
  <c r="D32" i="3"/>
  <c r="B32" i="3"/>
  <c r="C32" i="3"/>
  <c r="F32" i="3"/>
  <c r="I32" i="3" l="1"/>
  <c r="H32" i="3"/>
  <c r="G32" i="3"/>
  <c r="A34" i="3"/>
  <c r="C33" i="3"/>
  <c r="F33" i="3"/>
  <c r="B33" i="3"/>
  <c r="D33" i="3"/>
  <c r="E33" i="3"/>
  <c r="E34" i="3" l="1"/>
  <c r="D34" i="3"/>
  <c r="F34" i="3"/>
  <c r="C34" i="3"/>
  <c r="A35" i="3"/>
  <c r="B34" i="3"/>
  <c r="I33" i="3"/>
  <c r="H33" i="3"/>
  <c r="G33" i="3"/>
  <c r="I34" i="3" l="1"/>
  <c r="G34" i="3"/>
  <c r="H34" i="3"/>
  <c r="D35" i="3"/>
  <c r="C35" i="3"/>
  <c r="F35" i="3"/>
  <c r="B35" i="3"/>
  <c r="A36" i="3"/>
  <c r="E35" i="3"/>
  <c r="C36" i="3" l="1"/>
  <c r="A37" i="3"/>
  <c r="F36" i="3"/>
  <c r="B36" i="3"/>
  <c r="D36" i="3"/>
  <c r="E36" i="3"/>
  <c r="I35" i="3"/>
  <c r="G35" i="3"/>
  <c r="H35" i="3"/>
  <c r="A38" i="3" l="1"/>
  <c r="F37" i="3"/>
  <c r="B37" i="3"/>
  <c r="E37" i="3"/>
  <c r="D37" i="3"/>
  <c r="C37" i="3"/>
  <c r="I36" i="3"/>
  <c r="H36" i="3"/>
  <c r="G36" i="3"/>
  <c r="I37" i="3" l="1"/>
  <c r="H37" i="3"/>
  <c r="G37" i="3"/>
  <c r="E38" i="3"/>
  <c r="D38" i="3"/>
  <c r="B38" i="3"/>
  <c r="A39" i="3"/>
  <c r="C38" i="3"/>
  <c r="F38" i="3"/>
  <c r="I38" i="3" l="1"/>
  <c r="G38" i="3"/>
  <c r="H38" i="3"/>
  <c r="D39" i="3"/>
  <c r="C39" i="3"/>
  <c r="A40" i="3"/>
  <c r="E39" i="3"/>
  <c r="F39" i="3"/>
  <c r="B39" i="3"/>
  <c r="C40" i="3" l="1"/>
  <c r="A41" i="3"/>
  <c r="F40" i="3"/>
  <c r="B40" i="3"/>
  <c r="E40" i="3"/>
  <c r="D40" i="3"/>
  <c r="I39" i="3"/>
  <c r="G39" i="3"/>
  <c r="H39" i="3"/>
  <c r="A42" i="3" l="1"/>
  <c r="F41" i="3"/>
  <c r="B41" i="3"/>
  <c r="E41" i="3"/>
  <c r="C41" i="3"/>
  <c r="D41" i="3"/>
  <c r="I40" i="3"/>
  <c r="H40" i="3"/>
  <c r="G40" i="3"/>
  <c r="I41" i="3" l="1"/>
  <c r="H41" i="3"/>
  <c r="G41" i="3"/>
  <c r="E42" i="3"/>
  <c r="D42" i="3"/>
  <c r="F42" i="3"/>
  <c r="C42" i="3"/>
  <c r="A43" i="3"/>
  <c r="B42" i="3"/>
  <c r="I42" i="3" l="1"/>
  <c r="G42" i="3"/>
  <c r="H42" i="3"/>
  <c r="D43" i="3"/>
  <c r="C43" i="3"/>
  <c r="B43" i="3"/>
  <c r="F43" i="3"/>
  <c r="A44" i="3"/>
  <c r="E43" i="3"/>
  <c r="C44" i="3" l="1"/>
  <c r="A45" i="3"/>
  <c r="F44" i="3"/>
  <c r="B44" i="3"/>
  <c r="D44" i="3"/>
  <c r="E44" i="3"/>
  <c r="I43" i="3"/>
  <c r="G43" i="3"/>
  <c r="H43" i="3"/>
  <c r="A46" i="3" l="1"/>
  <c r="F45" i="3"/>
  <c r="B45" i="3"/>
  <c r="E45" i="3"/>
  <c r="D45" i="3"/>
  <c r="C45" i="3"/>
  <c r="I44" i="3"/>
  <c r="H44" i="3"/>
  <c r="G44" i="3"/>
  <c r="I45" i="3" l="1"/>
  <c r="H45" i="3"/>
  <c r="G45" i="3"/>
  <c r="E46" i="3"/>
  <c r="D46" i="3"/>
  <c r="B46" i="3"/>
  <c r="C46" i="3"/>
  <c r="A47" i="3"/>
  <c r="F46" i="3"/>
  <c r="D47" i="3" l="1"/>
  <c r="C47" i="3"/>
  <c r="A48" i="3"/>
  <c r="E47" i="3"/>
  <c r="B47" i="3"/>
  <c r="F47" i="3"/>
  <c r="I46" i="3"/>
  <c r="G46" i="3"/>
  <c r="H46" i="3"/>
  <c r="C48" i="3" l="1"/>
  <c r="A49" i="3"/>
  <c r="F48" i="3"/>
  <c r="B48" i="3"/>
  <c r="E48" i="3"/>
  <c r="D48" i="3"/>
  <c r="I47" i="3"/>
  <c r="G47" i="3"/>
  <c r="H47" i="3"/>
  <c r="A50" i="3" l="1"/>
  <c r="F49" i="3"/>
  <c r="B49" i="3"/>
  <c r="E49" i="3"/>
  <c r="C49" i="3"/>
  <c r="D49" i="3"/>
  <c r="I48" i="3"/>
  <c r="H48" i="3"/>
  <c r="G48" i="3"/>
  <c r="I49" i="3" l="1"/>
  <c r="H49" i="3"/>
  <c r="G49" i="3"/>
  <c r="E50" i="3"/>
  <c r="D50" i="3"/>
  <c r="F50" i="3"/>
  <c r="A51" i="3"/>
  <c r="C50" i="3"/>
  <c r="B50" i="3"/>
  <c r="D51" i="3" l="1"/>
  <c r="C51" i="3"/>
  <c r="F51" i="3"/>
  <c r="B51" i="3"/>
  <c r="A52" i="3"/>
  <c r="E51" i="3"/>
  <c r="I50" i="3"/>
  <c r="G50" i="3"/>
  <c r="H50" i="3"/>
  <c r="I51" i="3" l="1"/>
  <c r="G51" i="3"/>
  <c r="H51" i="3"/>
  <c r="C52" i="3"/>
  <c r="A53" i="3"/>
  <c r="F52" i="3"/>
  <c r="B52" i="3"/>
  <c r="D52" i="3"/>
  <c r="E52" i="3"/>
  <c r="I52" i="3" l="1"/>
  <c r="H52" i="3"/>
  <c r="G52" i="3"/>
  <c r="A54" i="3"/>
  <c r="F53" i="3"/>
  <c r="B53" i="3"/>
  <c r="E53" i="3"/>
  <c r="D53" i="3"/>
  <c r="C53" i="3"/>
  <c r="I53" i="3" l="1"/>
  <c r="G53" i="3"/>
  <c r="H53" i="3"/>
  <c r="E54" i="3"/>
  <c r="D54" i="3"/>
  <c r="B54" i="3"/>
  <c r="A55" i="3"/>
  <c r="C54" i="3"/>
  <c r="F54" i="3"/>
  <c r="I54" i="3" l="1"/>
  <c r="G54" i="3"/>
  <c r="H54" i="3"/>
  <c r="D55" i="3"/>
  <c r="C55" i="3"/>
  <c r="A56" i="3"/>
  <c r="E55" i="3"/>
  <c r="F55" i="3"/>
  <c r="B55" i="3"/>
  <c r="C56" i="3" l="1"/>
  <c r="A57" i="3"/>
  <c r="F56" i="3"/>
  <c r="B56" i="3"/>
  <c r="E56" i="3"/>
  <c r="D56" i="3"/>
  <c r="I55" i="3"/>
  <c r="G55" i="3"/>
  <c r="H55" i="3"/>
  <c r="A58" i="3" l="1"/>
  <c r="F57" i="3"/>
  <c r="B57" i="3"/>
  <c r="E57" i="3"/>
  <c r="C57" i="3"/>
  <c r="D57" i="3"/>
  <c r="I56" i="3"/>
  <c r="H56" i="3"/>
  <c r="G56" i="3"/>
  <c r="I57" i="3" l="1"/>
  <c r="H57" i="3"/>
  <c r="G57" i="3"/>
  <c r="E58" i="3"/>
  <c r="D58" i="3"/>
  <c r="F58" i="3"/>
  <c r="C58" i="3"/>
  <c r="B58" i="3"/>
  <c r="I58" i="3" l="1"/>
  <c r="G58" i="3"/>
  <c r="H58" i="3"/>
</calcChain>
</file>

<file path=xl/sharedStrings.xml><?xml version="1.0" encoding="utf-8"?>
<sst xmlns="http://schemas.openxmlformats.org/spreadsheetml/2006/main" count="18248" uniqueCount="474">
  <si>
    <t>userid</t>
  </si>
  <si>
    <t>round</t>
  </si>
  <si>
    <t>test_duration (s)</t>
  </si>
  <si>
    <t>round_duration (s)</t>
  </si>
  <si>
    <t>scenario</t>
  </si>
  <si>
    <t>sound</t>
  </si>
  <si>
    <t>email_index</t>
  </si>
  <si>
    <t>selection</t>
  </si>
  <si>
    <t>phishing</t>
  </si>
  <si>
    <t>result</t>
  </si>
  <si>
    <t>email_type</t>
  </si>
  <si>
    <t>phishing_type</t>
  </si>
  <si>
    <t>total_correct</t>
  </si>
  <si>
    <t>left_choice</t>
  </si>
  <si>
    <t>age</t>
  </si>
  <si>
    <t>gender</t>
  </si>
  <si>
    <t>email</t>
  </si>
  <si>
    <t>gmail</t>
  </si>
  <si>
    <t>Apple</t>
  </si>
  <si>
    <t>country</t>
  </si>
  <si>
    <t>correct</t>
  </si>
  <si>
    <t>Order Invoice</t>
  </si>
  <si>
    <t>Spam</t>
  </si>
  <si>
    <t>Report Phishing</t>
  </si>
  <si>
    <t>Male</t>
  </si>
  <si>
    <t>Hourly</t>
  </si>
  <si>
    <t>Yes</t>
  </si>
  <si>
    <t>city</t>
  </si>
  <si>
    <t>normal</t>
  </si>
  <si>
    <t>incorrect</t>
  </si>
  <si>
    <t>Advertisement</t>
  </si>
  <si>
    <t>N/A</t>
  </si>
  <si>
    <t>concert</t>
  </si>
  <si>
    <t>Customer Service</t>
  </si>
  <si>
    <t>Link Manipulation</t>
  </si>
  <si>
    <t>dogpark</t>
  </si>
  <si>
    <t>siren</t>
  </si>
  <si>
    <t>park</t>
  </si>
  <si>
    <t>office</t>
  </si>
  <si>
    <t>crowd</t>
  </si>
  <si>
    <t>Student</t>
  </si>
  <si>
    <t>traffic</t>
  </si>
  <si>
    <t>University Correspondence</t>
  </si>
  <si>
    <t>silence</t>
  </si>
  <si>
    <t>Personal Correspondence</t>
  </si>
  <si>
    <t>Spear Phishing</t>
  </si>
  <si>
    <t>Advtertisement</t>
  </si>
  <si>
    <t>Nothing to Report</t>
  </si>
  <si>
    <t>No</t>
  </si>
  <si>
    <t>Female</t>
  </si>
  <si>
    <t>Daily</t>
  </si>
  <si>
    <t>1 - 2 times a week</t>
  </si>
  <si>
    <t xml:space="preserve"> </t>
  </si>
  <si>
    <t>user</t>
  </si>
  <si>
    <t>vibrant</t>
  </si>
  <si>
    <t>pleasant</t>
  </si>
  <si>
    <t>chaotic</t>
  </si>
  <si>
    <t>eventful</t>
  </si>
  <si>
    <t>calm</t>
  </si>
  <si>
    <t>annoying</t>
  </si>
  <si>
    <t>uneventful</t>
  </si>
  <si>
    <t>monotonous</t>
  </si>
  <si>
    <t>eventfulness</t>
  </si>
  <si>
    <t>pleasantness</t>
  </si>
  <si>
    <t>User Precision / Recall</t>
  </si>
  <si>
    <t>Total Correct</t>
  </si>
  <si>
    <t>Correct Phishing</t>
  </si>
  <si>
    <t>Correct Normal</t>
  </si>
  <si>
    <t>Wrong Phishing</t>
  </si>
  <si>
    <t>Wrong Normal</t>
  </si>
  <si>
    <t>Recall</t>
  </si>
  <si>
    <t>Precision</t>
  </si>
  <si>
    <t>Accuracy</t>
  </si>
  <si>
    <t>Sound Statitistics</t>
  </si>
  <si>
    <t>avg_vibrant</t>
  </si>
  <si>
    <t>avg_pleasant</t>
  </si>
  <si>
    <t>avg_chaotic</t>
  </si>
  <si>
    <t>avg_eventful</t>
  </si>
  <si>
    <t>avg_calm</t>
  </si>
  <si>
    <t>avg_annoying</t>
  </si>
  <si>
    <t>avg_uneventful</t>
  </si>
  <si>
    <t>avg_,monotonous</t>
  </si>
  <si>
    <t>avg_eventfulness</t>
  </si>
  <si>
    <t>avg_pleasantness</t>
  </si>
  <si>
    <t>Email Statistics</t>
  </si>
  <si>
    <t>Email Index</t>
  </si>
  <si>
    <t>Is Phishing?</t>
  </si>
  <si>
    <t>Phishing Type</t>
  </si>
  <si>
    <t>Total Appearances</t>
  </si>
  <si>
    <t>Total Wrong</t>
  </si>
  <si>
    <t>Spearphishing</t>
  </si>
  <si>
    <t>Sound Results</t>
  </si>
  <si>
    <t>Pleasantness</t>
  </si>
  <si>
    <t>sound_evaluation_office_pleasantness</t>
  </si>
  <si>
    <t>sound_evaluation_office_eventfulness</t>
  </si>
  <si>
    <t>sound_evaluation_office_monotonous</t>
  </si>
  <si>
    <t>sound_evaluation_office_uneventful</t>
  </si>
  <si>
    <t>sound_evaluation_office_annoying</t>
  </si>
  <si>
    <t>sound_evaluation_office_calm</t>
  </si>
  <si>
    <t>sound_evaluation_office_eventful</t>
  </si>
  <si>
    <t>sound_evaluation_office_chaotic</t>
  </si>
  <si>
    <t>sound_evaluation_office_pleasant</t>
  </si>
  <si>
    <t>sound_evaluation_office_vibrant</t>
  </si>
  <si>
    <t>sound_evaluation_park_pleasantness</t>
  </si>
  <si>
    <t>sound_evaluation_park_eventfulness</t>
  </si>
  <si>
    <t>sound_evaluation_park_monotonous</t>
  </si>
  <si>
    <t>sound_evaluation_park_uneventful</t>
  </si>
  <si>
    <t>sound_evaluation_park_annoying</t>
  </si>
  <si>
    <t>sound_evaluation_park_calm</t>
  </si>
  <si>
    <t>sound_evaluation_park_eventful</t>
  </si>
  <si>
    <t>sound_evaluation_park_chaotic</t>
  </si>
  <si>
    <t>sound_evaluation_park_pleasant</t>
  </si>
  <si>
    <t>sound_evaluation_park_vibrant</t>
  </si>
  <si>
    <t>sound_evaluation_siren_pleasantness</t>
  </si>
  <si>
    <t>sound_evaluation_siren_eventfulness</t>
  </si>
  <si>
    <t>sound_evaluation_siren_monotonous</t>
  </si>
  <si>
    <t>sound_evaluation_siren_uneventful</t>
  </si>
  <si>
    <t>sound_evaluation_siren_annoying</t>
  </si>
  <si>
    <t>sound_evaluation_siren_calm</t>
  </si>
  <si>
    <t>sound_evaluation_siren_eventful</t>
  </si>
  <si>
    <t>sound_evaluation_siren_chaotic</t>
  </si>
  <si>
    <t>sound_evaluation_siren_pleasant</t>
  </si>
  <si>
    <t>sound_evaluation_siren_vibrant</t>
  </si>
  <si>
    <t>sound_evaluation_traffic_pleasantness</t>
  </si>
  <si>
    <t>sound_evaluation_traffic_eventfulness</t>
  </si>
  <si>
    <t>sound_evaluation_traffic_monotonous</t>
  </si>
  <si>
    <t>sound_evaluation_traffic_uneventful</t>
  </si>
  <si>
    <t>sound_evaluation_traffic_annoying</t>
  </si>
  <si>
    <t>sound_evaluation_traffic_calm</t>
  </si>
  <si>
    <t>sound_evaluation_traffic_eventful</t>
  </si>
  <si>
    <t>sound_evaluation_traffic_chaotic</t>
  </si>
  <si>
    <t>sound_evaluation_traffic_pleasant</t>
  </si>
  <si>
    <t>sound_evaluation_traffic_vibrant</t>
  </si>
  <si>
    <t>sound_evaluation_dogpark_pleasantness</t>
  </si>
  <si>
    <t>sound_evaluation_dogpark_eventfulness</t>
  </si>
  <si>
    <t>sound_evaluation_dogpark_monotonous</t>
  </si>
  <si>
    <t>sound_evaluation_dogpark_uneventful</t>
  </si>
  <si>
    <t>sound_evaluation_dogpark_annoying</t>
  </si>
  <si>
    <t>sound_evaluation_dogpark_calm</t>
  </si>
  <si>
    <t>sound_evaluation_dogpark_eventful</t>
  </si>
  <si>
    <t>sound_evaluation_dogpark_chaotic</t>
  </si>
  <si>
    <t>sound_evaluation_dogpark_pleasant</t>
  </si>
  <si>
    <t>sound_evaluation_dogpark_vibrant</t>
  </si>
  <si>
    <t>sound_evaluation_crowd_pleasantness</t>
  </si>
  <si>
    <t>sound_evaluation_crowd_eventfulness</t>
  </si>
  <si>
    <t>sound_evaluation_crowd_monotonous</t>
  </si>
  <si>
    <t>sound_evaluation_crowd_uneventful</t>
  </si>
  <si>
    <t>sound_evaluation_crowd_annoying</t>
  </si>
  <si>
    <t>sound_evaluation_crowd_calm</t>
  </si>
  <si>
    <t>sound_evaluation_crowd_eventful</t>
  </si>
  <si>
    <t>sound_evaluation_crowd_chaotic</t>
  </si>
  <si>
    <t>sound_evaluation_crowd_pleasant</t>
  </si>
  <si>
    <t>sound_evaluation_crowd_vibrant</t>
  </si>
  <si>
    <t>sound_evaluation_country_pleasantness</t>
  </si>
  <si>
    <t>sound_evaluation_country_eventfulness</t>
  </si>
  <si>
    <t>sound_evaluation_country_monotonous</t>
  </si>
  <si>
    <t>sound_evaluation_country_uneventful</t>
  </si>
  <si>
    <t>sound_evaluation_country_annoying</t>
  </si>
  <si>
    <t>sound_evaluation_country_calm</t>
  </si>
  <si>
    <t>sound_evaluation_country_eventful</t>
  </si>
  <si>
    <t>sound_evaluation_country_chaotic</t>
  </si>
  <si>
    <t>sound_evaluation_country_pleasant</t>
  </si>
  <si>
    <t>sound_evaluation_country_vibrant</t>
  </si>
  <si>
    <t>sound_evaluation_concert_pleasantness</t>
  </si>
  <si>
    <t>sound_evaluation_concert_eventfulness</t>
  </si>
  <si>
    <t>sound_evaluation_concert_monotonous</t>
  </si>
  <si>
    <t>sound_evaluation_concert_uneventful</t>
  </si>
  <si>
    <t>sound_evaluation_concert_annoying</t>
  </si>
  <si>
    <t>sound_evaluation_concert_calm</t>
  </si>
  <si>
    <t>sound_evaluation_concert_eventful</t>
  </si>
  <si>
    <t>sound_evaluation_concert_chaotic</t>
  </si>
  <si>
    <t>sound_evaluation_concert_pleasant</t>
  </si>
  <si>
    <t>sound_evaluation_concert_vibrant</t>
  </si>
  <si>
    <t>sound_evaluation_city_pleasantness</t>
  </si>
  <si>
    <t>sound_evaluation_city_eventfulness</t>
  </si>
  <si>
    <t>sound_evaluation_city_monotonous</t>
  </si>
  <si>
    <t>sound_evaluation_city_uneventful</t>
  </si>
  <si>
    <t>sound_evaluation_city_annoying</t>
  </si>
  <si>
    <t>sound_evaluation_city_calm</t>
  </si>
  <si>
    <t>sound_evaluation_city_eventful</t>
  </si>
  <si>
    <t>sound_evaluation_city_chaotic</t>
  </si>
  <si>
    <t>sound_evaluation_city_pleasant</t>
  </si>
  <si>
    <t>sound_evaluation_city_vibrant</t>
  </si>
  <si>
    <t>round_32_correct</t>
  </si>
  <si>
    <t>round_32_phishing</t>
  </si>
  <si>
    <t>round_32_selection</t>
  </si>
  <si>
    <t>round_32_phishing_type</t>
  </si>
  <si>
    <t>round_32_email_type</t>
  </si>
  <si>
    <t>round_32_email_index</t>
  </si>
  <si>
    <t>round_32_sound</t>
  </si>
  <si>
    <t>round_32_scenario</t>
  </si>
  <si>
    <t>round_32_duration_seconds</t>
  </si>
  <si>
    <t>round_31_correct</t>
  </si>
  <si>
    <t>round_31_phishing</t>
  </si>
  <si>
    <t>round_31_selection</t>
  </si>
  <si>
    <t>round_31_phishing_type</t>
  </si>
  <si>
    <t>round_31_email_type</t>
  </si>
  <si>
    <t>round_31_email_index</t>
  </si>
  <si>
    <t>round_31_sound</t>
  </si>
  <si>
    <t>round_31_scenario</t>
  </si>
  <si>
    <t>round_31_duration_seconds</t>
  </si>
  <si>
    <t>round_30_correct</t>
  </si>
  <si>
    <t>round_30_phishing</t>
  </si>
  <si>
    <t>round_30_selection</t>
  </si>
  <si>
    <t>round_30_phishing_type</t>
  </si>
  <si>
    <t>round_30_email_type</t>
  </si>
  <si>
    <t>round_30_email_index</t>
  </si>
  <si>
    <t>round_30_sound</t>
  </si>
  <si>
    <t>round_30_scenario</t>
  </si>
  <si>
    <t>round_30_duration_seconds</t>
  </si>
  <si>
    <t>round_29_correct</t>
  </si>
  <si>
    <t>round_29_phishing</t>
  </si>
  <si>
    <t>round_29_selection</t>
  </si>
  <si>
    <t>round_29_phishing_type</t>
  </si>
  <si>
    <t>round_29_email_type</t>
  </si>
  <si>
    <t>round_29_email_index</t>
  </si>
  <si>
    <t>round_29_sound</t>
  </si>
  <si>
    <t>round_29_scenario</t>
  </si>
  <si>
    <t>round_29_duration_seconds</t>
  </si>
  <si>
    <t>round_28_correct</t>
  </si>
  <si>
    <t>round_28_phishing</t>
  </si>
  <si>
    <t>round_28_selection</t>
  </si>
  <si>
    <t>round_28_phishing_type</t>
  </si>
  <si>
    <t>round_28_email_type</t>
  </si>
  <si>
    <t>round_28_email_index</t>
  </si>
  <si>
    <t>round_28_sound</t>
  </si>
  <si>
    <t>round_28_scenario</t>
  </si>
  <si>
    <t>round_28_duration_seconds</t>
  </si>
  <si>
    <t>round_27_correct</t>
  </si>
  <si>
    <t>round_27_phishing</t>
  </si>
  <si>
    <t>round_27_selection</t>
  </si>
  <si>
    <t>round_27_phishing_type</t>
  </si>
  <si>
    <t>round_27_email_type</t>
  </si>
  <si>
    <t>round_27_email_index</t>
  </si>
  <si>
    <t>round_27_sound</t>
  </si>
  <si>
    <t>round_27_scenario</t>
  </si>
  <si>
    <t>round_27_duration_seconds</t>
  </si>
  <si>
    <t>round_26_correct</t>
  </si>
  <si>
    <t>round_26_phishing</t>
  </si>
  <si>
    <t>round_26_selection</t>
  </si>
  <si>
    <t>round_26_phishing_type</t>
  </si>
  <si>
    <t>round_26_email_type</t>
  </si>
  <si>
    <t>round_26_email_index</t>
  </si>
  <si>
    <t>round_26_sound</t>
  </si>
  <si>
    <t>round_26_scenario</t>
  </si>
  <si>
    <t>round_26_duration_seconds</t>
  </si>
  <si>
    <t>round_25_correct</t>
  </si>
  <si>
    <t>round_25_phishing</t>
  </si>
  <si>
    <t>round_25_selection</t>
  </si>
  <si>
    <t>round_25_phishing_type</t>
  </si>
  <si>
    <t>round_25_email_type</t>
  </si>
  <si>
    <t>round_25_email_index</t>
  </si>
  <si>
    <t>round_25_sound</t>
  </si>
  <si>
    <t>round_25_scenario</t>
  </si>
  <si>
    <t>round_25_duration_seconds</t>
  </si>
  <si>
    <t>round_24_correct</t>
  </si>
  <si>
    <t>round_24_phishing</t>
  </si>
  <si>
    <t>round_24_selection</t>
  </si>
  <si>
    <t>round_24_phishing_type</t>
  </si>
  <si>
    <t>round_24_email_type</t>
  </si>
  <si>
    <t>round_24_email_index</t>
  </si>
  <si>
    <t>round_24_sound</t>
  </si>
  <si>
    <t>round_24_scenario</t>
  </si>
  <si>
    <t>round_24_duration_seconds</t>
  </si>
  <si>
    <t>round_23_correct</t>
  </si>
  <si>
    <t>round_23_phishing</t>
  </si>
  <si>
    <t>round_23_selection</t>
  </si>
  <si>
    <t>round_23_phishing_type</t>
  </si>
  <si>
    <t>round_23_email_type</t>
  </si>
  <si>
    <t>round_23_email_index</t>
  </si>
  <si>
    <t>round_23_sound</t>
  </si>
  <si>
    <t>round_23_scenario</t>
  </si>
  <si>
    <t>round_23_duration_seconds</t>
  </si>
  <si>
    <t>round_22_correct</t>
  </si>
  <si>
    <t>round_22_phishing</t>
  </si>
  <si>
    <t>round_22_selection</t>
  </si>
  <si>
    <t>round_22_phishing_type</t>
  </si>
  <si>
    <t>round_22_email_type</t>
  </si>
  <si>
    <t>round_22_email_index</t>
  </si>
  <si>
    <t>round_22_sound</t>
  </si>
  <si>
    <t>round_22_scenario</t>
  </si>
  <si>
    <t>round_22_duration_seconds</t>
  </si>
  <si>
    <t>round_21_correct</t>
  </si>
  <si>
    <t>round_21_phishing</t>
  </si>
  <si>
    <t>round_21_selection</t>
  </si>
  <si>
    <t>round_21_phishing_type</t>
  </si>
  <si>
    <t>round_21_email_type</t>
  </si>
  <si>
    <t>round_21_email_index</t>
  </si>
  <si>
    <t>round_21_sound</t>
  </si>
  <si>
    <t>round_21_scenario</t>
  </si>
  <si>
    <t>round_21_duration_seconds</t>
  </si>
  <si>
    <t>round_20_correct</t>
  </si>
  <si>
    <t>round_20_phishing</t>
  </si>
  <si>
    <t>round_20_selection</t>
  </si>
  <si>
    <t>round_20_phishing_type</t>
  </si>
  <si>
    <t>round_20_email_type</t>
  </si>
  <si>
    <t>round_20_email_index</t>
  </si>
  <si>
    <t>round_20_sound</t>
  </si>
  <si>
    <t>round_20_scenario</t>
  </si>
  <si>
    <t>round_20_duration_seconds</t>
  </si>
  <si>
    <t>round_19_correct</t>
  </si>
  <si>
    <t>round_19_phishing</t>
  </si>
  <si>
    <t>round_19_selection</t>
  </si>
  <si>
    <t>round_19_phishing_type</t>
  </si>
  <si>
    <t>round_19_email_type</t>
  </si>
  <si>
    <t>round_19_email_index</t>
  </si>
  <si>
    <t>round_19_sound</t>
  </si>
  <si>
    <t>round_19_scenario</t>
  </si>
  <si>
    <t>round_19_duration_seconds</t>
  </si>
  <si>
    <t>round_18_correct</t>
  </si>
  <si>
    <t>round_18_phishing</t>
  </si>
  <si>
    <t>round_18_selection</t>
  </si>
  <si>
    <t>round_18_phishing_type</t>
  </si>
  <si>
    <t>round_18_email_type</t>
  </si>
  <si>
    <t>round_18_email_index</t>
  </si>
  <si>
    <t>round_18_sound</t>
  </si>
  <si>
    <t>round_18_scenario</t>
  </si>
  <si>
    <t>round_18_duration_seconds</t>
  </si>
  <si>
    <t>round_17_correct</t>
  </si>
  <si>
    <t>round_17_phishing</t>
  </si>
  <si>
    <t>round_17_selection</t>
  </si>
  <si>
    <t>round_17_phishing_type</t>
  </si>
  <si>
    <t>round_17_email_type</t>
  </si>
  <si>
    <t>round_17_email_index</t>
  </si>
  <si>
    <t>round_17_sound</t>
  </si>
  <si>
    <t>round_17_scenario</t>
  </si>
  <si>
    <t>round_17_duration_seconds</t>
  </si>
  <si>
    <t>round_16_correct</t>
  </si>
  <si>
    <t>round_16_phishing</t>
  </si>
  <si>
    <t>round_16_selection</t>
  </si>
  <si>
    <t>round_16_phishing_type</t>
  </si>
  <si>
    <t>round_16_email_type</t>
  </si>
  <si>
    <t>round_16_email_index</t>
  </si>
  <si>
    <t>round_16_sound</t>
  </si>
  <si>
    <t>round_16_scenario</t>
  </si>
  <si>
    <t>round_16_duration_seconds</t>
  </si>
  <si>
    <t>round_15_correct</t>
  </si>
  <si>
    <t>round_15_phishing</t>
  </si>
  <si>
    <t>round_15_selection</t>
  </si>
  <si>
    <t>round_15_phishing_type</t>
  </si>
  <si>
    <t>round_15_email_type</t>
  </si>
  <si>
    <t>round_15_email_index</t>
  </si>
  <si>
    <t>round_15_sound</t>
  </si>
  <si>
    <t>round_15_scenario</t>
  </si>
  <si>
    <t>round_15_duration_seconds</t>
  </si>
  <si>
    <t>round_14_correct</t>
  </si>
  <si>
    <t>round_14_phishing</t>
  </si>
  <si>
    <t>round_14_selection</t>
  </si>
  <si>
    <t>round_14_phishing_type</t>
  </si>
  <si>
    <t>round_14_email_type</t>
  </si>
  <si>
    <t>round_14_email_index</t>
  </si>
  <si>
    <t>round_14_sound</t>
  </si>
  <si>
    <t>round_14_scenario</t>
  </si>
  <si>
    <t>round_14_duration_seconds</t>
  </si>
  <si>
    <t>round_13_correct</t>
  </si>
  <si>
    <t>round_13_phishing</t>
  </si>
  <si>
    <t>round_13_selection</t>
  </si>
  <si>
    <t>round_13_phishing_type</t>
  </si>
  <si>
    <t>round_13_email_type</t>
  </si>
  <si>
    <t>round_13_email_index</t>
  </si>
  <si>
    <t>round_13_sound</t>
  </si>
  <si>
    <t>round_13_scenario</t>
  </si>
  <si>
    <t>round_13_duration_seconds</t>
  </si>
  <si>
    <t>round_12_correct</t>
  </si>
  <si>
    <t>round_12_phishing</t>
  </si>
  <si>
    <t>round_12_selection</t>
  </si>
  <si>
    <t>round_12_phishing_type</t>
  </si>
  <si>
    <t>round_12_email_type</t>
  </si>
  <si>
    <t>round_12_email_index</t>
  </si>
  <si>
    <t>round_12_sound</t>
  </si>
  <si>
    <t>round_12_scenario</t>
  </si>
  <si>
    <t>round_12_duration_seconds</t>
  </si>
  <si>
    <t>round_11_correct</t>
  </si>
  <si>
    <t>round_11_phishing</t>
  </si>
  <si>
    <t>round_11_selection</t>
  </si>
  <si>
    <t>round_11_phishing_type</t>
  </si>
  <si>
    <t>round_11_email_type</t>
  </si>
  <si>
    <t>round_11_email_index</t>
  </si>
  <si>
    <t>round_11_sound</t>
  </si>
  <si>
    <t>round_11_scenario</t>
  </si>
  <si>
    <t>round_11_duration_seconds</t>
  </si>
  <si>
    <t>round_10_correct</t>
  </si>
  <si>
    <t>round_10_phishing</t>
  </si>
  <si>
    <t>round_10_selection</t>
  </si>
  <si>
    <t>round_10_phishing_type</t>
  </si>
  <si>
    <t>round_10_email_type</t>
  </si>
  <si>
    <t>round_10_email_index</t>
  </si>
  <si>
    <t>round_10_sound</t>
  </si>
  <si>
    <t>round_10_scenario</t>
  </si>
  <si>
    <t>round_10_duration_seconds</t>
  </si>
  <si>
    <t>round_9_correct</t>
  </si>
  <si>
    <t>round_9_phishing</t>
  </si>
  <si>
    <t>round_9_selection</t>
  </si>
  <si>
    <t>round_9_phishing_type</t>
  </si>
  <si>
    <t>round_9_email_type</t>
  </si>
  <si>
    <t>round_9_email_index</t>
  </si>
  <si>
    <t>round_9_sound</t>
  </si>
  <si>
    <t>round_9_scenario</t>
  </si>
  <si>
    <t>round_9_duration_seconds</t>
  </si>
  <si>
    <t>round_8_correct</t>
  </si>
  <si>
    <t>round_8_phishing</t>
  </si>
  <si>
    <t>round_8_selection</t>
  </si>
  <si>
    <t>round_8_phishing_type</t>
  </si>
  <si>
    <t>round_8_email_type</t>
  </si>
  <si>
    <t>round_8_email_index</t>
  </si>
  <si>
    <t>round_8_sound</t>
  </si>
  <si>
    <t>round_8_scenario</t>
  </si>
  <si>
    <t>round_8_duration_seconds</t>
  </si>
  <si>
    <t>round_7_correct</t>
  </si>
  <si>
    <t>round_7_phishing</t>
  </si>
  <si>
    <t>round_7_selection</t>
  </si>
  <si>
    <t>round_7_phishing_type</t>
  </si>
  <si>
    <t>round_7_email_type</t>
  </si>
  <si>
    <t>round_7_email_index</t>
  </si>
  <si>
    <t>round_7_sound</t>
  </si>
  <si>
    <t>round_7_scenario</t>
  </si>
  <si>
    <t>round_7_duration_seconds</t>
  </si>
  <si>
    <t>round_6_correct</t>
  </si>
  <si>
    <t>round_6_phishing</t>
  </si>
  <si>
    <t>round_6_selection</t>
  </si>
  <si>
    <t>round_6_phishing_type</t>
  </si>
  <si>
    <t>round_6_email_type</t>
  </si>
  <si>
    <t>round_6_email_index</t>
  </si>
  <si>
    <t>round_6_sound</t>
  </si>
  <si>
    <t>round_6_scenario</t>
  </si>
  <si>
    <t>round_6_duration_seconds</t>
  </si>
  <si>
    <t>round_5_correct</t>
  </si>
  <si>
    <t>round_5_phishing</t>
  </si>
  <si>
    <t>round_5_selection</t>
  </si>
  <si>
    <t>round_5_phishing_type</t>
  </si>
  <si>
    <t>round_5_email_type</t>
  </si>
  <si>
    <t>round_5_email_index</t>
  </si>
  <si>
    <t>round_5_sound</t>
  </si>
  <si>
    <t>round_5_scenario</t>
  </si>
  <si>
    <t>round_5_duration_seconds</t>
  </si>
  <si>
    <t>round_4_correct</t>
  </si>
  <si>
    <t>round_4_phishing</t>
  </si>
  <si>
    <t>round_4_selection</t>
  </si>
  <si>
    <t>round_4_phishing_type</t>
  </si>
  <si>
    <t>round_4_email_type</t>
  </si>
  <si>
    <t>round_4_email_index</t>
  </si>
  <si>
    <t>round_4_sound</t>
  </si>
  <si>
    <t>round_4_scenario</t>
  </si>
  <si>
    <t>round_4_duration_seconds</t>
  </si>
  <si>
    <t>round_3_correct</t>
  </si>
  <si>
    <t>round_3_phishing</t>
  </si>
  <si>
    <t>round_3_selection</t>
  </si>
  <si>
    <t>round_3_phishing_type</t>
  </si>
  <si>
    <t>round_3_email_type</t>
  </si>
  <si>
    <t>round_3_email_index</t>
  </si>
  <si>
    <t>round_3_sound</t>
  </si>
  <si>
    <t>round_3_scenario</t>
  </si>
  <si>
    <t>round_3_duration_seconds</t>
  </si>
  <si>
    <t>round_2_correct</t>
  </si>
  <si>
    <t>round_2_phishing</t>
  </si>
  <si>
    <t>round_2_selection</t>
  </si>
  <si>
    <t>round_2_phishing_type</t>
  </si>
  <si>
    <t>round_2_email_type</t>
  </si>
  <si>
    <t>round_2_email_index</t>
  </si>
  <si>
    <t>round_2_sound</t>
  </si>
  <si>
    <t>round_2_scenario</t>
  </si>
  <si>
    <t>round_2_duration_seconds</t>
  </si>
  <si>
    <t>round_1_correct</t>
  </si>
  <si>
    <t>round_1_phishing</t>
  </si>
  <si>
    <t>round_1_selection</t>
  </si>
  <si>
    <t>round_1_phishing_type</t>
  </si>
  <si>
    <t>round_1_email_type</t>
  </si>
  <si>
    <t>round_1_email_index</t>
  </si>
  <si>
    <t>round_1_sound</t>
  </si>
  <si>
    <t>round_1_scenario</t>
  </si>
  <si>
    <t>round_1_duration_seconds</t>
  </si>
  <si>
    <t>duration (s)</t>
  </si>
  <si>
    <t>id</t>
  </si>
  <si>
    <t>2 - 3 times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</si>
</sst>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164" fontId="0" fillId="0" borderId="0" xfId="0" applyNumberFormat="1"/>
    <xf numFmtId="0" fontId="18" fillId="0" borderId="0" xfId="0" applyFont="1"/>
    <xf numFmtId="0" fontId="16" fillId="33" borderId="0" xfId="0" applyFont="1" applyFill="1"/>
    <xf numFmtId="0" fontId="0" fillId="33" borderId="0" xfId="0" applyFill="1"/>
    <xf numFmtId="2" fontId="0" fillId="0" borderId="0" xfId="0" applyNumberFormat="1"/>
    <xf numFmtId="0" fontId="0" fillId="0" borderId="0" xfId="0" applyNumberFormat="1"/>
    <xf numFmtId="0" fontId="0" fillId="0" borderId="10" xfId="0" applyBorder="1"/>
    <xf numFmtId="0" fontId="18" fillId="0" borderId="10" xfId="0" applyFont="1" applyBorder="1"/>
    <xf numFmtId="164" fontId="0" fillId="0" borderId="10" xfId="0" applyNumberFormat="1" applyBorder="1"/>
    <xf numFmtId="0" fontId="16" fillId="0" borderId="0" xfId="0" applyFont="1" applyFill="1"/>
    <xf numFmtId="0" fontId="0" fillId="0" borderId="0" xfId="0" applyFill="1"/>
    <xf numFmtId="0" fontId="0" fillId="0" borderId="11" xfId="0" applyFill="1" applyBorder="1"/>
    <xf numFmtId="0" fontId="0" fillId="0" borderId="0" xfId="0" applyFill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1"/>
  <sheetViews>
    <sheetView workbookViewId="0">
      <pane ySplit="1" topLeftCell="A602" activePane="bottomLeft" state="frozen"/>
      <selection pane="bottomLeft" activeCell="A1039" sqref="A1039"/>
    </sheetView>
  </sheetViews>
  <sheetFormatPr baseColWidth="10" defaultColWidth="8.83203125" defaultRowHeight="15" x14ac:dyDescent="0.2"/>
  <sheetData>
    <row r="1" spans="1:18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8" x14ac:dyDescent="0.2">
      <c r="A2" s="12">
        <v>1</v>
      </c>
      <c r="B2" s="12">
        <v>1</v>
      </c>
      <c r="C2" s="12">
        <v>680</v>
      </c>
      <c r="D2" s="12">
        <v>13</v>
      </c>
      <c r="E2" s="12" t="s">
        <v>18</v>
      </c>
      <c r="F2" s="12" t="s">
        <v>19</v>
      </c>
      <c r="G2" s="12">
        <v>2</v>
      </c>
      <c r="H2" s="12" t="s">
        <v>8</v>
      </c>
      <c r="I2" s="12" t="s">
        <v>8</v>
      </c>
      <c r="J2" s="12" t="s">
        <v>20</v>
      </c>
      <c r="K2" s="12" t="s">
        <v>21</v>
      </c>
      <c r="L2" s="12" t="s">
        <v>22</v>
      </c>
      <c r="M2" s="12">
        <v>24</v>
      </c>
      <c r="N2" s="12" t="s">
        <v>23</v>
      </c>
      <c r="O2" s="12">
        <v>21</v>
      </c>
      <c r="P2" s="12" t="s">
        <v>24</v>
      </c>
      <c r="Q2" s="12" t="s">
        <v>25</v>
      </c>
      <c r="R2" s="12" t="s">
        <v>26</v>
      </c>
    </row>
    <row r="3" spans="1:18" x14ac:dyDescent="0.2">
      <c r="A3" s="12">
        <v>1</v>
      </c>
      <c r="B3" s="12">
        <v>2</v>
      </c>
      <c r="C3" s="12">
        <v>680</v>
      </c>
      <c r="D3" s="12">
        <v>15</v>
      </c>
      <c r="E3" s="12" t="s">
        <v>18</v>
      </c>
      <c r="F3" s="12" t="s">
        <v>27</v>
      </c>
      <c r="G3" s="12">
        <v>7</v>
      </c>
      <c r="H3" s="12" t="s">
        <v>8</v>
      </c>
      <c r="I3" s="12" t="s">
        <v>28</v>
      </c>
      <c r="J3" s="12" t="s">
        <v>29</v>
      </c>
      <c r="K3" s="12" t="s">
        <v>30</v>
      </c>
      <c r="L3" s="12" t="s">
        <v>31</v>
      </c>
      <c r="M3" s="12">
        <v>24</v>
      </c>
      <c r="N3" s="12" t="s">
        <v>23</v>
      </c>
      <c r="O3" s="12">
        <v>21</v>
      </c>
      <c r="P3" s="12" t="s">
        <v>24</v>
      </c>
      <c r="Q3" s="12" t="s">
        <v>25</v>
      </c>
      <c r="R3" s="12" t="s">
        <v>26</v>
      </c>
    </row>
    <row r="4" spans="1:18" x14ac:dyDescent="0.2">
      <c r="A4" s="12">
        <v>1</v>
      </c>
      <c r="B4" s="12">
        <v>3</v>
      </c>
      <c r="C4" s="12">
        <v>680</v>
      </c>
      <c r="D4" s="12">
        <v>10</v>
      </c>
      <c r="E4" s="12" t="s">
        <v>18</v>
      </c>
      <c r="F4" s="12" t="s">
        <v>32</v>
      </c>
      <c r="G4" s="12">
        <v>0</v>
      </c>
      <c r="H4" s="12" t="s">
        <v>8</v>
      </c>
      <c r="I4" s="12" t="s">
        <v>8</v>
      </c>
      <c r="J4" s="12" t="s">
        <v>20</v>
      </c>
      <c r="K4" s="12" t="s">
        <v>33</v>
      </c>
      <c r="L4" s="12" t="s">
        <v>34</v>
      </c>
      <c r="M4" s="12">
        <v>24</v>
      </c>
      <c r="N4" s="12" t="s">
        <v>23</v>
      </c>
      <c r="O4" s="12">
        <v>21</v>
      </c>
      <c r="P4" s="12" t="s">
        <v>24</v>
      </c>
      <c r="Q4" s="12" t="s">
        <v>25</v>
      </c>
      <c r="R4" s="12" t="s">
        <v>26</v>
      </c>
    </row>
    <row r="5" spans="1:18" x14ac:dyDescent="0.2">
      <c r="A5" s="12">
        <v>1</v>
      </c>
      <c r="B5" s="12">
        <v>4</v>
      </c>
      <c r="C5" s="12">
        <v>680</v>
      </c>
      <c r="D5" s="12">
        <v>9</v>
      </c>
      <c r="E5" s="12" t="s">
        <v>18</v>
      </c>
      <c r="F5" s="12" t="s">
        <v>35</v>
      </c>
      <c r="G5" s="12">
        <v>5</v>
      </c>
      <c r="H5" s="12" t="s">
        <v>28</v>
      </c>
      <c r="I5" s="12" t="s">
        <v>28</v>
      </c>
      <c r="J5" s="12" t="s">
        <v>20</v>
      </c>
      <c r="K5" s="12" t="s">
        <v>33</v>
      </c>
      <c r="L5" s="12" t="s">
        <v>31</v>
      </c>
      <c r="M5" s="12">
        <v>24</v>
      </c>
      <c r="N5" s="12" t="s">
        <v>23</v>
      </c>
      <c r="O5" s="12">
        <v>21</v>
      </c>
      <c r="P5" s="12" t="s">
        <v>24</v>
      </c>
      <c r="Q5" s="12" t="s">
        <v>25</v>
      </c>
      <c r="R5" s="12" t="s">
        <v>26</v>
      </c>
    </row>
    <row r="6" spans="1:18" x14ac:dyDescent="0.2">
      <c r="A6" s="12">
        <v>1</v>
      </c>
      <c r="B6" s="12">
        <v>5</v>
      </c>
      <c r="C6" s="12">
        <v>680</v>
      </c>
      <c r="D6" s="12">
        <v>9</v>
      </c>
      <c r="E6" s="12" t="s">
        <v>18</v>
      </c>
      <c r="F6" s="12" t="s">
        <v>19</v>
      </c>
      <c r="G6" s="12">
        <v>8</v>
      </c>
      <c r="H6" s="12" t="s">
        <v>28</v>
      </c>
      <c r="I6" s="12" t="s">
        <v>28</v>
      </c>
      <c r="J6" s="12" t="s">
        <v>20</v>
      </c>
      <c r="K6" s="12" t="s">
        <v>30</v>
      </c>
      <c r="L6" s="12" t="s">
        <v>31</v>
      </c>
      <c r="M6" s="12">
        <v>24</v>
      </c>
      <c r="N6" s="12" t="s">
        <v>23</v>
      </c>
      <c r="O6" s="12">
        <v>21</v>
      </c>
      <c r="P6" s="12" t="s">
        <v>24</v>
      </c>
      <c r="Q6" s="12" t="s">
        <v>25</v>
      </c>
      <c r="R6" s="12" t="s">
        <v>26</v>
      </c>
    </row>
    <row r="7" spans="1:18" x14ac:dyDescent="0.2">
      <c r="A7" s="12">
        <v>1</v>
      </c>
      <c r="B7" s="12">
        <v>6</v>
      </c>
      <c r="C7" s="12">
        <v>680</v>
      </c>
      <c r="D7" s="12" t="s">
        <v>52</v>
      </c>
      <c r="E7" s="12" t="s">
        <v>18</v>
      </c>
      <c r="F7" s="12" t="s">
        <v>27</v>
      </c>
      <c r="G7" s="12">
        <v>4</v>
      </c>
      <c r="H7" s="12" t="s">
        <v>28</v>
      </c>
      <c r="I7" s="12" t="s">
        <v>28</v>
      </c>
      <c r="J7" s="12" t="s">
        <v>20</v>
      </c>
      <c r="K7" s="12" t="s">
        <v>33</v>
      </c>
      <c r="L7" s="12" t="s">
        <v>31</v>
      </c>
      <c r="M7" s="12">
        <v>24</v>
      </c>
      <c r="N7" s="12" t="s">
        <v>23</v>
      </c>
      <c r="O7" s="12">
        <v>21</v>
      </c>
      <c r="P7" s="12" t="s">
        <v>24</v>
      </c>
      <c r="Q7" s="12" t="s">
        <v>25</v>
      </c>
      <c r="R7" s="12" t="s">
        <v>26</v>
      </c>
    </row>
    <row r="8" spans="1:18" x14ac:dyDescent="0.2">
      <c r="A8" s="12">
        <v>1</v>
      </c>
      <c r="B8" s="12">
        <v>7</v>
      </c>
      <c r="C8" s="12">
        <v>680</v>
      </c>
      <c r="D8" s="12">
        <v>9</v>
      </c>
      <c r="E8" s="12" t="s">
        <v>18</v>
      </c>
      <c r="F8" s="12" t="s">
        <v>36</v>
      </c>
      <c r="G8" s="12">
        <v>9</v>
      </c>
      <c r="H8" s="12" t="s">
        <v>28</v>
      </c>
      <c r="I8" s="12" t="s">
        <v>28</v>
      </c>
      <c r="J8" s="12" t="s">
        <v>20</v>
      </c>
      <c r="K8" s="12" t="s">
        <v>30</v>
      </c>
      <c r="L8" s="12" t="s">
        <v>31</v>
      </c>
      <c r="M8" s="12">
        <v>24</v>
      </c>
      <c r="N8" s="12" t="s">
        <v>23</v>
      </c>
      <c r="O8" s="12">
        <v>21</v>
      </c>
      <c r="P8" s="12" t="s">
        <v>24</v>
      </c>
      <c r="Q8" s="12" t="s">
        <v>25</v>
      </c>
      <c r="R8" s="12" t="s">
        <v>26</v>
      </c>
    </row>
    <row r="9" spans="1:18" x14ac:dyDescent="0.2">
      <c r="A9" s="12">
        <v>1</v>
      </c>
      <c r="B9" s="12">
        <v>8</v>
      </c>
      <c r="C9" s="12">
        <v>680</v>
      </c>
      <c r="D9" s="12">
        <v>10</v>
      </c>
      <c r="E9" s="12" t="s">
        <v>18</v>
      </c>
      <c r="F9" s="12" t="s">
        <v>27</v>
      </c>
      <c r="G9" s="12">
        <v>15</v>
      </c>
      <c r="H9" s="12" t="s">
        <v>28</v>
      </c>
      <c r="I9" s="12" t="s">
        <v>28</v>
      </c>
      <c r="J9" s="12" t="s">
        <v>20</v>
      </c>
      <c r="K9" s="12" t="s">
        <v>33</v>
      </c>
      <c r="L9" s="12" t="s">
        <v>31</v>
      </c>
      <c r="M9" s="12">
        <v>24</v>
      </c>
      <c r="N9" s="12" t="s">
        <v>23</v>
      </c>
      <c r="O9" s="12">
        <v>21</v>
      </c>
      <c r="P9" s="12" t="s">
        <v>24</v>
      </c>
      <c r="Q9" s="12" t="s">
        <v>25</v>
      </c>
      <c r="R9" s="12" t="s">
        <v>26</v>
      </c>
    </row>
    <row r="10" spans="1:18" x14ac:dyDescent="0.2">
      <c r="A10" s="12">
        <v>1</v>
      </c>
      <c r="B10" s="12">
        <v>9</v>
      </c>
      <c r="C10" s="12">
        <v>680</v>
      </c>
      <c r="D10" s="12">
        <v>8</v>
      </c>
      <c r="E10" s="12" t="s">
        <v>18</v>
      </c>
      <c r="F10" s="12" t="s">
        <v>37</v>
      </c>
      <c r="G10" s="12">
        <v>11</v>
      </c>
      <c r="H10" s="12" t="s">
        <v>28</v>
      </c>
      <c r="I10" s="12" t="s">
        <v>28</v>
      </c>
      <c r="J10" s="12" t="s">
        <v>20</v>
      </c>
      <c r="K10" s="12" t="s">
        <v>33</v>
      </c>
      <c r="L10" s="12" t="s">
        <v>31</v>
      </c>
      <c r="M10" s="12">
        <v>24</v>
      </c>
      <c r="N10" s="12" t="s">
        <v>23</v>
      </c>
      <c r="O10" s="12">
        <v>21</v>
      </c>
      <c r="P10" s="12" t="s">
        <v>24</v>
      </c>
      <c r="Q10" s="12" t="s">
        <v>25</v>
      </c>
      <c r="R10" s="12" t="s">
        <v>26</v>
      </c>
    </row>
    <row r="11" spans="1:18" x14ac:dyDescent="0.2">
      <c r="A11" s="12">
        <v>1</v>
      </c>
      <c r="B11" s="12">
        <v>10</v>
      </c>
      <c r="C11" s="12">
        <v>680</v>
      </c>
      <c r="D11" s="12">
        <v>9</v>
      </c>
      <c r="E11" s="12" t="s">
        <v>18</v>
      </c>
      <c r="F11" s="12" t="s">
        <v>36</v>
      </c>
      <c r="G11" s="12">
        <v>6</v>
      </c>
      <c r="H11" s="12" t="s">
        <v>28</v>
      </c>
      <c r="I11" s="12" t="s">
        <v>28</v>
      </c>
      <c r="J11" s="12" t="s">
        <v>20</v>
      </c>
      <c r="K11" s="12" t="s">
        <v>33</v>
      </c>
      <c r="L11" s="12" t="s">
        <v>31</v>
      </c>
      <c r="M11" s="12">
        <v>24</v>
      </c>
      <c r="N11" s="12" t="s">
        <v>23</v>
      </c>
      <c r="O11" s="12">
        <v>21</v>
      </c>
      <c r="P11" s="12" t="s">
        <v>24</v>
      </c>
      <c r="Q11" s="12" t="s">
        <v>25</v>
      </c>
      <c r="R11" s="12" t="s">
        <v>26</v>
      </c>
    </row>
    <row r="12" spans="1:18" x14ac:dyDescent="0.2">
      <c r="A12" s="12">
        <v>1</v>
      </c>
      <c r="B12" s="12">
        <v>11</v>
      </c>
      <c r="C12" s="12">
        <v>680</v>
      </c>
      <c r="D12" s="12">
        <v>11</v>
      </c>
      <c r="E12" s="12" t="s">
        <v>18</v>
      </c>
      <c r="F12" s="12" t="s">
        <v>38</v>
      </c>
      <c r="G12" s="12">
        <v>1</v>
      </c>
      <c r="H12" s="12" t="s">
        <v>28</v>
      </c>
      <c r="I12" s="12" t="s">
        <v>8</v>
      </c>
      <c r="J12" s="12" t="s">
        <v>29</v>
      </c>
      <c r="K12" s="12" t="s">
        <v>33</v>
      </c>
      <c r="L12" s="12" t="s">
        <v>34</v>
      </c>
      <c r="M12" s="12">
        <v>24</v>
      </c>
      <c r="N12" s="12" t="s">
        <v>23</v>
      </c>
      <c r="O12" s="12">
        <v>21</v>
      </c>
      <c r="P12" s="12" t="s">
        <v>24</v>
      </c>
      <c r="Q12" s="12" t="s">
        <v>25</v>
      </c>
      <c r="R12" s="12" t="s">
        <v>26</v>
      </c>
    </row>
    <row r="13" spans="1:18" x14ac:dyDescent="0.2">
      <c r="A13" s="12">
        <v>1</v>
      </c>
      <c r="B13" s="12">
        <v>12</v>
      </c>
      <c r="C13" s="12">
        <v>680</v>
      </c>
      <c r="D13" s="12">
        <v>8</v>
      </c>
      <c r="E13" s="12" t="s">
        <v>18</v>
      </c>
      <c r="F13" s="12" t="s">
        <v>32</v>
      </c>
      <c r="G13" s="12">
        <v>12</v>
      </c>
      <c r="H13" s="12" t="s">
        <v>28</v>
      </c>
      <c r="I13" s="12" t="s">
        <v>28</v>
      </c>
      <c r="J13" s="12" t="s">
        <v>20</v>
      </c>
      <c r="K13" s="12" t="s">
        <v>30</v>
      </c>
      <c r="L13" s="12" t="s">
        <v>31</v>
      </c>
      <c r="M13" s="12">
        <v>24</v>
      </c>
      <c r="N13" s="12" t="s">
        <v>23</v>
      </c>
      <c r="O13" s="12">
        <v>21</v>
      </c>
      <c r="P13" s="12" t="s">
        <v>24</v>
      </c>
      <c r="Q13" s="12" t="s">
        <v>25</v>
      </c>
      <c r="R13" s="12" t="s">
        <v>26</v>
      </c>
    </row>
    <row r="14" spans="1:18" x14ac:dyDescent="0.2">
      <c r="A14" s="12">
        <v>1</v>
      </c>
      <c r="B14" s="12">
        <v>13</v>
      </c>
      <c r="C14" s="12">
        <v>680</v>
      </c>
      <c r="D14" s="12">
        <v>9</v>
      </c>
      <c r="E14" s="12" t="s">
        <v>18</v>
      </c>
      <c r="F14" s="12" t="s">
        <v>38</v>
      </c>
      <c r="G14" s="12">
        <v>3</v>
      </c>
      <c r="H14" s="12" t="s">
        <v>28</v>
      </c>
      <c r="I14" s="12" t="s">
        <v>8</v>
      </c>
      <c r="J14" s="12" t="s">
        <v>29</v>
      </c>
      <c r="K14" s="12" t="s">
        <v>21</v>
      </c>
      <c r="L14" s="12" t="s">
        <v>22</v>
      </c>
      <c r="M14" s="12">
        <v>24</v>
      </c>
      <c r="N14" s="12" t="s">
        <v>23</v>
      </c>
      <c r="O14" s="12">
        <v>21</v>
      </c>
      <c r="P14" s="12" t="s">
        <v>24</v>
      </c>
      <c r="Q14" s="12" t="s">
        <v>25</v>
      </c>
      <c r="R14" s="12" t="s">
        <v>26</v>
      </c>
    </row>
    <row r="15" spans="1:18" x14ac:dyDescent="0.2">
      <c r="A15" s="12">
        <v>1</v>
      </c>
      <c r="B15" s="12">
        <v>14</v>
      </c>
      <c r="C15" s="12">
        <v>680</v>
      </c>
      <c r="D15" s="12">
        <v>13</v>
      </c>
      <c r="E15" s="12" t="s">
        <v>18</v>
      </c>
      <c r="F15" s="12" t="s">
        <v>39</v>
      </c>
      <c r="G15" s="12">
        <v>10</v>
      </c>
      <c r="H15" s="12" t="s">
        <v>8</v>
      </c>
      <c r="I15" s="12" t="s">
        <v>28</v>
      </c>
      <c r="J15" s="12" t="s">
        <v>29</v>
      </c>
      <c r="K15" s="12" t="s">
        <v>33</v>
      </c>
      <c r="L15" s="12" t="s">
        <v>31</v>
      </c>
      <c r="M15" s="12">
        <v>24</v>
      </c>
      <c r="N15" s="12" t="s">
        <v>23</v>
      </c>
      <c r="O15" s="12">
        <v>21</v>
      </c>
      <c r="P15" s="12" t="s">
        <v>24</v>
      </c>
      <c r="Q15" s="12" t="s">
        <v>25</v>
      </c>
      <c r="R15" s="12" t="s">
        <v>26</v>
      </c>
    </row>
    <row r="16" spans="1:18" x14ac:dyDescent="0.2">
      <c r="A16" s="12">
        <v>1</v>
      </c>
      <c r="B16" s="12">
        <v>15</v>
      </c>
      <c r="C16" s="12">
        <v>680</v>
      </c>
      <c r="D16" s="12">
        <v>13</v>
      </c>
      <c r="E16" s="12" t="s">
        <v>18</v>
      </c>
      <c r="F16" s="12" t="s">
        <v>39</v>
      </c>
      <c r="G16" s="12">
        <v>14</v>
      </c>
      <c r="H16" s="12" t="s">
        <v>8</v>
      </c>
      <c r="I16" s="12" t="s">
        <v>28</v>
      </c>
      <c r="J16" s="12" t="s">
        <v>29</v>
      </c>
      <c r="K16" s="12" t="s">
        <v>21</v>
      </c>
      <c r="L16" s="12" t="s">
        <v>31</v>
      </c>
      <c r="M16" s="12">
        <v>24</v>
      </c>
      <c r="N16" s="12" t="s">
        <v>23</v>
      </c>
      <c r="O16" s="12">
        <v>21</v>
      </c>
      <c r="P16" s="12" t="s">
        <v>24</v>
      </c>
      <c r="Q16" s="12" t="s">
        <v>25</v>
      </c>
      <c r="R16" s="12" t="s">
        <v>26</v>
      </c>
    </row>
    <row r="17" spans="1:18" x14ac:dyDescent="0.2">
      <c r="A17" s="12">
        <v>1</v>
      </c>
      <c r="B17" s="12">
        <v>16</v>
      </c>
      <c r="C17" s="12">
        <v>680</v>
      </c>
      <c r="D17" s="12">
        <v>10</v>
      </c>
      <c r="E17" s="12" t="s">
        <v>18</v>
      </c>
      <c r="F17" s="12" t="s">
        <v>37</v>
      </c>
      <c r="G17" s="12">
        <v>13</v>
      </c>
      <c r="H17" s="12" t="s">
        <v>8</v>
      </c>
      <c r="I17" s="12" t="s">
        <v>28</v>
      </c>
      <c r="J17" s="12" t="s">
        <v>29</v>
      </c>
      <c r="K17" s="12" t="s">
        <v>21</v>
      </c>
      <c r="L17" s="12" t="s">
        <v>31</v>
      </c>
      <c r="M17" s="12">
        <v>24</v>
      </c>
      <c r="N17" s="12" t="s">
        <v>23</v>
      </c>
      <c r="O17" s="12">
        <v>21</v>
      </c>
      <c r="P17" s="12" t="s">
        <v>24</v>
      </c>
      <c r="Q17" s="12" t="s">
        <v>25</v>
      </c>
      <c r="R17" s="12" t="s">
        <v>26</v>
      </c>
    </row>
    <row r="18" spans="1:18" x14ac:dyDescent="0.2">
      <c r="A18" s="12">
        <v>1</v>
      </c>
      <c r="B18" s="12">
        <v>17</v>
      </c>
      <c r="C18" s="12">
        <v>680</v>
      </c>
      <c r="D18" s="12">
        <v>9</v>
      </c>
      <c r="E18" s="12" t="s">
        <v>40</v>
      </c>
      <c r="F18" s="12" t="s">
        <v>41</v>
      </c>
      <c r="G18" s="12">
        <v>12</v>
      </c>
      <c r="H18" s="12" t="s">
        <v>28</v>
      </c>
      <c r="I18" s="12" t="s">
        <v>28</v>
      </c>
      <c r="J18" s="12" t="s">
        <v>20</v>
      </c>
      <c r="K18" s="12" t="s">
        <v>42</v>
      </c>
      <c r="L18" s="12" t="s">
        <v>31</v>
      </c>
      <c r="M18" s="12">
        <v>24</v>
      </c>
      <c r="N18" s="12" t="s">
        <v>23</v>
      </c>
      <c r="O18" s="12">
        <v>21</v>
      </c>
      <c r="P18" s="12" t="s">
        <v>24</v>
      </c>
      <c r="Q18" s="12" t="s">
        <v>25</v>
      </c>
      <c r="R18" s="12" t="s">
        <v>26</v>
      </c>
    </row>
    <row r="19" spans="1:18" x14ac:dyDescent="0.2">
      <c r="A19" s="12">
        <v>1</v>
      </c>
      <c r="B19" s="12">
        <v>18</v>
      </c>
      <c r="C19" s="12">
        <v>680</v>
      </c>
      <c r="D19" s="12">
        <v>12</v>
      </c>
      <c r="E19" s="12" t="s">
        <v>40</v>
      </c>
      <c r="F19" s="12" t="s">
        <v>43</v>
      </c>
      <c r="G19" s="12">
        <v>13</v>
      </c>
      <c r="H19" s="12" t="s">
        <v>8</v>
      </c>
      <c r="I19" s="12" t="s">
        <v>28</v>
      </c>
      <c r="J19" s="12" t="s">
        <v>29</v>
      </c>
      <c r="K19" s="12" t="s">
        <v>42</v>
      </c>
      <c r="L19" s="12" t="s">
        <v>31</v>
      </c>
      <c r="M19" s="12">
        <v>24</v>
      </c>
      <c r="N19" s="12" t="s">
        <v>23</v>
      </c>
      <c r="O19" s="12">
        <v>21</v>
      </c>
      <c r="P19" s="12" t="s">
        <v>24</v>
      </c>
      <c r="Q19" s="12" t="s">
        <v>25</v>
      </c>
      <c r="R19" s="12" t="s">
        <v>26</v>
      </c>
    </row>
    <row r="20" spans="1:18" x14ac:dyDescent="0.2">
      <c r="A20" s="12">
        <v>1</v>
      </c>
      <c r="B20" s="12">
        <v>19</v>
      </c>
      <c r="C20" s="12">
        <v>680</v>
      </c>
      <c r="D20" s="12">
        <v>15</v>
      </c>
      <c r="E20" s="12" t="s">
        <v>40</v>
      </c>
      <c r="F20" s="12" t="s">
        <v>38</v>
      </c>
      <c r="G20" s="12">
        <v>0</v>
      </c>
      <c r="H20" s="12" t="s">
        <v>8</v>
      </c>
      <c r="I20" s="12" t="s">
        <v>8</v>
      </c>
      <c r="J20" s="12" t="s">
        <v>20</v>
      </c>
      <c r="K20" s="12" t="s">
        <v>42</v>
      </c>
      <c r="L20" s="12" t="s">
        <v>34</v>
      </c>
      <c r="M20" s="12">
        <v>24</v>
      </c>
      <c r="N20" s="12" t="s">
        <v>23</v>
      </c>
      <c r="O20" s="12">
        <v>21</v>
      </c>
      <c r="P20" s="12" t="s">
        <v>24</v>
      </c>
      <c r="Q20" s="12" t="s">
        <v>25</v>
      </c>
      <c r="R20" s="12" t="s">
        <v>26</v>
      </c>
    </row>
    <row r="21" spans="1:18" x14ac:dyDescent="0.2">
      <c r="A21" s="12">
        <v>1</v>
      </c>
      <c r="B21" s="12">
        <v>20</v>
      </c>
      <c r="C21" s="12">
        <v>680</v>
      </c>
      <c r="D21" s="12">
        <v>9</v>
      </c>
      <c r="E21" s="12" t="s">
        <v>40</v>
      </c>
      <c r="F21" s="12" t="s">
        <v>32</v>
      </c>
      <c r="G21" s="12">
        <v>4</v>
      </c>
      <c r="H21" s="12" t="s">
        <v>28</v>
      </c>
      <c r="I21" s="12" t="s">
        <v>28</v>
      </c>
      <c r="J21" s="12" t="s">
        <v>20</v>
      </c>
      <c r="K21" s="12" t="s">
        <v>44</v>
      </c>
      <c r="L21" s="12" t="s">
        <v>31</v>
      </c>
      <c r="M21" s="12">
        <v>24</v>
      </c>
      <c r="N21" s="12" t="s">
        <v>23</v>
      </c>
      <c r="O21" s="12">
        <v>21</v>
      </c>
      <c r="P21" s="12" t="s">
        <v>24</v>
      </c>
      <c r="Q21" s="12" t="s">
        <v>25</v>
      </c>
      <c r="R21" s="12" t="s">
        <v>26</v>
      </c>
    </row>
    <row r="22" spans="1:18" x14ac:dyDescent="0.2">
      <c r="A22" s="12">
        <v>1</v>
      </c>
      <c r="B22" s="12">
        <v>21</v>
      </c>
      <c r="C22" s="12">
        <v>680</v>
      </c>
      <c r="D22" s="12">
        <v>9</v>
      </c>
      <c r="E22" s="12" t="s">
        <v>40</v>
      </c>
      <c r="F22" s="12" t="s">
        <v>43</v>
      </c>
      <c r="G22" s="12">
        <v>7</v>
      </c>
      <c r="H22" s="12" t="s">
        <v>28</v>
      </c>
      <c r="I22" s="12" t="s">
        <v>28</v>
      </c>
      <c r="J22" s="12" t="s">
        <v>20</v>
      </c>
      <c r="K22" s="12" t="s">
        <v>42</v>
      </c>
      <c r="L22" s="12" t="s">
        <v>31</v>
      </c>
      <c r="M22" s="12">
        <v>24</v>
      </c>
      <c r="N22" s="12" t="s">
        <v>23</v>
      </c>
      <c r="O22" s="12">
        <v>21</v>
      </c>
      <c r="P22" s="12" t="s">
        <v>24</v>
      </c>
      <c r="Q22" s="12" t="s">
        <v>25</v>
      </c>
      <c r="R22" s="12" t="s">
        <v>26</v>
      </c>
    </row>
    <row r="23" spans="1:18" x14ac:dyDescent="0.2">
      <c r="A23" s="12">
        <v>1</v>
      </c>
      <c r="B23" s="12">
        <v>22</v>
      </c>
      <c r="C23" s="12">
        <v>680</v>
      </c>
      <c r="D23" s="12">
        <v>18</v>
      </c>
      <c r="E23" s="12" t="s">
        <v>40</v>
      </c>
      <c r="F23" s="12" t="s">
        <v>32</v>
      </c>
      <c r="G23" s="12">
        <v>3</v>
      </c>
      <c r="H23" s="12" t="s">
        <v>8</v>
      </c>
      <c r="I23" s="12" t="s">
        <v>8</v>
      </c>
      <c r="J23" s="12" t="s">
        <v>20</v>
      </c>
      <c r="K23" s="12" t="s">
        <v>42</v>
      </c>
      <c r="L23" s="12" t="s">
        <v>45</v>
      </c>
      <c r="M23" s="12">
        <v>24</v>
      </c>
      <c r="N23" s="12" t="s">
        <v>23</v>
      </c>
      <c r="O23" s="12">
        <v>21</v>
      </c>
      <c r="P23" s="12" t="s">
        <v>24</v>
      </c>
      <c r="Q23" s="12" t="s">
        <v>25</v>
      </c>
      <c r="R23" s="12" t="s">
        <v>26</v>
      </c>
    </row>
    <row r="24" spans="1:18" x14ac:dyDescent="0.2">
      <c r="A24" s="12">
        <v>1</v>
      </c>
      <c r="B24" s="12">
        <v>23</v>
      </c>
      <c r="C24" s="12">
        <v>680</v>
      </c>
      <c r="D24" s="12">
        <v>9</v>
      </c>
      <c r="E24" s="12" t="s">
        <v>40</v>
      </c>
      <c r="F24" s="12" t="s">
        <v>35</v>
      </c>
      <c r="G24" s="12">
        <v>2</v>
      </c>
      <c r="H24" s="12" t="s">
        <v>28</v>
      </c>
      <c r="I24" s="12" t="s">
        <v>8</v>
      </c>
      <c r="J24" s="12" t="s">
        <v>29</v>
      </c>
      <c r="K24" s="12" t="s">
        <v>44</v>
      </c>
      <c r="L24" s="12" t="s">
        <v>45</v>
      </c>
      <c r="M24" s="12">
        <v>24</v>
      </c>
      <c r="N24" s="12" t="s">
        <v>23</v>
      </c>
      <c r="O24" s="12">
        <v>21</v>
      </c>
      <c r="P24" s="12" t="s">
        <v>24</v>
      </c>
      <c r="Q24" s="12" t="s">
        <v>25</v>
      </c>
      <c r="R24" s="12" t="s">
        <v>26</v>
      </c>
    </row>
    <row r="25" spans="1:18" x14ac:dyDescent="0.2">
      <c r="A25" s="12">
        <v>1</v>
      </c>
      <c r="B25" s="12">
        <v>24</v>
      </c>
      <c r="C25" s="12">
        <v>680</v>
      </c>
      <c r="D25" s="12">
        <v>13</v>
      </c>
      <c r="E25" s="12" t="s">
        <v>40</v>
      </c>
      <c r="F25" s="12" t="s">
        <v>36</v>
      </c>
      <c r="G25" s="12">
        <v>5</v>
      </c>
      <c r="H25" s="12" t="s">
        <v>28</v>
      </c>
      <c r="I25" s="12" t="s">
        <v>28</v>
      </c>
      <c r="J25" s="12" t="s">
        <v>20</v>
      </c>
      <c r="K25" s="12" t="s">
        <v>42</v>
      </c>
      <c r="L25" s="12" t="s">
        <v>31</v>
      </c>
      <c r="M25" s="12">
        <v>24</v>
      </c>
      <c r="N25" s="12" t="s">
        <v>23</v>
      </c>
      <c r="O25" s="12">
        <v>21</v>
      </c>
      <c r="P25" s="12" t="s">
        <v>24</v>
      </c>
      <c r="Q25" s="12" t="s">
        <v>25</v>
      </c>
      <c r="R25" s="12" t="s">
        <v>26</v>
      </c>
    </row>
    <row r="26" spans="1:18" x14ac:dyDescent="0.2">
      <c r="A26" s="12">
        <v>1</v>
      </c>
      <c r="B26" s="12">
        <v>25</v>
      </c>
      <c r="C26" s="12">
        <v>680</v>
      </c>
      <c r="D26" s="12">
        <v>7</v>
      </c>
      <c r="E26" s="12" t="s">
        <v>40</v>
      </c>
      <c r="F26" s="12" t="s">
        <v>36</v>
      </c>
      <c r="G26" s="12">
        <v>9</v>
      </c>
      <c r="H26" s="12" t="s">
        <v>28</v>
      </c>
      <c r="I26" s="12" t="s">
        <v>28</v>
      </c>
      <c r="J26" s="12" t="s">
        <v>20</v>
      </c>
      <c r="K26" s="12" t="s">
        <v>42</v>
      </c>
      <c r="L26" s="12" t="s">
        <v>31</v>
      </c>
      <c r="M26" s="12">
        <v>24</v>
      </c>
      <c r="N26" s="12" t="s">
        <v>23</v>
      </c>
      <c r="O26" s="12">
        <v>21</v>
      </c>
      <c r="P26" s="12" t="s">
        <v>24</v>
      </c>
      <c r="Q26" s="12" t="s">
        <v>25</v>
      </c>
      <c r="R26" s="12" t="s">
        <v>26</v>
      </c>
    </row>
    <row r="27" spans="1:18" x14ac:dyDescent="0.2">
      <c r="A27" s="12">
        <v>1</v>
      </c>
      <c r="B27" s="12">
        <v>26</v>
      </c>
      <c r="C27" s="12">
        <v>680</v>
      </c>
      <c r="D27" s="12">
        <v>7</v>
      </c>
      <c r="E27" s="12" t="s">
        <v>40</v>
      </c>
      <c r="F27" s="12" t="s">
        <v>32</v>
      </c>
      <c r="G27" s="12">
        <v>1</v>
      </c>
      <c r="H27" s="12" t="s">
        <v>8</v>
      </c>
      <c r="I27" s="12" t="s">
        <v>8</v>
      </c>
      <c r="J27" s="12" t="s">
        <v>20</v>
      </c>
      <c r="K27" s="12" t="s">
        <v>46</v>
      </c>
      <c r="L27" s="12" t="s">
        <v>22</v>
      </c>
      <c r="M27" s="12">
        <v>24</v>
      </c>
      <c r="N27" s="12" t="s">
        <v>23</v>
      </c>
      <c r="O27" s="12">
        <v>21</v>
      </c>
      <c r="P27" s="12" t="s">
        <v>24</v>
      </c>
      <c r="Q27" s="12" t="s">
        <v>25</v>
      </c>
      <c r="R27" s="12" t="s">
        <v>26</v>
      </c>
    </row>
    <row r="28" spans="1:18" x14ac:dyDescent="0.2">
      <c r="A28" s="12">
        <v>1</v>
      </c>
      <c r="B28" s="12">
        <v>27</v>
      </c>
      <c r="C28" s="12">
        <v>680</v>
      </c>
      <c r="D28" s="12">
        <v>7</v>
      </c>
      <c r="E28" s="12" t="s">
        <v>40</v>
      </c>
      <c r="F28" s="12" t="s">
        <v>35</v>
      </c>
      <c r="G28" s="12">
        <v>11</v>
      </c>
      <c r="H28" s="12" t="s">
        <v>28</v>
      </c>
      <c r="I28" s="12" t="s">
        <v>28</v>
      </c>
      <c r="J28" s="12" t="s">
        <v>20</v>
      </c>
      <c r="K28" s="12" t="s">
        <v>42</v>
      </c>
      <c r="L28" s="12" t="s">
        <v>31</v>
      </c>
      <c r="M28" s="12">
        <v>24</v>
      </c>
      <c r="N28" s="12" t="s">
        <v>23</v>
      </c>
      <c r="O28" s="12">
        <v>21</v>
      </c>
      <c r="P28" s="12" t="s">
        <v>24</v>
      </c>
      <c r="Q28" s="12" t="s">
        <v>25</v>
      </c>
      <c r="R28" s="12" t="s">
        <v>26</v>
      </c>
    </row>
    <row r="29" spans="1:18" x14ac:dyDescent="0.2">
      <c r="A29" s="12">
        <v>1</v>
      </c>
      <c r="B29" s="12">
        <v>28</v>
      </c>
      <c r="C29" s="12">
        <v>680</v>
      </c>
      <c r="D29" s="12">
        <v>7</v>
      </c>
      <c r="E29" s="12" t="s">
        <v>40</v>
      </c>
      <c r="F29" s="12" t="s">
        <v>19</v>
      </c>
      <c r="G29" s="12">
        <v>8</v>
      </c>
      <c r="H29" s="12" t="s">
        <v>28</v>
      </c>
      <c r="I29" s="12" t="s">
        <v>28</v>
      </c>
      <c r="J29" s="12" t="s">
        <v>20</v>
      </c>
      <c r="K29" s="12" t="s">
        <v>42</v>
      </c>
      <c r="L29" s="12" t="s">
        <v>31</v>
      </c>
      <c r="M29" s="12">
        <v>24</v>
      </c>
      <c r="N29" s="12" t="s">
        <v>23</v>
      </c>
      <c r="O29" s="12">
        <v>21</v>
      </c>
      <c r="P29" s="12" t="s">
        <v>24</v>
      </c>
      <c r="Q29" s="12" t="s">
        <v>25</v>
      </c>
      <c r="R29" s="12" t="s">
        <v>26</v>
      </c>
    </row>
    <row r="30" spans="1:18" x14ac:dyDescent="0.2">
      <c r="A30" s="12">
        <v>1</v>
      </c>
      <c r="B30" s="12">
        <v>29</v>
      </c>
      <c r="C30" s="12">
        <v>680</v>
      </c>
      <c r="D30" s="12">
        <v>8</v>
      </c>
      <c r="E30" s="12" t="s">
        <v>40</v>
      </c>
      <c r="F30" s="12" t="s">
        <v>39</v>
      </c>
      <c r="G30" s="12">
        <v>14</v>
      </c>
      <c r="H30" s="12" t="s">
        <v>28</v>
      </c>
      <c r="I30" s="12" t="s">
        <v>28</v>
      </c>
      <c r="J30" s="12" t="s">
        <v>20</v>
      </c>
      <c r="K30" s="12" t="s">
        <v>44</v>
      </c>
      <c r="L30" s="12" t="s">
        <v>31</v>
      </c>
      <c r="M30" s="12">
        <v>24</v>
      </c>
      <c r="N30" s="12" t="s">
        <v>23</v>
      </c>
      <c r="O30" s="12">
        <v>21</v>
      </c>
      <c r="P30" s="12" t="s">
        <v>24</v>
      </c>
      <c r="Q30" s="12" t="s">
        <v>25</v>
      </c>
      <c r="R30" s="12" t="s">
        <v>26</v>
      </c>
    </row>
    <row r="31" spans="1:18" x14ac:dyDescent="0.2">
      <c r="A31" s="12">
        <v>1</v>
      </c>
      <c r="B31" s="12">
        <v>30</v>
      </c>
      <c r="C31" s="12">
        <v>680</v>
      </c>
      <c r="D31" s="12">
        <v>9</v>
      </c>
      <c r="E31" s="12" t="s">
        <v>40</v>
      </c>
      <c r="F31" s="12" t="s">
        <v>27</v>
      </c>
      <c r="G31" s="12">
        <v>10</v>
      </c>
      <c r="H31" s="12" t="s">
        <v>28</v>
      </c>
      <c r="I31" s="12" t="s">
        <v>28</v>
      </c>
      <c r="J31" s="12" t="s">
        <v>20</v>
      </c>
      <c r="K31" s="12" t="s">
        <v>42</v>
      </c>
      <c r="L31" s="12" t="s">
        <v>31</v>
      </c>
      <c r="M31" s="12">
        <v>24</v>
      </c>
      <c r="N31" s="12" t="s">
        <v>23</v>
      </c>
      <c r="O31" s="12">
        <v>21</v>
      </c>
      <c r="P31" s="12" t="s">
        <v>24</v>
      </c>
      <c r="Q31" s="12" t="s">
        <v>25</v>
      </c>
      <c r="R31" s="12" t="s">
        <v>26</v>
      </c>
    </row>
    <row r="32" spans="1:18" x14ac:dyDescent="0.2">
      <c r="A32" s="12">
        <v>1</v>
      </c>
      <c r="B32" s="12">
        <v>31</v>
      </c>
      <c r="C32" s="12">
        <v>680</v>
      </c>
      <c r="D32" s="12">
        <v>10</v>
      </c>
      <c r="E32" s="12" t="s">
        <v>40</v>
      </c>
      <c r="F32" s="12" t="s">
        <v>43</v>
      </c>
      <c r="G32" s="12">
        <v>6</v>
      </c>
      <c r="H32" s="12" t="s">
        <v>28</v>
      </c>
      <c r="I32" s="12" t="s">
        <v>28</v>
      </c>
      <c r="J32" s="12" t="s">
        <v>20</v>
      </c>
      <c r="K32" s="12" t="s">
        <v>42</v>
      </c>
      <c r="L32" s="12" t="s">
        <v>31</v>
      </c>
      <c r="M32" s="12">
        <v>24</v>
      </c>
      <c r="N32" s="12" t="s">
        <v>23</v>
      </c>
      <c r="O32" s="12">
        <v>21</v>
      </c>
      <c r="P32" s="12" t="s">
        <v>24</v>
      </c>
      <c r="Q32" s="12" t="s">
        <v>25</v>
      </c>
      <c r="R32" s="12" t="s">
        <v>26</v>
      </c>
    </row>
    <row r="33" spans="1:18" x14ac:dyDescent="0.2">
      <c r="A33" s="12">
        <v>1</v>
      </c>
      <c r="B33" s="12">
        <v>32</v>
      </c>
      <c r="C33" s="12">
        <v>680</v>
      </c>
      <c r="D33" s="12">
        <v>7</v>
      </c>
      <c r="E33" s="12" t="s">
        <v>40</v>
      </c>
      <c r="F33" s="12" t="s">
        <v>41</v>
      </c>
      <c r="G33" s="12">
        <v>15</v>
      </c>
      <c r="H33" s="12" t="s">
        <v>28</v>
      </c>
      <c r="I33" s="12" t="s">
        <v>28</v>
      </c>
      <c r="J33" s="12" t="s">
        <v>20</v>
      </c>
      <c r="K33" s="12" t="s">
        <v>46</v>
      </c>
      <c r="L33" s="12" t="s">
        <v>31</v>
      </c>
      <c r="M33" s="12">
        <v>24</v>
      </c>
      <c r="N33" s="12" t="s">
        <v>23</v>
      </c>
      <c r="O33" s="12">
        <v>21</v>
      </c>
      <c r="P33" s="12" t="s">
        <v>24</v>
      </c>
      <c r="Q33" s="12" t="s">
        <v>25</v>
      </c>
      <c r="R33" s="12" t="s">
        <v>26</v>
      </c>
    </row>
    <row r="34" spans="1:18" x14ac:dyDescent="0.2">
      <c r="A34" s="12">
        <v>2</v>
      </c>
      <c r="B34" s="12">
        <v>1</v>
      </c>
      <c r="C34" s="12">
        <v>1440</v>
      </c>
      <c r="D34" s="12">
        <v>28</v>
      </c>
      <c r="E34" s="12" t="s">
        <v>18</v>
      </c>
      <c r="F34" s="12" t="s">
        <v>27</v>
      </c>
      <c r="G34" s="12">
        <v>2</v>
      </c>
      <c r="H34" s="12" t="s">
        <v>28</v>
      </c>
      <c r="I34" s="12" t="s">
        <v>8</v>
      </c>
      <c r="J34" s="12" t="s">
        <v>29</v>
      </c>
      <c r="K34" s="12" t="s">
        <v>21</v>
      </c>
      <c r="L34" s="12" t="s">
        <v>22</v>
      </c>
      <c r="M34" s="12">
        <v>27</v>
      </c>
      <c r="N34" s="12" t="s">
        <v>47</v>
      </c>
      <c r="O34" s="12">
        <v>26</v>
      </c>
      <c r="P34" s="12" t="s">
        <v>24</v>
      </c>
      <c r="Q34" s="12" t="s">
        <v>25</v>
      </c>
      <c r="R34" s="12" t="s">
        <v>48</v>
      </c>
    </row>
    <row r="35" spans="1:18" x14ac:dyDescent="0.2">
      <c r="A35" s="12">
        <v>2</v>
      </c>
      <c r="B35" s="12">
        <v>2</v>
      </c>
      <c r="C35" s="12">
        <v>1440</v>
      </c>
      <c r="D35" s="12">
        <v>37</v>
      </c>
      <c r="E35" s="12" t="s">
        <v>18</v>
      </c>
      <c r="F35" s="12" t="s">
        <v>19</v>
      </c>
      <c r="G35" s="12">
        <v>14</v>
      </c>
      <c r="H35" s="12" t="s">
        <v>28</v>
      </c>
      <c r="I35" s="12" t="s">
        <v>28</v>
      </c>
      <c r="J35" s="12" t="s">
        <v>20</v>
      </c>
      <c r="K35" s="12" t="s">
        <v>21</v>
      </c>
      <c r="L35" s="12" t="s">
        <v>31</v>
      </c>
      <c r="M35" s="12">
        <v>27</v>
      </c>
      <c r="N35" s="12" t="s">
        <v>47</v>
      </c>
      <c r="O35" s="12">
        <v>26</v>
      </c>
      <c r="P35" s="12" t="s">
        <v>24</v>
      </c>
      <c r="Q35" s="12" t="s">
        <v>25</v>
      </c>
      <c r="R35" s="12" t="s">
        <v>48</v>
      </c>
    </row>
    <row r="36" spans="1:18" x14ac:dyDescent="0.2">
      <c r="A36" s="12">
        <v>2</v>
      </c>
      <c r="B36" s="12">
        <v>3</v>
      </c>
      <c r="C36" s="12">
        <v>1440</v>
      </c>
      <c r="D36" s="12">
        <v>39</v>
      </c>
      <c r="E36" s="12" t="s">
        <v>18</v>
      </c>
      <c r="F36" s="12" t="s">
        <v>38</v>
      </c>
      <c r="G36" s="12">
        <v>9</v>
      </c>
      <c r="H36" s="12" t="s">
        <v>28</v>
      </c>
      <c r="I36" s="12" t="s">
        <v>28</v>
      </c>
      <c r="J36" s="12" t="s">
        <v>20</v>
      </c>
      <c r="K36" s="12" t="s">
        <v>30</v>
      </c>
      <c r="L36" s="12" t="s">
        <v>31</v>
      </c>
      <c r="M36" s="12">
        <v>27</v>
      </c>
      <c r="N36" s="12" t="s">
        <v>47</v>
      </c>
      <c r="O36" s="12">
        <v>26</v>
      </c>
      <c r="P36" s="12" t="s">
        <v>24</v>
      </c>
      <c r="Q36" s="12" t="s">
        <v>25</v>
      </c>
      <c r="R36" s="12" t="s">
        <v>48</v>
      </c>
    </row>
    <row r="37" spans="1:18" x14ac:dyDescent="0.2">
      <c r="A37" s="12">
        <v>2</v>
      </c>
      <c r="B37" s="12">
        <v>4</v>
      </c>
      <c r="C37" s="12">
        <v>1440</v>
      </c>
      <c r="D37" s="12">
        <v>35</v>
      </c>
      <c r="E37" s="12" t="s">
        <v>18</v>
      </c>
      <c r="F37" s="12" t="s">
        <v>27</v>
      </c>
      <c r="G37" s="12">
        <v>7</v>
      </c>
      <c r="H37" s="12" t="s">
        <v>28</v>
      </c>
      <c r="I37" s="12" t="s">
        <v>28</v>
      </c>
      <c r="J37" s="12" t="s">
        <v>20</v>
      </c>
      <c r="K37" s="12" t="s">
        <v>30</v>
      </c>
      <c r="L37" s="12" t="s">
        <v>31</v>
      </c>
      <c r="M37" s="12">
        <v>27</v>
      </c>
      <c r="N37" s="12" t="s">
        <v>47</v>
      </c>
      <c r="O37" s="12">
        <v>26</v>
      </c>
      <c r="P37" s="12" t="s">
        <v>24</v>
      </c>
      <c r="Q37" s="12" t="s">
        <v>25</v>
      </c>
      <c r="R37" s="12" t="s">
        <v>48</v>
      </c>
    </row>
    <row r="38" spans="1:18" x14ac:dyDescent="0.2">
      <c r="A38" s="12">
        <v>2</v>
      </c>
      <c r="B38" s="12">
        <v>5</v>
      </c>
      <c r="C38" s="12">
        <v>1440</v>
      </c>
      <c r="D38" s="12">
        <v>12</v>
      </c>
      <c r="E38" s="12" t="s">
        <v>18</v>
      </c>
      <c r="F38" s="12" t="s">
        <v>38</v>
      </c>
      <c r="G38" s="12">
        <v>0</v>
      </c>
      <c r="H38" s="12" t="s">
        <v>8</v>
      </c>
      <c r="I38" s="12" t="s">
        <v>8</v>
      </c>
      <c r="J38" s="12" t="s">
        <v>20</v>
      </c>
      <c r="K38" s="12" t="s">
        <v>33</v>
      </c>
      <c r="L38" s="12" t="s">
        <v>34</v>
      </c>
      <c r="M38" s="12">
        <v>27</v>
      </c>
      <c r="N38" s="12" t="s">
        <v>47</v>
      </c>
      <c r="O38" s="12">
        <v>26</v>
      </c>
      <c r="P38" s="12" t="s">
        <v>24</v>
      </c>
      <c r="Q38" s="12" t="s">
        <v>25</v>
      </c>
      <c r="R38" s="12" t="s">
        <v>48</v>
      </c>
    </row>
    <row r="39" spans="1:18" x14ac:dyDescent="0.2">
      <c r="A39" s="12">
        <v>2</v>
      </c>
      <c r="B39" s="12">
        <v>6</v>
      </c>
      <c r="C39" s="12">
        <v>1440</v>
      </c>
      <c r="D39" s="12">
        <v>27</v>
      </c>
      <c r="E39" s="12" t="s">
        <v>18</v>
      </c>
      <c r="F39" s="12" t="s">
        <v>27</v>
      </c>
      <c r="G39" s="12">
        <v>13</v>
      </c>
      <c r="H39" s="12" t="s">
        <v>28</v>
      </c>
      <c r="I39" s="12" t="s">
        <v>28</v>
      </c>
      <c r="J39" s="12" t="s">
        <v>20</v>
      </c>
      <c r="K39" s="12" t="s">
        <v>21</v>
      </c>
      <c r="L39" s="12" t="s">
        <v>31</v>
      </c>
      <c r="M39" s="12">
        <v>27</v>
      </c>
      <c r="N39" s="12" t="s">
        <v>47</v>
      </c>
      <c r="O39" s="12">
        <v>26</v>
      </c>
      <c r="P39" s="12" t="s">
        <v>24</v>
      </c>
      <c r="Q39" s="12" t="s">
        <v>25</v>
      </c>
      <c r="R39" s="12" t="s">
        <v>48</v>
      </c>
    </row>
    <row r="40" spans="1:18" x14ac:dyDescent="0.2">
      <c r="A40" s="12">
        <v>2</v>
      </c>
      <c r="B40" s="12">
        <v>7</v>
      </c>
      <c r="C40" s="12">
        <v>1440</v>
      </c>
      <c r="D40" s="12">
        <v>20</v>
      </c>
      <c r="E40" s="12" t="s">
        <v>18</v>
      </c>
      <c r="F40" s="12" t="s">
        <v>43</v>
      </c>
      <c r="G40" s="12">
        <v>15</v>
      </c>
      <c r="H40" s="12" t="s">
        <v>28</v>
      </c>
      <c r="I40" s="12" t="s">
        <v>28</v>
      </c>
      <c r="J40" s="12" t="s">
        <v>20</v>
      </c>
      <c r="K40" s="12" t="s">
        <v>33</v>
      </c>
      <c r="L40" s="12" t="s">
        <v>31</v>
      </c>
      <c r="M40" s="12">
        <v>27</v>
      </c>
      <c r="N40" s="12" t="s">
        <v>47</v>
      </c>
      <c r="O40" s="12">
        <v>26</v>
      </c>
      <c r="P40" s="12" t="s">
        <v>24</v>
      </c>
      <c r="Q40" s="12" t="s">
        <v>25</v>
      </c>
      <c r="R40" s="12" t="s">
        <v>48</v>
      </c>
    </row>
    <row r="41" spans="1:18" x14ac:dyDescent="0.2">
      <c r="A41" s="12">
        <v>2</v>
      </c>
      <c r="B41" s="12">
        <v>8</v>
      </c>
      <c r="C41" s="12">
        <v>1440</v>
      </c>
      <c r="D41" s="12">
        <v>11</v>
      </c>
      <c r="E41" s="12" t="s">
        <v>18</v>
      </c>
      <c r="F41" s="12" t="s">
        <v>36</v>
      </c>
      <c r="G41" s="12">
        <v>1</v>
      </c>
      <c r="H41" s="12" t="s">
        <v>8</v>
      </c>
      <c r="I41" s="12" t="s">
        <v>8</v>
      </c>
      <c r="J41" s="12" t="s">
        <v>20</v>
      </c>
      <c r="K41" s="12" t="s">
        <v>33</v>
      </c>
      <c r="L41" s="12" t="s">
        <v>34</v>
      </c>
      <c r="M41" s="12">
        <v>27</v>
      </c>
      <c r="N41" s="12" t="s">
        <v>47</v>
      </c>
      <c r="O41" s="12">
        <v>26</v>
      </c>
      <c r="P41" s="12" t="s">
        <v>24</v>
      </c>
      <c r="Q41" s="12" t="s">
        <v>25</v>
      </c>
      <c r="R41" s="12" t="s">
        <v>48</v>
      </c>
    </row>
    <row r="42" spans="1:18" x14ac:dyDescent="0.2">
      <c r="A42" s="12">
        <v>2</v>
      </c>
      <c r="B42" s="12">
        <v>9</v>
      </c>
      <c r="C42" s="12">
        <v>1440</v>
      </c>
      <c r="D42" s="12">
        <v>29</v>
      </c>
      <c r="E42" s="12" t="s">
        <v>18</v>
      </c>
      <c r="F42" s="12" t="s">
        <v>36</v>
      </c>
      <c r="G42" s="12">
        <v>11</v>
      </c>
      <c r="H42" s="12" t="s">
        <v>28</v>
      </c>
      <c r="I42" s="12" t="s">
        <v>28</v>
      </c>
      <c r="J42" s="12" t="s">
        <v>20</v>
      </c>
      <c r="K42" s="12" t="s">
        <v>33</v>
      </c>
      <c r="L42" s="12" t="s">
        <v>31</v>
      </c>
      <c r="M42" s="12">
        <v>27</v>
      </c>
      <c r="N42" s="12" t="s">
        <v>47</v>
      </c>
      <c r="O42" s="12">
        <v>26</v>
      </c>
      <c r="P42" s="12" t="s">
        <v>24</v>
      </c>
      <c r="Q42" s="12" t="s">
        <v>25</v>
      </c>
      <c r="R42" s="12" t="s">
        <v>48</v>
      </c>
    </row>
    <row r="43" spans="1:18" x14ac:dyDescent="0.2">
      <c r="A43" s="12">
        <v>2</v>
      </c>
      <c r="B43" s="12">
        <v>10</v>
      </c>
      <c r="C43" s="12">
        <v>1440</v>
      </c>
      <c r="D43" s="12">
        <v>11</v>
      </c>
      <c r="E43" s="12" t="s">
        <v>18</v>
      </c>
      <c r="F43" s="12" t="s">
        <v>39</v>
      </c>
      <c r="G43" s="12">
        <v>6</v>
      </c>
      <c r="H43" s="12" t="s">
        <v>28</v>
      </c>
      <c r="I43" s="12" t="s">
        <v>28</v>
      </c>
      <c r="J43" s="12" t="s">
        <v>20</v>
      </c>
      <c r="K43" s="12" t="s">
        <v>33</v>
      </c>
      <c r="L43" s="12" t="s">
        <v>31</v>
      </c>
      <c r="M43" s="12">
        <v>27</v>
      </c>
      <c r="N43" s="12" t="s">
        <v>47</v>
      </c>
      <c r="O43" s="12">
        <v>26</v>
      </c>
      <c r="P43" s="12" t="s">
        <v>24</v>
      </c>
      <c r="Q43" s="12" t="s">
        <v>25</v>
      </c>
      <c r="R43" s="12" t="s">
        <v>48</v>
      </c>
    </row>
    <row r="44" spans="1:18" x14ac:dyDescent="0.2">
      <c r="A44" s="12">
        <v>2</v>
      </c>
      <c r="B44" s="12">
        <v>11</v>
      </c>
      <c r="C44" s="12">
        <v>1440</v>
      </c>
      <c r="D44" s="12">
        <v>16</v>
      </c>
      <c r="E44" s="12" t="s">
        <v>18</v>
      </c>
      <c r="F44" s="12" t="s">
        <v>43</v>
      </c>
      <c r="G44" s="12">
        <v>8</v>
      </c>
      <c r="H44" s="12" t="s">
        <v>28</v>
      </c>
      <c r="I44" s="12" t="s">
        <v>28</v>
      </c>
      <c r="J44" s="12" t="s">
        <v>20</v>
      </c>
      <c r="K44" s="12" t="s">
        <v>30</v>
      </c>
      <c r="L44" s="12" t="s">
        <v>31</v>
      </c>
      <c r="M44" s="12">
        <v>27</v>
      </c>
      <c r="N44" s="12" t="s">
        <v>47</v>
      </c>
      <c r="O44" s="12">
        <v>26</v>
      </c>
      <c r="P44" s="12" t="s">
        <v>24</v>
      </c>
      <c r="Q44" s="12" t="s">
        <v>25</v>
      </c>
      <c r="R44" s="12" t="s">
        <v>48</v>
      </c>
    </row>
    <row r="45" spans="1:18" x14ac:dyDescent="0.2">
      <c r="A45" s="12">
        <v>2</v>
      </c>
      <c r="B45" s="12">
        <v>12</v>
      </c>
      <c r="C45" s="12">
        <v>1440</v>
      </c>
      <c r="D45" s="12">
        <v>34</v>
      </c>
      <c r="E45" s="12" t="s">
        <v>18</v>
      </c>
      <c r="F45" s="12" t="s">
        <v>41</v>
      </c>
      <c r="G45" s="12">
        <v>5</v>
      </c>
      <c r="H45" s="12" t="s">
        <v>28</v>
      </c>
      <c r="I45" s="12" t="s">
        <v>28</v>
      </c>
      <c r="J45" s="12" t="s">
        <v>20</v>
      </c>
      <c r="K45" s="12" t="s">
        <v>33</v>
      </c>
      <c r="L45" s="12" t="s">
        <v>31</v>
      </c>
      <c r="M45" s="12">
        <v>27</v>
      </c>
      <c r="N45" s="12" t="s">
        <v>47</v>
      </c>
      <c r="O45" s="12">
        <v>26</v>
      </c>
      <c r="P45" s="12" t="s">
        <v>24</v>
      </c>
      <c r="Q45" s="12" t="s">
        <v>25</v>
      </c>
      <c r="R45" s="12" t="s">
        <v>48</v>
      </c>
    </row>
    <row r="46" spans="1:18" x14ac:dyDescent="0.2">
      <c r="A46" s="12">
        <v>2</v>
      </c>
      <c r="B46" s="12">
        <v>13</v>
      </c>
      <c r="C46" s="12">
        <v>1440</v>
      </c>
      <c r="D46" s="12">
        <v>16</v>
      </c>
      <c r="E46" s="12" t="s">
        <v>18</v>
      </c>
      <c r="F46" s="12" t="s">
        <v>41</v>
      </c>
      <c r="G46" s="12">
        <v>4</v>
      </c>
      <c r="H46" s="12" t="s">
        <v>28</v>
      </c>
      <c r="I46" s="12" t="s">
        <v>28</v>
      </c>
      <c r="J46" s="12" t="s">
        <v>20</v>
      </c>
      <c r="K46" s="12" t="s">
        <v>33</v>
      </c>
      <c r="L46" s="12" t="s">
        <v>31</v>
      </c>
      <c r="M46" s="12">
        <v>27</v>
      </c>
      <c r="N46" s="12" t="s">
        <v>47</v>
      </c>
      <c r="O46" s="12">
        <v>26</v>
      </c>
      <c r="P46" s="12" t="s">
        <v>24</v>
      </c>
      <c r="Q46" s="12" t="s">
        <v>25</v>
      </c>
      <c r="R46" s="12" t="s">
        <v>48</v>
      </c>
    </row>
    <row r="47" spans="1:18" x14ac:dyDescent="0.2">
      <c r="A47" s="12">
        <v>2</v>
      </c>
      <c r="B47" s="12">
        <v>14</v>
      </c>
      <c r="C47" s="12">
        <v>1440</v>
      </c>
      <c r="D47" s="12">
        <v>18</v>
      </c>
      <c r="E47" s="12" t="s">
        <v>18</v>
      </c>
      <c r="F47" s="12" t="s">
        <v>19</v>
      </c>
      <c r="G47" s="12">
        <v>10</v>
      </c>
      <c r="H47" s="12" t="s">
        <v>28</v>
      </c>
      <c r="I47" s="12" t="s">
        <v>28</v>
      </c>
      <c r="J47" s="12" t="s">
        <v>20</v>
      </c>
      <c r="K47" s="12" t="s">
        <v>33</v>
      </c>
      <c r="L47" s="12" t="s">
        <v>31</v>
      </c>
      <c r="M47" s="12">
        <v>27</v>
      </c>
      <c r="N47" s="12" t="s">
        <v>47</v>
      </c>
      <c r="O47" s="12">
        <v>26</v>
      </c>
      <c r="P47" s="12" t="s">
        <v>24</v>
      </c>
      <c r="Q47" s="12" t="s">
        <v>25</v>
      </c>
      <c r="R47" s="12" t="s">
        <v>48</v>
      </c>
    </row>
    <row r="48" spans="1:18" x14ac:dyDescent="0.2">
      <c r="A48" s="12">
        <v>2</v>
      </c>
      <c r="B48" s="12">
        <v>15</v>
      </c>
      <c r="C48" s="12">
        <v>1440</v>
      </c>
      <c r="D48" s="12">
        <v>10</v>
      </c>
      <c r="E48" s="12" t="s">
        <v>18</v>
      </c>
      <c r="F48" s="12" t="s">
        <v>38</v>
      </c>
      <c r="G48" s="12">
        <v>12</v>
      </c>
      <c r="H48" s="12" t="s">
        <v>28</v>
      </c>
      <c r="I48" s="12" t="s">
        <v>28</v>
      </c>
      <c r="J48" s="12" t="s">
        <v>20</v>
      </c>
      <c r="K48" s="12" t="s">
        <v>30</v>
      </c>
      <c r="L48" s="12" t="s">
        <v>31</v>
      </c>
      <c r="M48" s="12">
        <v>27</v>
      </c>
      <c r="N48" s="12" t="s">
        <v>47</v>
      </c>
      <c r="O48" s="12">
        <v>26</v>
      </c>
      <c r="P48" s="12" t="s">
        <v>24</v>
      </c>
      <c r="Q48" s="12" t="s">
        <v>25</v>
      </c>
      <c r="R48" s="12" t="s">
        <v>48</v>
      </c>
    </row>
    <row r="49" spans="1:18" x14ac:dyDescent="0.2">
      <c r="A49" s="12">
        <v>2</v>
      </c>
      <c r="B49" s="12">
        <v>16</v>
      </c>
      <c r="C49" s="12">
        <v>1440</v>
      </c>
      <c r="D49" s="12">
        <v>38</v>
      </c>
      <c r="E49" s="12" t="s">
        <v>18</v>
      </c>
      <c r="F49" s="12" t="s">
        <v>37</v>
      </c>
      <c r="G49" s="12">
        <v>3</v>
      </c>
      <c r="H49" s="12" t="s">
        <v>28</v>
      </c>
      <c r="I49" s="12" t="s">
        <v>8</v>
      </c>
      <c r="J49" s="12" t="s">
        <v>29</v>
      </c>
      <c r="K49" s="12" t="s">
        <v>21</v>
      </c>
      <c r="L49" s="12" t="s">
        <v>22</v>
      </c>
      <c r="M49" s="12">
        <v>27</v>
      </c>
      <c r="N49" s="12" t="s">
        <v>47</v>
      </c>
      <c r="O49" s="12">
        <v>26</v>
      </c>
      <c r="P49" s="12" t="s">
        <v>24</v>
      </c>
      <c r="Q49" s="12" t="s">
        <v>25</v>
      </c>
      <c r="R49" s="12" t="s">
        <v>48</v>
      </c>
    </row>
    <row r="50" spans="1:18" x14ac:dyDescent="0.2">
      <c r="A50" s="12">
        <v>2</v>
      </c>
      <c r="B50" s="12">
        <v>17</v>
      </c>
      <c r="C50" s="12">
        <v>1440</v>
      </c>
      <c r="D50" s="12">
        <v>17</v>
      </c>
      <c r="E50" s="12" t="s">
        <v>40</v>
      </c>
      <c r="F50" s="12" t="s">
        <v>36</v>
      </c>
      <c r="G50" s="12">
        <v>12</v>
      </c>
      <c r="H50" s="12" t="s">
        <v>28</v>
      </c>
      <c r="I50" s="12" t="s">
        <v>28</v>
      </c>
      <c r="J50" s="12" t="s">
        <v>20</v>
      </c>
      <c r="K50" s="12" t="s">
        <v>42</v>
      </c>
      <c r="L50" s="12" t="s">
        <v>31</v>
      </c>
      <c r="M50" s="12">
        <v>27</v>
      </c>
      <c r="N50" s="12" t="s">
        <v>47</v>
      </c>
      <c r="O50" s="12">
        <v>26</v>
      </c>
      <c r="P50" s="12" t="s">
        <v>24</v>
      </c>
      <c r="Q50" s="12" t="s">
        <v>25</v>
      </c>
      <c r="R50" s="12" t="s">
        <v>48</v>
      </c>
    </row>
    <row r="51" spans="1:18" x14ac:dyDescent="0.2">
      <c r="A51" s="12">
        <v>2</v>
      </c>
      <c r="B51" s="12">
        <v>18</v>
      </c>
      <c r="C51" s="12">
        <v>1440</v>
      </c>
      <c r="D51" s="12">
        <v>35</v>
      </c>
      <c r="E51" s="12" t="s">
        <v>40</v>
      </c>
      <c r="F51" s="12" t="s">
        <v>43</v>
      </c>
      <c r="G51" s="12">
        <v>3</v>
      </c>
      <c r="H51" s="12" t="s">
        <v>8</v>
      </c>
      <c r="I51" s="12" t="s">
        <v>8</v>
      </c>
      <c r="J51" s="12" t="s">
        <v>20</v>
      </c>
      <c r="K51" s="12" t="s">
        <v>42</v>
      </c>
      <c r="L51" s="12" t="s">
        <v>45</v>
      </c>
      <c r="M51" s="12">
        <v>27</v>
      </c>
      <c r="N51" s="12" t="s">
        <v>47</v>
      </c>
      <c r="O51" s="12">
        <v>26</v>
      </c>
      <c r="P51" s="12" t="s">
        <v>24</v>
      </c>
      <c r="Q51" s="12" t="s">
        <v>25</v>
      </c>
      <c r="R51" s="12" t="s">
        <v>48</v>
      </c>
    </row>
    <row r="52" spans="1:18" x14ac:dyDescent="0.2">
      <c r="A52" s="12">
        <v>2</v>
      </c>
      <c r="B52" s="12">
        <v>19</v>
      </c>
      <c r="C52" s="12">
        <v>1440</v>
      </c>
      <c r="D52" s="12">
        <v>13</v>
      </c>
      <c r="E52" s="12" t="s">
        <v>40</v>
      </c>
      <c r="F52" s="12" t="s">
        <v>19</v>
      </c>
      <c r="G52" s="12">
        <v>8</v>
      </c>
      <c r="H52" s="12" t="s">
        <v>28</v>
      </c>
      <c r="I52" s="12" t="s">
        <v>28</v>
      </c>
      <c r="J52" s="12" t="s">
        <v>20</v>
      </c>
      <c r="K52" s="12" t="s">
        <v>42</v>
      </c>
      <c r="L52" s="12" t="s">
        <v>31</v>
      </c>
      <c r="M52" s="12">
        <v>27</v>
      </c>
      <c r="N52" s="12" t="s">
        <v>47</v>
      </c>
      <c r="O52" s="12">
        <v>26</v>
      </c>
      <c r="P52" s="12" t="s">
        <v>24</v>
      </c>
      <c r="Q52" s="12" t="s">
        <v>25</v>
      </c>
      <c r="R52" s="12" t="s">
        <v>48</v>
      </c>
    </row>
    <row r="53" spans="1:18" x14ac:dyDescent="0.2">
      <c r="A53" s="12">
        <v>2</v>
      </c>
      <c r="B53" s="12">
        <v>20</v>
      </c>
      <c r="C53" s="12">
        <v>1440</v>
      </c>
      <c r="D53" s="12">
        <v>37</v>
      </c>
      <c r="E53" s="12" t="s">
        <v>40</v>
      </c>
      <c r="F53" s="12" t="s">
        <v>37</v>
      </c>
      <c r="G53" s="12">
        <v>2</v>
      </c>
      <c r="H53" s="12" t="s">
        <v>28</v>
      </c>
      <c r="I53" s="12" t="s">
        <v>8</v>
      </c>
      <c r="J53" s="12" t="s">
        <v>29</v>
      </c>
      <c r="K53" s="12" t="s">
        <v>44</v>
      </c>
      <c r="L53" s="12" t="s">
        <v>45</v>
      </c>
      <c r="M53" s="12">
        <v>27</v>
      </c>
      <c r="N53" s="12" t="s">
        <v>47</v>
      </c>
      <c r="O53" s="12">
        <v>26</v>
      </c>
      <c r="P53" s="12" t="s">
        <v>24</v>
      </c>
      <c r="Q53" s="12" t="s">
        <v>25</v>
      </c>
      <c r="R53" s="12" t="s">
        <v>48</v>
      </c>
    </row>
    <row r="54" spans="1:18" x14ac:dyDescent="0.2">
      <c r="A54" s="12">
        <v>2</v>
      </c>
      <c r="B54" s="12">
        <v>21</v>
      </c>
      <c r="C54" s="12">
        <v>1440</v>
      </c>
      <c r="D54" s="12">
        <v>12</v>
      </c>
      <c r="E54" s="12" t="s">
        <v>40</v>
      </c>
      <c r="F54" s="12" t="s">
        <v>19</v>
      </c>
      <c r="G54" s="12">
        <v>5</v>
      </c>
      <c r="H54" s="12" t="s">
        <v>28</v>
      </c>
      <c r="I54" s="12" t="s">
        <v>28</v>
      </c>
      <c r="J54" s="12" t="s">
        <v>20</v>
      </c>
      <c r="K54" s="12" t="s">
        <v>42</v>
      </c>
      <c r="L54" s="12" t="s">
        <v>31</v>
      </c>
      <c r="M54" s="12">
        <v>27</v>
      </c>
      <c r="N54" s="12" t="s">
        <v>47</v>
      </c>
      <c r="O54" s="12">
        <v>26</v>
      </c>
      <c r="P54" s="12" t="s">
        <v>24</v>
      </c>
      <c r="Q54" s="12" t="s">
        <v>25</v>
      </c>
      <c r="R54" s="12" t="s">
        <v>48</v>
      </c>
    </row>
    <row r="55" spans="1:18" x14ac:dyDescent="0.2">
      <c r="A55" s="12">
        <v>2</v>
      </c>
      <c r="B55" s="12">
        <v>22</v>
      </c>
      <c r="C55" s="12">
        <v>1440</v>
      </c>
      <c r="D55" s="12">
        <v>12</v>
      </c>
      <c r="E55" s="12" t="s">
        <v>40</v>
      </c>
      <c r="F55" s="12" t="s">
        <v>35</v>
      </c>
      <c r="G55" s="12">
        <v>7</v>
      </c>
      <c r="H55" s="12" t="s">
        <v>28</v>
      </c>
      <c r="I55" s="12" t="s">
        <v>28</v>
      </c>
      <c r="J55" s="12" t="s">
        <v>20</v>
      </c>
      <c r="K55" s="12" t="s">
        <v>42</v>
      </c>
      <c r="L55" s="12" t="s">
        <v>31</v>
      </c>
      <c r="M55" s="12">
        <v>27</v>
      </c>
      <c r="N55" s="12" t="s">
        <v>47</v>
      </c>
      <c r="O55" s="12">
        <v>26</v>
      </c>
      <c r="P55" s="12" t="s">
        <v>24</v>
      </c>
      <c r="Q55" s="12" t="s">
        <v>25</v>
      </c>
      <c r="R55" s="12" t="s">
        <v>48</v>
      </c>
    </row>
    <row r="56" spans="1:18" x14ac:dyDescent="0.2">
      <c r="A56" s="12">
        <v>2</v>
      </c>
      <c r="B56" s="12">
        <v>23</v>
      </c>
      <c r="C56" s="12">
        <v>1440</v>
      </c>
      <c r="D56" s="12">
        <v>11</v>
      </c>
      <c r="E56" s="12" t="s">
        <v>40</v>
      </c>
      <c r="F56" s="12" t="s">
        <v>37</v>
      </c>
      <c r="G56" s="12">
        <v>4</v>
      </c>
      <c r="H56" s="12" t="s">
        <v>28</v>
      </c>
      <c r="I56" s="12" t="s">
        <v>28</v>
      </c>
      <c r="J56" s="12" t="s">
        <v>20</v>
      </c>
      <c r="K56" s="12" t="s">
        <v>44</v>
      </c>
      <c r="L56" s="12" t="s">
        <v>31</v>
      </c>
      <c r="M56" s="12">
        <v>27</v>
      </c>
      <c r="N56" s="12" t="s">
        <v>47</v>
      </c>
      <c r="O56" s="12">
        <v>26</v>
      </c>
      <c r="P56" s="12" t="s">
        <v>24</v>
      </c>
      <c r="Q56" s="12" t="s">
        <v>25</v>
      </c>
      <c r="R56" s="12" t="s">
        <v>48</v>
      </c>
    </row>
    <row r="57" spans="1:18" x14ac:dyDescent="0.2">
      <c r="A57" s="12">
        <v>2</v>
      </c>
      <c r="B57" s="12">
        <v>24</v>
      </c>
      <c r="C57" s="12">
        <v>1440</v>
      </c>
      <c r="D57" s="12">
        <v>13</v>
      </c>
      <c r="E57" s="12" t="s">
        <v>40</v>
      </c>
      <c r="F57" s="12" t="s">
        <v>19</v>
      </c>
      <c r="G57" s="12">
        <v>10</v>
      </c>
      <c r="H57" s="12" t="s">
        <v>28</v>
      </c>
      <c r="I57" s="12" t="s">
        <v>28</v>
      </c>
      <c r="J57" s="12" t="s">
        <v>20</v>
      </c>
      <c r="K57" s="12" t="s">
        <v>42</v>
      </c>
      <c r="L57" s="12" t="s">
        <v>31</v>
      </c>
      <c r="M57" s="12">
        <v>27</v>
      </c>
      <c r="N57" s="12" t="s">
        <v>47</v>
      </c>
      <c r="O57" s="12">
        <v>26</v>
      </c>
      <c r="P57" s="12" t="s">
        <v>24</v>
      </c>
      <c r="Q57" s="12" t="s">
        <v>25</v>
      </c>
      <c r="R57" s="12" t="s">
        <v>48</v>
      </c>
    </row>
    <row r="58" spans="1:18" x14ac:dyDescent="0.2">
      <c r="A58" s="12">
        <v>2</v>
      </c>
      <c r="B58" s="12">
        <v>25</v>
      </c>
      <c r="C58" s="12">
        <v>1440</v>
      </c>
      <c r="D58" s="12">
        <v>13</v>
      </c>
      <c r="E58" s="12" t="s">
        <v>40</v>
      </c>
      <c r="F58" s="12" t="s">
        <v>37</v>
      </c>
      <c r="G58" s="12">
        <v>1</v>
      </c>
      <c r="H58" s="12" t="s">
        <v>28</v>
      </c>
      <c r="I58" s="12" t="s">
        <v>8</v>
      </c>
      <c r="J58" s="12" t="s">
        <v>29</v>
      </c>
      <c r="K58" s="12" t="s">
        <v>46</v>
      </c>
      <c r="L58" s="12" t="s">
        <v>22</v>
      </c>
      <c r="M58" s="12">
        <v>27</v>
      </c>
      <c r="N58" s="12" t="s">
        <v>47</v>
      </c>
      <c r="O58" s="12">
        <v>26</v>
      </c>
      <c r="P58" s="12" t="s">
        <v>24</v>
      </c>
      <c r="Q58" s="12" t="s">
        <v>25</v>
      </c>
      <c r="R58" s="12" t="s">
        <v>48</v>
      </c>
    </row>
    <row r="59" spans="1:18" x14ac:dyDescent="0.2">
      <c r="A59" s="12">
        <v>2</v>
      </c>
      <c r="B59" s="12">
        <v>26</v>
      </c>
      <c r="C59" s="12">
        <v>1440</v>
      </c>
      <c r="D59" s="12">
        <v>20</v>
      </c>
      <c r="E59" s="12" t="s">
        <v>40</v>
      </c>
      <c r="F59" s="12" t="s">
        <v>27</v>
      </c>
      <c r="G59" s="12">
        <v>15</v>
      </c>
      <c r="H59" s="12" t="s">
        <v>28</v>
      </c>
      <c r="I59" s="12" t="s">
        <v>28</v>
      </c>
      <c r="J59" s="12" t="s">
        <v>20</v>
      </c>
      <c r="K59" s="12" t="s">
        <v>46</v>
      </c>
      <c r="L59" s="12" t="s">
        <v>31</v>
      </c>
      <c r="M59" s="12">
        <v>27</v>
      </c>
      <c r="N59" s="12" t="s">
        <v>47</v>
      </c>
      <c r="O59" s="12">
        <v>26</v>
      </c>
      <c r="P59" s="12" t="s">
        <v>24</v>
      </c>
      <c r="Q59" s="12" t="s">
        <v>25</v>
      </c>
      <c r="R59" s="12" t="s">
        <v>48</v>
      </c>
    </row>
    <row r="60" spans="1:18" x14ac:dyDescent="0.2">
      <c r="A60" s="12">
        <v>2</v>
      </c>
      <c r="B60" s="12">
        <v>27</v>
      </c>
      <c r="C60" s="12">
        <v>1440</v>
      </c>
      <c r="D60" s="12">
        <v>12</v>
      </c>
      <c r="E60" s="12" t="s">
        <v>40</v>
      </c>
      <c r="F60" s="12" t="s">
        <v>38</v>
      </c>
      <c r="G60" s="12">
        <v>11</v>
      </c>
      <c r="H60" s="12" t="s">
        <v>28</v>
      </c>
      <c r="I60" s="12" t="s">
        <v>28</v>
      </c>
      <c r="J60" s="12" t="s">
        <v>20</v>
      </c>
      <c r="K60" s="12" t="s">
        <v>42</v>
      </c>
      <c r="L60" s="12" t="s">
        <v>31</v>
      </c>
      <c r="M60" s="12">
        <v>27</v>
      </c>
      <c r="N60" s="12" t="s">
        <v>47</v>
      </c>
      <c r="O60" s="12">
        <v>26</v>
      </c>
      <c r="P60" s="12" t="s">
        <v>24</v>
      </c>
      <c r="Q60" s="12" t="s">
        <v>25</v>
      </c>
      <c r="R60" s="12" t="s">
        <v>48</v>
      </c>
    </row>
    <row r="61" spans="1:18" x14ac:dyDescent="0.2">
      <c r="A61" s="12">
        <v>2</v>
      </c>
      <c r="B61" s="12">
        <v>28</v>
      </c>
      <c r="C61" s="12">
        <v>1440</v>
      </c>
      <c r="D61" s="12">
        <v>11</v>
      </c>
      <c r="E61" s="12" t="s">
        <v>40</v>
      </c>
      <c r="F61" s="12" t="s">
        <v>32</v>
      </c>
      <c r="G61" s="12">
        <v>6</v>
      </c>
      <c r="H61" s="12" t="s">
        <v>28</v>
      </c>
      <c r="I61" s="12" t="s">
        <v>28</v>
      </c>
      <c r="J61" s="12" t="s">
        <v>20</v>
      </c>
      <c r="K61" s="12" t="s">
        <v>42</v>
      </c>
      <c r="L61" s="12" t="s">
        <v>31</v>
      </c>
      <c r="M61" s="12">
        <v>27</v>
      </c>
      <c r="N61" s="12" t="s">
        <v>47</v>
      </c>
      <c r="O61" s="12">
        <v>26</v>
      </c>
      <c r="P61" s="12" t="s">
        <v>24</v>
      </c>
      <c r="Q61" s="12" t="s">
        <v>25</v>
      </c>
      <c r="R61" s="12" t="s">
        <v>48</v>
      </c>
    </row>
    <row r="62" spans="1:18" x14ac:dyDescent="0.2">
      <c r="A62" s="12">
        <v>2</v>
      </c>
      <c r="B62" s="12">
        <v>29</v>
      </c>
      <c r="C62" s="12">
        <v>1440</v>
      </c>
      <c r="D62" s="12">
        <v>9</v>
      </c>
      <c r="E62" s="12" t="s">
        <v>40</v>
      </c>
      <c r="F62" s="12" t="s">
        <v>41</v>
      </c>
      <c r="G62" s="12">
        <v>9</v>
      </c>
      <c r="H62" s="12" t="s">
        <v>28</v>
      </c>
      <c r="I62" s="12" t="s">
        <v>28</v>
      </c>
      <c r="J62" s="12" t="s">
        <v>20</v>
      </c>
      <c r="K62" s="12" t="s">
        <v>42</v>
      </c>
      <c r="L62" s="12" t="s">
        <v>31</v>
      </c>
      <c r="M62" s="12">
        <v>27</v>
      </c>
      <c r="N62" s="12" t="s">
        <v>47</v>
      </c>
      <c r="O62" s="12">
        <v>26</v>
      </c>
      <c r="P62" s="12" t="s">
        <v>24</v>
      </c>
      <c r="Q62" s="12" t="s">
        <v>25</v>
      </c>
      <c r="R62" s="12" t="s">
        <v>48</v>
      </c>
    </row>
    <row r="63" spans="1:18" x14ac:dyDescent="0.2">
      <c r="A63" s="12">
        <v>2</v>
      </c>
      <c r="B63" s="12">
        <v>30</v>
      </c>
      <c r="C63" s="12">
        <v>1440</v>
      </c>
      <c r="D63" s="12">
        <v>7</v>
      </c>
      <c r="E63" s="12" t="s">
        <v>40</v>
      </c>
      <c r="F63" s="12" t="s">
        <v>36</v>
      </c>
      <c r="G63" s="12">
        <v>14</v>
      </c>
      <c r="H63" s="12" t="s">
        <v>28</v>
      </c>
      <c r="I63" s="12" t="s">
        <v>28</v>
      </c>
      <c r="J63" s="12" t="s">
        <v>20</v>
      </c>
      <c r="K63" s="12" t="s">
        <v>44</v>
      </c>
      <c r="L63" s="12" t="s">
        <v>31</v>
      </c>
      <c r="M63" s="12">
        <v>27</v>
      </c>
      <c r="N63" s="12" t="s">
        <v>47</v>
      </c>
      <c r="O63" s="12">
        <v>26</v>
      </c>
      <c r="P63" s="12" t="s">
        <v>24</v>
      </c>
      <c r="Q63" s="12" t="s">
        <v>25</v>
      </c>
      <c r="R63" s="12" t="s">
        <v>48</v>
      </c>
    </row>
    <row r="64" spans="1:18" x14ac:dyDescent="0.2">
      <c r="A64" s="12">
        <v>2</v>
      </c>
      <c r="B64" s="12">
        <v>31</v>
      </c>
      <c r="C64" s="12">
        <v>1440</v>
      </c>
      <c r="D64" s="12">
        <v>60</v>
      </c>
      <c r="E64" s="12" t="s">
        <v>40</v>
      </c>
      <c r="F64" s="12" t="s">
        <v>35</v>
      </c>
      <c r="G64" s="12">
        <v>0</v>
      </c>
      <c r="H64" s="12" t="s">
        <v>28</v>
      </c>
      <c r="I64" s="12" t="s">
        <v>8</v>
      </c>
      <c r="J64" s="12" t="s">
        <v>29</v>
      </c>
      <c r="K64" s="12" t="s">
        <v>42</v>
      </c>
      <c r="L64" s="12" t="s">
        <v>34</v>
      </c>
      <c r="M64" s="12">
        <v>27</v>
      </c>
      <c r="N64" s="12" t="s">
        <v>47</v>
      </c>
      <c r="O64" s="12">
        <v>26</v>
      </c>
      <c r="P64" s="12" t="s">
        <v>24</v>
      </c>
      <c r="Q64" s="12" t="s">
        <v>25</v>
      </c>
      <c r="R64" s="12" t="s">
        <v>48</v>
      </c>
    </row>
    <row r="65" spans="1:18" x14ac:dyDescent="0.2">
      <c r="A65" s="12">
        <v>2</v>
      </c>
      <c r="B65" s="12">
        <v>32</v>
      </c>
      <c r="C65" s="12">
        <v>1440</v>
      </c>
      <c r="D65" s="12">
        <v>23</v>
      </c>
      <c r="E65" s="12" t="s">
        <v>40</v>
      </c>
      <c r="F65" s="12" t="s">
        <v>37</v>
      </c>
      <c r="G65" s="12">
        <v>13</v>
      </c>
      <c r="H65" s="12" t="s">
        <v>28</v>
      </c>
      <c r="I65" s="12" t="s">
        <v>28</v>
      </c>
      <c r="J65" s="12" t="s">
        <v>20</v>
      </c>
      <c r="K65" s="12" t="s">
        <v>42</v>
      </c>
      <c r="L65" s="12" t="s">
        <v>31</v>
      </c>
      <c r="M65" s="12">
        <v>27</v>
      </c>
      <c r="N65" s="12" t="s">
        <v>47</v>
      </c>
      <c r="O65" s="12">
        <v>26</v>
      </c>
      <c r="P65" s="12" t="s">
        <v>24</v>
      </c>
      <c r="Q65" s="12" t="s">
        <v>25</v>
      </c>
      <c r="R65" s="12" t="s">
        <v>48</v>
      </c>
    </row>
    <row r="66" spans="1:18" x14ac:dyDescent="0.2">
      <c r="A66" s="12">
        <v>3</v>
      </c>
      <c r="B66" s="12">
        <v>1</v>
      </c>
      <c r="C66" s="12">
        <v>989</v>
      </c>
      <c r="D66" s="12">
        <v>17</v>
      </c>
      <c r="E66" s="12" t="s">
        <v>18</v>
      </c>
      <c r="F66" s="12" t="s">
        <v>19</v>
      </c>
      <c r="G66" s="12">
        <v>14</v>
      </c>
      <c r="H66" s="12" t="s">
        <v>28</v>
      </c>
      <c r="I66" s="12" t="s">
        <v>28</v>
      </c>
      <c r="J66" s="12" t="s">
        <v>20</v>
      </c>
      <c r="K66" s="12" t="s">
        <v>21</v>
      </c>
      <c r="L66" s="12" t="s">
        <v>31</v>
      </c>
      <c r="M66" s="12">
        <v>30</v>
      </c>
      <c r="N66" s="12" t="s">
        <v>23</v>
      </c>
      <c r="O66" s="12">
        <v>21</v>
      </c>
      <c r="P66" s="12" t="s">
        <v>24</v>
      </c>
      <c r="Q66" s="12" t="s">
        <v>25</v>
      </c>
      <c r="R66" s="12" t="s">
        <v>48</v>
      </c>
    </row>
    <row r="67" spans="1:18" x14ac:dyDescent="0.2">
      <c r="A67" s="12">
        <v>3</v>
      </c>
      <c r="B67" s="12">
        <v>2</v>
      </c>
      <c r="C67" s="12">
        <v>989</v>
      </c>
      <c r="D67" s="12">
        <v>11</v>
      </c>
      <c r="E67" s="12" t="s">
        <v>18</v>
      </c>
      <c r="F67" s="12" t="s">
        <v>27</v>
      </c>
      <c r="G67" s="12">
        <v>8</v>
      </c>
      <c r="H67" s="12" t="s">
        <v>28</v>
      </c>
      <c r="I67" s="12" t="s">
        <v>28</v>
      </c>
      <c r="J67" s="12" t="s">
        <v>20</v>
      </c>
      <c r="K67" s="12" t="s">
        <v>30</v>
      </c>
      <c r="L67" s="12" t="s">
        <v>31</v>
      </c>
      <c r="M67" s="12">
        <v>30</v>
      </c>
      <c r="N67" s="12" t="s">
        <v>23</v>
      </c>
      <c r="O67" s="12">
        <v>21</v>
      </c>
      <c r="P67" s="12" t="s">
        <v>24</v>
      </c>
      <c r="Q67" s="12" t="s">
        <v>25</v>
      </c>
      <c r="R67" s="12" t="s">
        <v>48</v>
      </c>
    </row>
    <row r="68" spans="1:18" x14ac:dyDescent="0.2">
      <c r="A68" s="12">
        <v>3</v>
      </c>
      <c r="B68" s="12">
        <v>3</v>
      </c>
      <c r="C68" s="12">
        <v>989</v>
      </c>
      <c r="D68" s="12">
        <v>17</v>
      </c>
      <c r="E68" s="12" t="s">
        <v>18</v>
      </c>
      <c r="F68" s="12" t="s">
        <v>38</v>
      </c>
      <c r="G68" s="12">
        <v>3</v>
      </c>
      <c r="H68" s="12" t="s">
        <v>8</v>
      </c>
      <c r="I68" s="12" t="s">
        <v>8</v>
      </c>
      <c r="J68" s="12" t="s">
        <v>20</v>
      </c>
      <c r="K68" s="12" t="s">
        <v>21</v>
      </c>
      <c r="L68" s="12" t="s">
        <v>22</v>
      </c>
      <c r="M68" s="12">
        <v>30</v>
      </c>
      <c r="N68" s="12" t="s">
        <v>23</v>
      </c>
      <c r="O68" s="12">
        <v>21</v>
      </c>
      <c r="P68" s="12" t="s">
        <v>24</v>
      </c>
      <c r="Q68" s="12" t="s">
        <v>25</v>
      </c>
      <c r="R68" s="12" t="s">
        <v>48</v>
      </c>
    </row>
    <row r="69" spans="1:18" x14ac:dyDescent="0.2">
      <c r="A69" s="12">
        <v>3</v>
      </c>
      <c r="B69" s="12">
        <v>4</v>
      </c>
      <c r="C69" s="12">
        <v>989</v>
      </c>
      <c r="D69" s="12">
        <v>19</v>
      </c>
      <c r="E69" s="12" t="s">
        <v>18</v>
      </c>
      <c r="F69" s="12" t="s">
        <v>37</v>
      </c>
      <c r="G69" s="12">
        <v>2</v>
      </c>
      <c r="H69" s="12" t="s">
        <v>8</v>
      </c>
      <c r="I69" s="12" t="s">
        <v>8</v>
      </c>
      <c r="J69" s="12" t="s">
        <v>20</v>
      </c>
      <c r="K69" s="12" t="s">
        <v>21</v>
      </c>
      <c r="L69" s="12" t="s">
        <v>22</v>
      </c>
      <c r="M69" s="12">
        <v>30</v>
      </c>
      <c r="N69" s="12" t="s">
        <v>23</v>
      </c>
      <c r="O69" s="12">
        <v>21</v>
      </c>
      <c r="P69" s="12" t="s">
        <v>24</v>
      </c>
      <c r="Q69" s="12" t="s">
        <v>25</v>
      </c>
      <c r="R69" s="12" t="s">
        <v>48</v>
      </c>
    </row>
    <row r="70" spans="1:18" x14ac:dyDescent="0.2">
      <c r="A70" s="12">
        <v>3</v>
      </c>
      <c r="B70" s="12">
        <v>5</v>
      </c>
      <c r="C70" s="12">
        <v>989</v>
      </c>
      <c r="D70" s="12">
        <v>10</v>
      </c>
      <c r="E70" s="12" t="s">
        <v>18</v>
      </c>
      <c r="F70" s="12" t="s">
        <v>36</v>
      </c>
      <c r="G70" s="12">
        <v>11</v>
      </c>
      <c r="H70" s="12" t="s">
        <v>28</v>
      </c>
      <c r="I70" s="12" t="s">
        <v>28</v>
      </c>
      <c r="J70" s="12" t="s">
        <v>20</v>
      </c>
      <c r="K70" s="12" t="s">
        <v>33</v>
      </c>
      <c r="L70" s="12" t="s">
        <v>31</v>
      </c>
      <c r="M70" s="12">
        <v>30</v>
      </c>
      <c r="N70" s="12" t="s">
        <v>23</v>
      </c>
      <c r="O70" s="12">
        <v>21</v>
      </c>
      <c r="P70" s="12" t="s">
        <v>24</v>
      </c>
      <c r="Q70" s="12" t="s">
        <v>25</v>
      </c>
      <c r="R70" s="12" t="s">
        <v>48</v>
      </c>
    </row>
    <row r="71" spans="1:18" x14ac:dyDescent="0.2">
      <c r="A71" s="12">
        <v>3</v>
      </c>
      <c r="B71" s="12">
        <v>6</v>
      </c>
      <c r="C71" s="12">
        <v>989</v>
      </c>
      <c r="D71" s="12">
        <v>13</v>
      </c>
      <c r="E71" s="12" t="s">
        <v>18</v>
      </c>
      <c r="F71" s="12" t="s">
        <v>36</v>
      </c>
      <c r="G71" s="12">
        <v>13</v>
      </c>
      <c r="H71" s="12" t="s">
        <v>28</v>
      </c>
      <c r="I71" s="12" t="s">
        <v>28</v>
      </c>
      <c r="J71" s="12" t="s">
        <v>20</v>
      </c>
      <c r="K71" s="12" t="s">
        <v>21</v>
      </c>
      <c r="L71" s="12" t="s">
        <v>31</v>
      </c>
      <c r="M71" s="12">
        <v>30</v>
      </c>
      <c r="N71" s="12" t="s">
        <v>23</v>
      </c>
      <c r="O71" s="12">
        <v>21</v>
      </c>
      <c r="P71" s="12" t="s">
        <v>24</v>
      </c>
      <c r="Q71" s="12" t="s">
        <v>25</v>
      </c>
      <c r="R71" s="12" t="s">
        <v>48</v>
      </c>
    </row>
    <row r="72" spans="1:18" x14ac:dyDescent="0.2">
      <c r="A72" s="12">
        <v>3</v>
      </c>
      <c r="B72" s="12">
        <v>7</v>
      </c>
      <c r="C72" s="12">
        <v>989</v>
      </c>
      <c r="D72" s="12">
        <v>12</v>
      </c>
      <c r="E72" s="12" t="s">
        <v>18</v>
      </c>
      <c r="F72" s="12" t="s">
        <v>38</v>
      </c>
      <c r="G72" s="12">
        <v>1</v>
      </c>
      <c r="H72" s="12" t="s">
        <v>8</v>
      </c>
      <c r="I72" s="12" t="s">
        <v>8</v>
      </c>
      <c r="J72" s="12" t="s">
        <v>20</v>
      </c>
      <c r="K72" s="12" t="s">
        <v>33</v>
      </c>
      <c r="L72" s="12" t="s">
        <v>34</v>
      </c>
      <c r="M72" s="12">
        <v>30</v>
      </c>
      <c r="N72" s="12" t="s">
        <v>23</v>
      </c>
      <c r="O72" s="12">
        <v>21</v>
      </c>
      <c r="P72" s="12" t="s">
        <v>24</v>
      </c>
      <c r="Q72" s="12" t="s">
        <v>25</v>
      </c>
      <c r="R72" s="12" t="s">
        <v>48</v>
      </c>
    </row>
    <row r="73" spans="1:18" x14ac:dyDescent="0.2">
      <c r="A73" s="12">
        <v>3</v>
      </c>
      <c r="B73" s="12">
        <v>8</v>
      </c>
      <c r="C73" s="12">
        <v>989</v>
      </c>
      <c r="D73" s="12">
        <v>9</v>
      </c>
      <c r="E73" s="12" t="s">
        <v>18</v>
      </c>
      <c r="F73" s="12" t="s">
        <v>37</v>
      </c>
      <c r="G73" s="12">
        <v>15</v>
      </c>
      <c r="H73" s="12" t="s">
        <v>28</v>
      </c>
      <c r="I73" s="12" t="s">
        <v>28</v>
      </c>
      <c r="J73" s="12" t="s">
        <v>20</v>
      </c>
      <c r="K73" s="12" t="s">
        <v>33</v>
      </c>
      <c r="L73" s="12" t="s">
        <v>31</v>
      </c>
      <c r="M73" s="12">
        <v>30</v>
      </c>
      <c r="N73" s="12" t="s">
        <v>23</v>
      </c>
      <c r="O73" s="12">
        <v>21</v>
      </c>
      <c r="P73" s="12" t="s">
        <v>24</v>
      </c>
      <c r="Q73" s="12" t="s">
        <v>25</v>
      </c>
      <c r="R73" s="12" t="s">
        <v>48</v>
      </c>
    </row>
    <row r="74" spans="1:18" x14ac:dyDescent="0.2">
      <c r="A74" s="12">
        <v>3</v>
      </c>
      <c r="B74" s="12">
        <v>9</v>
      </c>
      <c r="C74" s="12">
        <v>989</v>
      </c>
      <c r="D74" s="12">
        <v>18</v>
      </c>
      <c r="E74" s="12" t="s">
        <v>18</v>
      </c>
      <c r="F74" s="12" t="s">
        <v>39</v>
      </c>
      <c r="G74" s="12">
        <v>10</v>
      </c>
      <c r="H74" s="12" t="s">
        <v>28</v>
      </c>
      <c r="I74" s="12" t="s">
        <v>28</v>
      </c>
      <c r="J74" s="12" t="s">
        <v>20</v>
      </c>
      <c r="K74" s="12" t="s">
        <v>33</v>
      </c>
      <c r="L74" s="12" t="s">
        <v>31</v>
      </c>
      <c r="M74" s="12">
        <v>30</v>
      </c>
      <c r="N74" s="12" t="s">
        <v>23</v>
      </c>
      <c r="O74" s="12">
        <v>21</v>
      </c>
      <c r="P74" s="12" t="s">
        <v>24</v>
      </c>
      <c r="Q74" s="12" t="s">
        <v>25</v>
      </c>
      <c r="R74" s="12" t="s">
        <v>48</v>
      </c>
    </row>
    <row r="75" spans="1:18" x14ac:dyDescent="0.2">
      <c r="A75" s="12">
        <v>3</v>
      </c>
      <c r="B75" s="12">
        <v>10</v>
      </c>
      <c r="C75" s="12">
        <v>989</v>
      </c>
      <c r="D75" s="12">
        <v>11</v>
      </c>
      <c r="E75" s="12" t="s">
        <v>18</v>
      </c>
      <c r="F75" s="12" t="s">
        <v>32</v>
      </c>
      <c r="G75" s="12">
        <v>6</v>
      </c>
      <c r="H75" s="12" t="s">
        <v>28</v>
      </c>
      <c r="I75" s="12" t="s">
        <v>28</v>
      </c>
      <c r="J75" s="12" t="s">
        <v>20</v>
      </c>
      <c r="K75" s="12" t="s">
        <v>33</v>
      </c>
      <c r="L75" s="12" t="s">
        <v>31</v>
      </c>
      <c r="M75" s="12">
        <v>30</v>
      </c>
      <c r="N75" s="12" t="s">
        <v>23</v>
      </c>
      <c r="O75" s="12">
        <v>21</v>
      </c>
      <c r="P75" s="12" t="s">
        <v>24</v>
      </c>
      <c r="Q75" s="12" t="s">
        <v>25</v>
      </c>
      <c r="R75" s="12" t="s">
        <v>48</v>
      </c>
    </row>
    <row r="76" spans="1:18" x14ac:dyDescent="0.2">
      <c r="A76" s="12">
        <v>3</v>
      </c>
      <c r="B76" s="12">
        <v>11</v>
      </c>
      <c r="C76" s="12">
        <v>989</v>
      </c>
      <c r="D76" s="12">
        <v>10</v>
      </c>
      <c r="E76" s="12" t="s">
        <v>18</v>
      </c>
      <c r="F76" s="12" t="s">
        <v>38</v>
      </c>
      <c r="G76" s="12">
        <v>4</v>
      </c>
      <c r="H76" s="12" t="s">
        <v>28</v>
      </c>
      <c r="I76" s="12" t="s">
        <v>28</v>
      </c>
      <c r="J76" s="12" t="s">
        <v>20</v>
      </c>
      <c r="K76" s="12" t="s">
        <v>33</v>
      </c>
      <c r="L76" s="12" t="s">
        <v>31</v>
      </c>
      <c r="M76" s="12">
        <v>30</v>
      </c>
      <c r="N76" s="12" t="s">
        <v>23</v>
      </c>
      <c r="O76" s="12">
        <v>21</v>
      </c>
      <c r="P76" s="12" t="s">
        <v>24</v>
      </c>
      <c r="Q76" s="12" t="s">
        <v>25</v>
      </c>
      <c r="R76" s="12" t="s">
        <v>48</v>
      </c>
    </row>
    <row r="77" spans="1:18" x14ac:dyDescent="0.2">
      <c r="A77" s="12">
        <v>3</v>
      </c>
      <c r="B77" s="12">
        <v>12</v>
      </c>
      <c r="C77" s="12">
        <v>989</v>
      </c>
      <c r="D77" s="12">
        <v>7</v>
      </c>
      <c r="E77" s="12" t="s">
        <v>18</v>
      </c>
      <c r="F77" s="12" t="s">
        <v>19</v>
      </c>
      <c r="G77" s="12">
        <v>0</v>
      </c>
      <c r="H77" s="12" t="s">
        <v>8</v>
      </c>
      <c r="I77" s="12" t="s">
        <v>8</v>
      </c>
      <c r="J77" s="12" t="s">
        <v>20</v>
      </c>
      <c r="K77" s="12" t="s">
        <v>33</v>
      </c>
      <c r="L77" s="12" t="s">
        <v>34</v>
      </c>
      <c r="M77" s="12">
        <v>30</v>
      </c>
      <c r="N77" s="12" t="s">
        <v>23</v>
      </c>
      <c r="O77" s="12">
        <v>21</v>
      </c>
      <c r="P77" s="12" t="s">
        <v>24</v>
      </c>
      <c r="Q77" s="12" t="s">
        <v>25</v>
      </c>
      <c r="R77" s="12" t="s">
        <v>48</v>
      </c>
    </row>
    <row r="78" spans="1:18" x14ac:dyDescent="0.2">
      <c r="A78" s="12">
        <v>3</v>
      </c>
      <c r="B78" s="12">
        <v>13</v>
      </c>
      <c r="C78" s="12">
        <v>989</v>
      </c>
      <c r="D78" s="12">
        <v>15</v>
      </c>
      <c r="E78" s="12" t="s">
        <v>18</v>
      </c>
      <c r="F78" s="12" t="s">
        <v>39</v>
      </c>
      <c r="G78" s="12">
        <v>12</v>
      </c>
      <c r="H78" s="12" t="s">
        <v>28</v>
      </c>
      <c r="I78" s="12" t="s">
        <v>28</v>
      </c>
      <c r="J78" s="12" t="s">
        <v>20</v>
      </c>
      <c r="K78" s="12" t="s">
        <v>30</v>
      </c>
      <c r="L78" s="12" t="s">
        <v>31</v>
      </c>
      <c r="M78" s="12">
        <v>30</v>
      </c>
      <c r="N78" s="12" t="s">
        <v>23</v>
      </c>
      <c r="O78" s="12">
        <v>21</v>
      </c>
      <c r="P78" s="12" t="s">
        <v>24</v>
      </c>
      <c r="Q78" s="12" t="s">
        <v>25</v>
      </c>
      <c r="R78" s="12" t="s">
        <v>48</v>
      </c>
    </row>
    <row r="79" spans="1:18" x14ac:dyDescent="0.2">
      <c r="A79" s="12">
        <v>3</v>
      </c>
      <c r="B79" s="12">
        <v>14</v>
      </c>
      <c r="C79" s="12">
        <v>989</v>
      </c>
      <c r="D79" s="12">
        <v>9</v>
      </c>
      <c r="E79" s="12" t="s">
        <v>18</v>
      </c>
      <c r="F79" s="12" t="s">
        <v>43</v>
      </c>
      <c r="G79" s="12">
        <v>5</v>
      </c>
      <c r="H79" s="12" t="s">
        <v>28</v>
      </c>
      <c r="I79" s="12" t="s">
        <v>28</v>
      </c>
      <c r="J79" s="12" t="s">
        <v>20</v>
      </c>
      <c r="K79" s="12" t="s">
        <v>33</v>
      </c>
      <c r="L79" s="12" t="s">
        <v>31</v>
      </c>
      <c r="M79" s="12">
        <v>30</v>
      </c>
      <c r="N79" s="12" t="s">
        <v>23</v>
      </c>
      <c r="O79" s="12">
        <v>21</v>
      </c>
      <c r="P79" s="12" t="s">
        <v>24</v>
      </c>
      <c r="Q79" s="12" t="s">
        <v>25</v>
      </c>
      <c r="R79" s="12" t="s">
        <v>48</v>
      </c>
    </row>
    <row r="80" spans="1:18" x14ac:dyDescent="0.2">
      <c r="A80" s="12">
        <v>3</v>
      </c>
      <c r="B80" s="12">
        <v>15</v>
      </c>
      <c r="C80" s="12">
        <v>989</v>
      </c>
      <c r="D80" s="12">
        <v>14</v>
      </c>
      <c r="E80" s="12" t="s">
        <v>18</v>
      </c>
      <c r="F80" s="12" t="s">
        <v>37</v>
      </c>
      <c r="G80" s="12">
        <v>9</v>
      </c>
      <c r="H80" s="12" t="s">
        <v>28</v>
      </c>
      <c r="I80" s="12" t="s">
        <v>28</v>
      </c>
      <c r="J80" s="12" t="s">
        <v>20</v>
      </c>
      <c r="K80" s="12" t="s">
        <v>30</v>
      </c>
      <c r="L80" s="12" t="s">
        <v>31</v>
      </c>
      <c r="M80" s="12">
        <v>30</v>
      </c>
      <c r="N80" s="12" t="s">
        <v>23</v>
      </c>
      <c r="O80" s="12">
        <v>21</v>
      </c>
      <c r="P80" s="12" t="s">
        <v>24</v>
      </c>
      <c r="Q80" s="12" t="s">
        <v>25</v>
      </c>
      <c r="R80" s="12" t="s">
        <v>48</v>
      </c>
    </row>
    <row r="81" spans="1:18" x14ac:dyDescent="0.2">
      <c r="A81" s="12">
        <v>3</v>
      </c>
      <c r="B81" s="12">
        <v>16</v>
      </c>
      <c r="C81" s="12">
        <v>989</v>
      </c>
      <c r="D81" s="12">
        <v>13</v>
      </c>
      <c r="E81" s="12" t="s">
        <v>18</v>
      </c>
      <c r="F81" s="12" t="s">
        <v>37</v>
      </c>
      <c r="G81" s="12">
        <v>7</v>
      </c>
      <c r="H81" s="12" t="s">
        <v>8</v>
      </c>
      <c r="I81" s="12" t="s">
        <v>28</v>
      </c>
      <c r="J81" s="12" t="s">
        <v>29</v>
      </c>
      <c r="K81" s="12" t="s">
        <v>30</v>
      </c>
      <c r="L81" s="12" t="s">
        <v>31</v>
      </c>
      <c r="M81" s="12">
        <v>30</v>
      </c>
      <c r="N81" s="12" t="s">
        <v>23</v>
      </c>
      <c r="O81" s="12">
        <v>21</v>
      </c>
      <c r="P81" s="12" t="s">
        <v>24</v>
      </c>
      <c r="Q81" s="12" t="s">
        <v>25</v>
      </c>
      <c r="R81" s="12" t="s">
        <v>48</v>
      </c>
    </row>
    <row r="82" spans="1:18" x14ac:dyDescent="0.2">
      <c r="A82" s="12">
        <v>3</v>
      </c>
      <c r="B82" s="12">
        <v>17</v>
      </c>
      <c r="C82" s="12">
        <v>989</v>
      </c>
      <c r="D82" s="12">
        <v>12</v>
      </c>
      <c r="E82" s="12" t="s">
        <v>40</v>
      </c>
      <c r="F82" s="12" t="s">
        <v>35</v>
      </c>
      <c r="G82" s="12">
        <v>13</v>
      </c>
      <c r="H82" s="12" t="s">
        <v>28</v>
      </c>
      <c r="I82" s="12" t="s">
        <v>28</v>
      </c>
      <c r="J82" s="12" t="s">
        <v>20</v>
      </c>
      <c r="K82" s="12" t="s">
        <v>42</v>
      </c>
      <c r="L82" s="12" t="s">
        <v>31</v>
      </c>
      <c r="M82" s="12">
        <v>30</v>
      </c>
      <c r="N82" s="12" t="s">
        <v>23</v>
      </c>
      <c r="O82" s="12">
        <v>21</v>
      </c>
      <c r="P82" s="12" t="s">
        <v>24</v>
      </c>
      <c r="Q82" s="12" t="s">
        <v>25</v>
      </c>
      <c r="R82" s="12" t="s">
        <v>48</v>
      </c>
    </row>
    <row r="83" spans="1:18" x14ac:dyDescent="0.2">
      <c r="A83" s="12">
        <v>3</v>
      </c>
      <c r="B83" s="12">
        <v>18</v>
      </c>
      <c r="C83" s="12">
        <v>989</v>
      </c>
      <c r="D83" s="12">
        <v>13</v>
      </c>
      <c r="E83" s="12" t="s">
        <v>40</v>
      </c>
      <c r="F83" s="12" t="s">
        <v>36</v>
      </c>
      <c r="G83" s="12">
        <v>14</v>
      </c>
      <c r="H83" s="12" t="s">
        <v>28</v>
      </c>
      <c r="I83" s="12" t="s">
        <v>28</v>
      </c>
      <c r="J83" s="12" t="s">
        <v>20</v>
      </c>
      <c r="K83" s="12" t="s">
        <v>44</v>
      </c>
      <c r="L83" s="12" t="s">
        <v>31</v>
      </c>
      <c r="M83" s="12">
        <v>30</v>
      </c>
      <c r="N83" s="12" t="s">
        <v>23</v>
      </c>
      <c r="O83" s="12">
        <v>21</v>
      </c>
      <c r="P83" s="12" t="s">
        <v>24</v>
      </c>
      <c r="Q83" s="12" t="s">
        <v>25</v>
      </c>
      <c r="R83" s="12" t="s">
        <v>48</v>
      </c>
    </row>
    <row r="84" spans="1:18" x14ac:dyDescent="0.2">
      <c r="A84" s="12">
        <v>3</v>
      </c>
      <c r="B84" s="12">
        <v>19</v>
      </c>
      <c r="C84" s="12">
        <v>989</v>
      </c>
      <c r="D84" s="12">
        <v>15</v>
      </c>
      <c r="E84" s="12" t="s">
        <v>40</v>
      </c>
      <c r="F84" s="12" t="s">
        <v>39</v>
      </c>
      <c r="G84" s="12">
        <v>9</v>
      </c>
      <c r="H84" s="12" t="s">
        <v>28</v>
      </c>
      <c r="I84" s="12" t="s">
        <v>28</v>
      </c>
      <c r="J84" s="12" t="s">
        <v>20</v>
      </c>
      <c r="K84" s="12" t="s">
        <v>42</v>
      </c>
      <c r="L84" s="12" t="s">
        <v>31</v>
      </c>
      <c r="M84" s="12">
        <v>30</v>
      </c>
      <c r="N84" s="12" t="s">
        <v>23</v>
      </c>
      <c r="O84" s="12">
        <v>21</v>
      </c>
      <c r="P84" s="12" t="s">
        <v>24</v>
      </c>
      <c r="Q84" s="12" t="s">
        <v>25</v>
      </c>
      <c r="R84" s="12" t="s">
        <v>48</v>
      </c>
    </row>
    <row r="85" spans="1:18" x14ac:dyDescent="0.2">
      <c r="A85" s="12">
        <v>3</v>
      </c>
      <c r="B85" s="12">
        <v>20</v>
      </c>
      <c r="C85" s="12">
        <v>989</v>
      </c>
      <c r="D85" s="12">
        <v>15</v>
      </c>
      <c r="E85" s="12" t="s">
        <v>40</v>
      </c>
      <c r="F85" s="12" t="s">
        <v>27</v>
      </c>
      <c r="G85" s="12">
        <v>12</v>
      </c>
      <c r="H85" s="12" t="s">
        <v>28</v>
      </c>
      <c r="I85" s="12" t="s">
        <v>28</v>
      </c>
      <c r="J85" s="12" t="s">
        <v>20</v>
      </c>
      <c r="K85" s="12" t="s">
        <v>42</v>
      </c>
      <c r="L85" s="12" t="s">
        <v>31</v>
      </c>
      <c r="M85" s="12">
        <v>30</v>
      </c>
      <c r="N85" s="12" t="s">
        <v>23</v>
      </c>
      <c r="O85" s="12">
        <v>21</v>
      </c>
      <c r="P85" s="12" t="s">
        <v>24</v>
      </c>
      <c r="Q85" s="12" t="s">
        <v>25</v>
      </c>
      <c r="R85" s="12" t="s">
        <v>48</v>
      </c>
    </row>
    <row r="86" spans="1:18" x14ac:dyDescent="0.2">
      <c r="A86" s="12">
        <v>3</v>
      </c>
      <c r="B86" s="12">
        <v>21</v>
      </c>
      <c r="C86" s="12">
        <v>989</v>
      </c>
      <c r="D86" s="12">
        <v>28</v>
      </c>
      <c r="E86" s="12" t="s">
        <v>40</v>
      </c>
      <c r="F86" s="12" t="s">
        <v>36</v>
      </c>
      <c r="G86" s="12">
        <v>7</v>
      </c>
      <c r="H86" s="12" t="s">
        <v>28</v>
      </c>
      <c r="I86" s="12" t="s">
        <v>28</v>
      </c>
      <c r="J86" s="12" t="s">
        <v>20</v>
      </c>
      <c r="K86" s="12" t="s">
        <v>42</v>
      </c>
      <c r="L86" s="12" t="s">
        <v>31</v>
      </c>
      <c r="M86" s="12">
        <v>30</v>
      </c>
      <c r="N86" s="12" t="s">
        <v>23</v>
      </c>
      <c r="O86" s="12">
        <v>21</v>
      </c>
      <c r="P86" s="12" t="s">
        <v>24</v>
      </c>
      <c r="Q86" s="12" t="s">
        <v>25</v>
      </c>
      <c r="R86" s="12" t="s">
        <v>48</v>
      </c>
    </row>
    <row r="87" spans="1:18" x14ac:dyDescent="0.2">
      <c r="A87" s="12">
        <v>3</v>
      </c>
      <c r="B87" s="12">
        <v>22</v>
      </c>
      <c r="C87" s="12">
        <v>989</v>
      </c>
      <c r="D87" s="12">
        <v>9</v>
      </c>
      <c r="E87" s="12" t="s">
        <v>40</v>
      </c>
      <c r="F87" s="12" t="s">
        <v>32</v>
      </c>
      <c r="G87" s="12">
        <v>0</v>
      </c>
      <c r="H87" s="12" t="s">
        <v>8</v>
      </c>
      <c r="I87" s="12" t="s">
        <v>8</v>
      </c>
      <c r="J87" s="12" t="s">
        <v>20</v>
      </c>
      <c r="K87" s="12" t="s">
        <v>42</v>
      </c>
      <c r="L87" s="12" t="s">
        <v>34</v>
      </c>
      <c r="M87" s="12">
        <v>30</v>
      </c>
      <c r="N87" s="12" t="s">
        <v>23</v>
      </c>
      <c r="O87" s="12">
        <v>21</v>
      </c>
      <c r="P87" s="12" t="s">
        <v>24</v>
      </c>
      <c r="Q87" s="12" t="s">
        <v>25</v>
      </c>
      <c r="R87" s="12" t="s">
        <v>48</v>
      </c>
    </row>
    <row r="88" spans="1:18" x14ac:dyDescent="0.2">
      <c r="A88" s="12">
        <v>3</v>
      </c>
      <c r="B88" s="12">
        <v>23</v>
      </c>
      <c r="C88" s="12">
        <v>989</v>
      </c>
      <c r="D88" s="12">
        <v>20</v>
      </c>
      <c r="E88" s="12" t="s">
        <v>40</v>
      </c>
      <c r="F88" s="12" t="s">
        <v>43</v>
      </c>
      <c r="G88" s="12">
        <v>4</v>
      </c>
      <c r="H88" s="12" t="s">
        <v>28</v>
      </c>
      <c r="I88" s="12" t="s">
        <v>28</v>
      </c>
      <c r="J88" s="12" t="s">
        <v>20</v>
      </c>
      <c r="K88" s="12" t="s">
        <v>44</v>
      </c>
      <c r="L88" s="12" t="s">
        <v>31</v>
      </c>
      <c r="M88" s="12">
        <v>30</v>
      </c>
      <c r="N88" s="12" t="s">
        <v>23</v>
      </c>
      <c r="O88" s="12">
        <v>21</v>
      </c>
      <c r="P88" s="12" t="s">
        <v>24</v>
      </c>
      <c r="Q88" s="12" t="s">
        <v>25</v>
      </c>
      <c r="R88" s="12" t="s">
        <v>48</v>
      </c>
    </row>
    <row r="89" spans="1:18" x14ac:dyDescent="0.2">
      <c r="A89" s="12">
        <v>3</v>
      </c>
      <c r="B89" s="12">
        <v>24</v>
      </c>
      <c r="C89" s="12">
        <v>989</v>
      </c>
      <c r="D89" s="12">
        <v>14</v>
      </c>
      <c r="E89" s="12" t="s">
        <v>40</v>
      </c>
      <c r="F89" s="12" t="s">
        <v>35</v>
      </c>
      <c r="G89" s="12">
        <v>8</v>
      </c>
      <c r="H89" s="12" t="s">
        <v>28</v>
      </c>
      <c r="I89" s="12" t="s">
        <v>28</v>
      </c>
      <c r="J89" s="12" t="s">
        <v>20</v>
      </c>
      <c r="K89" s="12" t="s">
        <v>42</v>
      </c>
      <c r="L89" s="12" t="s">
        <v>31</v>
      </c>
      <c r="M89" s="12">
        <v>30</v>
      </c>
      <c r="N89" s="12" t="s">
        <v>23</v>
      </c>
      <c r="O89" s="12">
        <v>21</v>
      </c>
      <c r="P89" s="12" t="s">
        <v>24</v>
      </c>
      <c r="Q89" s="12" t="s">
        <v>25</v>
      </c>
      <c r="R89" s="12" t="s">
        <v>48</v>
      </c>
    </row>
    <row r="90" spans="1:18" x14ac:dyDescent="0.2">
      <c r="A90" s="12">
        <v>3</v>
      </c>
      <c r="B90" s="12">
        <v>25</v>
      </c>
      <c r="C90" s="12">
        <v>989</v>
      </c>
      <c r="D90" s="12">
        <v>17</v>
      </c>
      <c r="E90" s="12" t="s">
        <v>40</v>
      </c>
      <c r="F90" s="12" t="s">
        <v>41</v>
      </c>
      <c r="G90" s="12">
        <v>3</v>
      </c>
      <c r="H90" s="12" t="s">
        <v>8</v>
      </c>
      <c r="I90" s="12" t="s">
        <v>8</v>
      </c>
      <c r="J90" s="12" t="s">
        <v>20</v>
      </c>
      <c r="K90" s="12" t="s">
        <v>42</v>
      </c>
      <c r="L90" s="12" t="s">
        <v>45</v>
      </c>
      <c r="M90" s="12">
        <v>30</v>
      </c>
      <c r="N90" s="12" t="s">
        <v>23</v>
      </c>
      <c r="O90" s="12">
        <v>21</v>
      </c>
      <c r="P90" s="12" t="s">
        <v>24</v>
      </c>
      <c r="Q90" s="12" t="s">
        <v>25</v>
      </c>
      <c r="R90" s="12" t="s">
        <v>48</v>
      </c>
    </row>
    <row r="91" spans="1:18" x14ac:dyDescent="0.2">
      <c r="A91" s="12">
        <v>3</v>
      </c>
      <c r="B91" s="12">
        <v>26</v>
      </c>
      <c r="C91" s="12">
        <v>989</v>
      </c>
      <c r="D91" s="12">
        <v>13</v>
      </c>
      <c r="E91" s="12" t="s">
        <v>40</v>
      </c>
      <c r="F91" s="12" t="s">
        <v>36</v>
      </c>
      <c r="G91" s="12">
        <v>6</v>
      </c>
      <c r="H91" s="12" t="s">
        <v>8</v>
      </c>
      <c r="I91" s="12" t="s">
        <v>28</v>
      </c>
      <c r="J91" s="12" t="s">
        <v>29</v>
      </c>
      <c r="K91" s="12" t="s">
        <v>42</v>
      </c>
      <c r="L91" s="12" t="s">
        <v>31</v>
      </c>
      <c r="M91" s="12">
        <v>30</v>
      </c>
      <c r="N91" s="12" t="s">
        <v>23</v>
      </c>
      <c r="O91" s="12">
        <v>21</v>
      </c>
      <c r="P91" s="12" t="s">
        <v>24</v>
      </c>
      <c r="Q91" s="12" t="s">
        <v>25</v>
      </c>
      <c r="R91" s="12" t="s">
        <v>48</v>
      </c>
    </row>
    <row r="92" spans="1:18" x14ac:dyDescent="0.2">
      <c r="A92" s="12">
        <v>3</v>
      </c>
      <c r="B92" s="12">
        <v>27</v>
      </c>
      <c r="C92" s="12">
        <v>989</v>
      </c>
      <c r="D92" s="12">
        <v>8</v>
      </c>
      <c r="E92" s="12" t="s">
        <v>40</v>
      </c>
      <c r="F92" s="12" t="s">
        <v>32</v>
      </c>
      <c r="G92" s="12">
        <v>1</v>
      </c>
      <c r="H92" s="12" t="s">
        <v>8</v>
      </c>
      <c r="I92" s="12" t="s">
        <v>8</v>
      </c>
      <c r="J92" s="12" t="s">
        <v>20</v>
      </c>
      <c r="K92" s="12" t="s">
        <v>46</v>
      </c>
      <c r="L92" s="12" t="s">
        <v>22</v>
      </c>
      <c r="M92" s="12">
        <v>30</v>
      </c>
      <c r="N92" s="12" t="s">
        <v>23</v>
      </c>
      <c r="O92" s="12">
        <v>21</v>
      </c>
      <c r="P92" s="12" t="s">
        <v>24</v>
      </c>
      <c r="Q92" s="12" t="s">
        <v>25</v>
      </c>
      <c r="R92" s="12" t="s">
        <v>48</v>
      </c>
    </row>
    <row r="93" spans="1:18" x14ac:dyDescent="0.2">
      <c r="A93" s="12">
        <v>3</v>
      </c>
      <c r="B93" s="12">
        <v>28</v>
      </c>
      <c r="C93" s="12">
        <v>989</v>
      </c>
      <c r="D93" s="12">
        <v>15</v>
      </c>
      <c r="E93" s="12" t="s">
        <v>40</v>
      </c>
      <c r="F93" s="12" t="s">
        <v>43</v>
      </c>
      <c r="G93" s="12">
        <v>5</v>
      </c>
      <c r="H93" s="12" t="s">
        <v>28</v>
      </c>
      <c r="I93" s="12" t="s">
        <v>28</v>
      </c>
      <c r="J93" s="12" t="s">
        <v>20</v>
      </c>
      <c r="K93" s="12" t="s">
        <v>42</v>
      </c>
      <c r="L93" s="12" t="s">
        <v>31</v>
      </c>
      <c r="M93" s="12">
        <v>30</v>
      </c>
      <c r="N93" s="12" t="s">
        <v>23</v>
      </c>
      <c r="O93" s="12">
        <v>21</v>
      </c>
      <c r="P93" s="12" t="s">
        <v>24</v>
      </c>
      <c r="Q93" s="12" t="s">
        <v>25</v>
      </c>
      <c r="R93" s="12" t="s">
        <v>48</v>
      </c>
    </row>
    <row r="94" spans="1:18" x14ac:dyDescent="0.2">
      <c r="A94" s="12">
        <v>3</v>
      </c>
      <c r="B94" s="12">
        <v>29</v>
      </c>
      <c r="C94" s="12">
        <v>989</v>
      </c>
      <c r="D94" s="12">
        <v>28</v>
      </c>
      <c r="E94" s="12" t="s">
        <v>40</v>
      </c>
      <c r="F94" s="12" t="s">
        <v>19</v>
      </c>
      <c r="G94" s="12">
        <v>11</v>
      </c>
      <c r="H94" s="12" t="s">
        <v>28</v>
      </c>
      <c r="I94" s="12" t="s">
        <v>28</v>
      </c>
      <c r="J94" s="12" t="s">
        <v>20</v>
      </c>
      <c r="K94" s="12" t="s">
        <v>42</v>
      </c>
      <c r="L94" s="12" t="s">
        <v>31</v>
      </c>
      <c r="M94" s="12">
        <v>30</v>
      </c>
      <c r="N94" s="12" t="s">
        <v>23</v>
      </c>
      <c r="O94" s="12">
        <v>21</v>
      </c>
      <c r="P94" s="12" t="s">
        <v>24</v>
      </c>
      <c r="Q94" s="12" t="s">
        <v>25</v>
      </c>
      <c r="R94" s="12" t="s">
        <v>48</v>
      </c>
    </row>
    <row r="95" spans="1:18" x14ac:dyDescent="0.2">
      <c r="A95" s="12">
        <v>3</v>
      </c>
      <c r="B95" s="12">
        <v>30</v>
      </c>
      <c r="C95" s="12">
        <v>989</v>
      </c>
      <c r="D95" s="12">
        <v>17</v>
      </c>
      <c r="E95" s="12" t="s">
        <v>40</v>
      </c>
      <c r="F95" s="12" t="s">
        <v>19</v>
      </c>
      <c r="G95" s="12">
        <v>10</v>
      </c>
      <c r="H95" s="12" t="s">
        <v>28</v>
      </c>
      <c r="I95" s="12" t="s">
        <v>28</v>
      </c>
      <c r="J95" s="12" t="s">
        <v>20</v>
      </c>
      <c r="K95" s="12" t="s">
        <v>42</v>
      </c>
      <c r="L95" s="12" t="s">
        <v>31</v>
      </c>
      <c r="M95" s="12">
        <v>30</v>
      </c>
      <c r="N95" s="12" t="s">
        <v>23</v>
      </c>
      <c r="O95" s="12">
        <v>21</v>
      </c>
      <c r="P95" s="12" t="s">
        <v>24</v>
      </c>
      <c r="Q95" s="12" t="s">
        <v>25</v>
      </c>
      <c r="R95" s="12" t="s">
        <v>48</v>
      </c>
    </row>
    <row r="96" spans="1:18" x14ac:dyDescent="0.2">
      <c r="A96" s="12">
        <v>3</v>
      </c>
      <c r="B96" s="12">
        <v>31</v>
      </c>
      <c r="C96" s="12">
        <v>989</v>
      </c>
      <c r="D96" s="12">
        <v>7</v>
      </c>
      <c r="E96" s="12" t="s">
        <v>40</v>
      </c>
      <c r="F96" s="12" t="s">
        <v>41</v>
      </c>
      <c r="G96" s="12">
        <v>2</v>
      </c>
      <c r="H96" s="12" t="s">
        <v>8</v>
      </c>
      <c r="I96" s="12" t="s">
        <v>8</v>
      </c>
      <c r="J96" s="12" t="s">
        <v>20</v>
      </c>
      <c r="K96" s="12" t="s">
        <v>44</v>
      </c>
      <c r="L96" s="12" t="s">
        <v>45</v>
      </c>
      <c r="M96" s="12">
        <v>30</v>
      </c>
      <c r="N96" s="12" t="s">
        <v>23</v>
      </c>
      <c r="O96" s="12">
        <v>21</v>
      </c>
      <c r="P96" s="12" t="s">
        <v>24</v>
      </c>
      <c r="Q96" s="12" t="s">
        <v>25</v>
      </c>
      <c r="R96" s="12" t="s">
        <v>48</v>
      </c>
    </row>
    <row r="97" spans="1:18" x14ac:dyDescent="0.2">
      <c r="A97" s="12">
        <v>3</v>
      </c>
      <c r="B97" s="12">
        <v>32</v>
      </c>
      <c r="C97" s="12">
        <v>989</v>
      </c>
      <c r="D97" s="12">
        <v>37</v>
      </c>
      <c r="E97" s="12" t="s">
        <v>40</v>
      </c>
      <c r="F97" s="12" t="s">
        <v>39</v>
      </c>
      <c r="G97" s="12">
        <v>15</v>
      </c>
      <c r="H97" s="12" t="s">
        <v>28</v>
      </c>
      <c r="I97" s="12" t="s">
        <v>28</v>
      </c>
      <c r="J97" s="12" t="s">
        <v>20</v>
      </c>
      <c r="K97" s="12" t="s">
        <v>46</v>
      </c>
      <c r="L97" s="12" t="s">
        <v>31</v>
      </c>
      <c r="M97" s="12">
        <v>30</v>
      </c>
      <c r="N97" s="12" t="s">
        <v>23</v>
      </c>
      <c r="O97" s="12">
        <v>21</v>
      </c>
      <c r="P97" s="12" t="s">
        <v>24</v>
      </c>
      <c r="Q97" s="12" t="s">
        <v>25</v>
      </c>
      <c r="R97" s="12" t="s">
        <v>48</v>
      </c>
    </row>
    <row r="98" spans="1:18" x14ac:dyDescent="0.2">
      <c r="A98" s="12">
        <v>4</v>
      </c>
      <c r="B98" s="12">
        <v>1</v>
      </c>
      <c r="C98" s="12">
        <v>908</v>
      </c>
      <c r="D98" s="12">
        <v>21</v>
      </c>
      <c r="E98" s="12" t="s">
        <v>18</v>
      </c>
      <c r="F98" s="12" t="s">
        <v>41</v>
      </c>
      <c r="G98" s="12">
        <v>7</v>
      </c>
      <c r="H98" s="12" t="s">
        <v>28</v>
      </c>
      <c r="I98" s="12" t="s">
        <v>28</v>
      </c>
      <c r="J98" s="12" t="s">
        <v>20</v>
      </c>
      <c r="K98" s="12" t="s">
        <v>30</v>
      </c>
      <c r="L98" s="12" t="s">
        <v>31</v>
      </c>
      <c r="M98" s="12">
        <v>23</v>
      </c>
      <c r="N98" s="12" t="s">
        <v>47</v>
      </c>
      <c r="O98" s="12">
        <v>19</v>
      </c>
      <c r="P98" s="12" t="s">
        <v>24</v>
      </c>
      <c r="Q98" s="12" t="s">
        <v>25</v>
      </c>
      <c r="R98" s="12" t="s">
        <v>26</v>
      </c>
    </row>
    <row r="99" spans="1:18" x14ac:dyDescent="0.2">
      <c r="A99" s="12">
        <v>4</v>
      </c>
      <c r="B99" s="12">
        <v>2</v>
      </c>
      <c r="C99" s="12">
        <v>908</v>
      </c>
      <c r="D99" s="12">
        <v>21</v>
      </c>
      <c r="E99" s="12" t="s">
        <v>18</v>
      </c>
      <c r="F99" s="12" t="s">
        <v>27</v>
      </c>
      <c r="G99" s="12">
        <v>2</v>
      </c>
      <c r="H99" s="12" t="s">
        <v>28</v>
      </c>
      <c r="I99" s="12" t="s">
        <v>8</v>
      </c>
      <c r="J99" s="12" t="s">
        <v>29</v>
      </c>
      <c r="K99" s="12" t="s">
        <v>21</v>
      </c>
      <c r="L99" s="12" t="s">
        <v>22</v>
      </c>
      <c r="M99" s="12">
        <v>23</v>
      </c>
      <c r="N99" s="12" t="s">
        <v>47</v>
      </c>
      <c r="O99" s="12">
        <v>19</v>
      </c>
      <c r="P99" s="12" t="s">
        <v>24</v>
      </c>
      <c r="Q99" s="12" t="s">
        <v>25</v>
      </c>
      <c r="R99" s="12" t="s">
        <v>26</v>
      </c>
    </row>
    <row r="100" spans="1:18" x14ac:dyDescent="0.2">
      <c r="A100" s="12">
        <v>4</v>
      </c>
      <c r="B100" s="12">
        <v>3</v>
      </c>
      <c r="C100" s="12">
        <v>908</v>
      </c>
      <c r="D100" s="12">
        <v>24</v>
      </c>
      <c r="E100" s="12" t="s">
        <v>18</v>
      </c>
      <c r="F100" s="12" t="s">
        <v>37</v>
      </c>
      <c r="G100" s="12">
        <v>14</v>
      </c>
      <c r="H100" s="12" t="s">
        <v>28</v>
      </c>
      <c r="I100" s="12" t="s">
        <v>28</v>
      </c>
      <c r="J100" s="12" t="s">
        <v>20</v>
      </c>
      <c r="K100" s="12" t="s">
        <v>21</v>
      </c>
      <c r="L100" s="12" t="s">
        <v>31</v>
      </c>
      <c r="M100" s="12">
        <v>23</v>
      </c>
      <c r="N100" s="12" t="s">
        <v>47</v>
      </c>
      <c r="O100" s="12">
        <v>19</v>
      </c>
      <c r="P100" s="12" t="s">
        <v>24</v>
      </c>
      <c r="Q100" s="12" t="s">
        <v>25</v>
      </c>
      <c r="R100" s="12" t="s">
        <v>26</v>
      </c>
    </row>
    <row r="101" spans="1:18" x14ac:dyDescent="0.2">
      <c r="A101" s="12">
        <v>4</v>
      </c>
      <c r="B101" s="12">
        <v>4</v>
      </c>
      <c r="C101" s="12">
        <v>908</v>
      </c>
      <c r="D101" s="12">
        <v>28</v>
      </c>
      <c r="E101" s="12" t="s">
        <v>18</v>
      </c>
      <c r="F101" s="12" t="s">
        <v>38</v>
      </c>
      <c r="G101" s="12">
        <v>4</v>
      </c>
      <c r="H101" s="12" t="s">
        <v>8</v>
      </c>
      <c r="I101" s="12" t="s">
        <v>28</v>
      </c>
      <c r="J101" s="12" t="s">
        <v>29</v>
      </c>
      <c r="K101" s="12" t="s">
        <v>33</v>
      </c>
      <c r="L101" s="12" t="s">
        <v>31</v>
      </c>
      <c r="M101" s="12">
        <v>23</v>
      </c>
      <c r="N101" s="12" t="s">
        <v>47</v>
      </c>
      <c r="O101" s="12">
        <v>19</v>
      </c>
      <c r="P101" s="12" t="s">
        <v>24</v>
      </c>
      <c r="Q101" s="12" t="s">
        <v>25</v>
      </c>
      <c r="R101" s="12" t="s">
        <v>26</v>
      </c>
    </row>
    <row r="102" spans="1:18" x14ac:dyDescent="0.2">
      <c r="A102" s="12">
        <v>4</v>
      </c>
      <c r="B102" s="12">
        <v>5</v>
      </c>
      <c r="C102" s="12">
        <v>908</v>
      </c>
      <c r="D102" s="12">
        <v>15</v>
      </c>
      <c r="E102" s="12" t="s">
        <v>18</v>
      </c>
      <c r="F102" s="12" t="s">
        <v>35</v>
      </c>
      <c r="G102" s="12">
        <v>5</v>
      </c>
      <c r="H102" s="12" t="s">
        <v>8</v>
      </c>
      <c r="I102" s="12" t="s">
        <v>28</v>
      </c>
      <c r="J102" s="12" t="s">
        <v>29</v>
      </c>
      <c r="K102" s="12" t="s">
        <v>33</v>
      </c>
      <c r="L102" s="12" t="s">
        <v>31</v>
      </c>
      <c r="M102" s="12">
        <v>23</v>
      </c>
      <c r="N102" s="12" t="s">
        <v>47</v>
      </c>
      <c r="O102" s="12">
        <v>19</v>
      </c>
      <c r="P102" s="12" t="s">
        <v>24</v>
      </c>
      <c r="Q102" s="12" t="s">
        <v>25</v>
      </c>
      <c r="R102" s="12" t="s">
        <v>26</v>
      </c>
    </row>
    <row r="103" spans="1:18" x14ac:dyDescent="0.2">
      <c r="A103" s="12">
        <v>4</v>
      </c>
      <c r="B103" s="12">
        <v>6</v>
      </c>
      <c r="C103" s="12">
        <v>908</v>
      </c>
      <c r="D103" s="12">
        <v>8</v>
      </c>
      <c r="E103" s="12" t="s">
        <v>18</v>
      </c>
      <c r="F103" s="12" t="s">
        <v>38</v>
      </c>
      <c r="G103" s="12">
        <v>0</v>
      </c>
      <c r="H103" s="12" t="s">
        <v>8</v>
      </c>
      <c r="I103" s="12" t="s">
        <v>8</v>
      </c>
      <c r="J103" s="12" t="s">
        <v>20</v>
      </c>
      <c r="K103" s="12" t="s">
        <v>33</v>
      </c>
      <c r="L103" s="12" t="s">
        <v>34</v>
      </c>
      <c r="M103" s="12">
        <v>23</v>
      </c>
      <c r="N103" s="12" t="s">
        <v>47</v>
      </c>
      <c r="O103" s="12">
        <v>19</v>
      </c>
      <c r="P103" s="12" t="s">
        <v>24</v>
      </c>
      <c r="Q103" s="12" t="s">
        <v>25</v>
      </c>
      <c r="R103" s="12" t="s">
        <v>26</v>
      </c>
    </row>
    <row r="104" spans="1:18" x14ac:dyDescent="0.2">
      <c r="A104" s="12">
        <v>4</v>
      </c>
      <c r="B104" s="12">
        <v>7</v>
      </c>
      <c r="C104" s="12">
        <v>908</v>
      </c>
      <c r="D104" s="12">
        <v>19</v>
      </c>
      <c r="E104" s="12" t="s">
        <v>18</v>
      </c>
      <c r="F104" s="12" t="s">
        <v>37</v>
      </c>
      <c r="G104" s="12">
        <v>15</v>
      </c>
      <c r="H104" s="12" t="s">
        <v>28</v>
      </c>
      <c r="I104" s="12" t="s">
        <v>28</v>
      </c>
      <c r="J104" s="12" t="s">
        <v>20</v>
      </c>
      <c r="K104" s="12" t="s">
        <v>33</v>
      </c>
      <c r="L104" s="12" t="s">
        <v>31</v>
      </c>
      <c r="M104" s="12">
        <v>23</v>
      </c>
      <c r="N104" s="12" t="s">
        <v>47</v>
      </c>
      <c r="O104" s="12">
        <v>19</v>
      </c>
      <c r="P104" s="12" t="s">
        <v>24</v>
      </c>
      <c r="Q104" s="12" t="s">
        <v>25</v>
      </c>
      <c r="R104" s="12" t="s">
        <v>26</v>
      </c>
    </row>
    <row r="105" spans="1:18" x14ac:dyDescent="0.2">
      <c r="A105" s="12">
        <v>4</v>
      </c>
      <c r="B105" s="12">
        <v>8</v>
      </c>
      <c r="C105" s="12">
        <v>908</v>
      </c>
      <c r="D105" s="12">
        <v>6</v>
      </c>
      <c r="E105" s="12" t="s">
        <v>18</v>
      </c>
      <c r="F105" s="12" t="s">
        <v>39</v>
      </c>
      <c r="G105" s="12">
        <v>1</v>
      </c>
      <c r="H105" s="12" t="s">
        <v>8</v>
      </c>
      <c r="I105" s="12" t="s">
        <v>8</v>
      </c>
      <c r="J105" s="12" t="s">
        <v>20</v>
      </c>
      <c r="K105" s="12" t="s">
        <v>33</v>
      </c>
      <c r="L105" s="12" t="s">
        <v>34</v>
      </c>
      <c r="M105" s="12">
        <v>23</v>
      </c>
      <c r="N105" s="12" t="s">
        <v>47</v>
      </c>
      <c r="O105" s="12">
        <v>19</v>
      </c>
      <c r="P105" s="12" t="s">
        <v>24</v>
      </c>
      <c r="Q105" s="12" t="s">
        <v>25</v>
      </c>
      <c r="R105" s="12" t="s">
        <v>26</v>
      </c>
    </row>
    <row r="106" spans="1:18" x14ac:dyDescent="0.2">
      <c r="A106" s="12">
        <v>4</v>
      </c>
      <c r="B106" s="12">
        <v>9</v>
      </c>
      <c r="C106" s="12">
        <v>908</v>
      </c>
      <c r="D106" s="12">
        <v>9</v>
      </c>
      <c r="E106" s="12" t="s">
        <v>18</v>
      </c>
      <c r="F106" s="12" t="s">
        <v>37</v>
      </c>
      <c r="G106" s="12">
        <v>13</v>
      </c>
      <c r="H106" s="12" t="s">
        <v>28</v>
      </c>
      <c r="I106" s="12" t="s">
        <v>28</v>
      </c>
      <c r="J106" s="12" t="s">
        <v>20</v>
      </c>
      <c r="K106" s="12" t="s">
        <v>21</v>
      </c>
      <c r="L106" s="12" t="s">
        <v>31</v>
      </c>
      <c r="M106" s="12">
        <v>23</v>
      </c>
      <c r="N106" s="12" t="s">
        <v>47</v>
      </c>
      <c r="O106" s="12">
        <v>19</v>
      </c>
      <c r="P106" s="12" t="s">
        <v>24</v>
      </c>
      <c r="Q106" s="12" t="s">
        <v>25</v>
      </c>
      <c r="R106" s="12" t="s">
        <v>26</v>
      </c>
    </row>
    <row r="107" spans="1:18" x14ac:dyDescent="0.2">
      <c r="A107" s="12">
        <v>4</v>
      </c>
      <c r="B107" s="12">
        <v>10</v>
      </c>
      <c r="C107" s="12">
        <v>908</v>
      </c>
      <c r="D107" s="12">
        <v>18</v>
      </c>
      <c r="E107" s="12" t="s">
        <v>18</v>
      </c>
      <c r="F107" s="12" t="s">
        <v>19</v>
      </c>
      <c r="G107" s="12">
        <v>6</v>
      </c>
      <c r="H107" s="12" t="s">
        <v>28</v>
      </c>
      <c r="I107" s="12" t="s">
        <v>28</v>
      </c>
      <c r="J107" s="12" t="s">
        <v>20</v>
      </c>
      <c r="K107" s="12" t="s">
        <v>33</v>
      </c>
      <c r="L107" s="12" t="s">
        <v>31</v>
      </c>
      <c r="M107" s="12">
        <v>23</v>
      </c>
      <c r="N107" s="12" t="s">
        <v>47</v>
      </c>
      <c r="O107" s="12">
        <v>19</v>
      </c>
      <c r="P107" s="12" t="s">
        <v>24</v>
      </c>
      <c r="Q107" s="12" t="s">
        <v>25</v>
      </c>
      <c r="R107" s="12" t="s">
        <v>26</v>
      </c>
    </row>
    <row r="108" spans="1:18" x14ac:dyDescent="0.2">
      <c r="A108" s="12">
        <v>4</v>
      </c>
      <c r="B108" s="12">
        <v>11</v>
      </c>
      <c r="C108" s="12">
        <v>908</v>
      </c>
      <c r="D108" s="12">
        <v>11</v>
      </c>
      <c r="E108" s="12" t="s">
        <v>18</v>
      </c>
      <c r="F108" s="12" t="s">
        <v>19</v>
      </c>
      <c r="G108" s="12">
        <v>8</v>
      </c>
      <c r="H108" s="12" t="s">
        <v>28</v>
      </c>
      <c r="I108" s="12" t="s">
        <v>28</v>
      </c>
      <c r="J108" s="12" t="s">
        <v>20</v>
      </c>
      <c r="K108" s="12" t="s">
        <v>30</v>
      </c>
      <c r="L108" s="12" t="s">
        <v>31</v>
      </c>
      <c r="M108" s="12">
        <v>23</v>
      </c>
      <c r="N108" s="12" t="s">
        <v>47</v>
      </c>
      <c r="O108" s="12">
        <v>19</v>
      </c>
      <c r="P108" s="12" t="s">
        <v>24</v>
      </c>
      <c r="Q108" s="12" t="s">
        <v>25</v>
      </c>
      <c r="R108" s="12" t="s">
        <v>26</v>
      </c>
    </row>
    <row r="109" spans="1:18" x14ac:dyDescent="0.2">
      <c r="A109" s="12">
        <v>4</v>
      </c>
      <c r="B109" s="12">
        <v>12</v>
      </c>
      <c r="C109" s="12">
        <v>908</v>
      </c>
      <c r="D109" s="12">
        <v>10</v>
      </c>
      <c r="E109" s="12" t="s">
        <v>18</v>
      </c>
      <c r="F109" s="12" t="s">
        <v>39</v>
      </c>
      <c r="G109" s="12">
        <v>3</v>
      </c>
      <c r="H109" s="12" t="s">
        <v>8</v>
      </c>
      <c r="I109" s="12" t="s">
        <v>8</v>
      </c>
      <c r="J109" s="12" t="s">
        <v>20</v>
      </c>
      <c r="K109" s="12" t="s">
        <v>21</v>
      </c>
      <c r="L109" s="12" t="s">
        <v>22</v>
      </c>
      <c r="M109" s="12">
        <v>23</v>
      </c>
      <c r="N109" s="12" t="s">
        <v>47</v>
      </c>
      <c r="O109" s="12">
        <v>19</v>
      </c>
      <c r="P109" s="12" t="s">
        <v>24</v>
      </c>
      <c r="Q109" s="12" t="s">
        <v>25</v>
      </c>
      <c r="R109" s="12" t="s">
        <v>26</v>
      </c>
    </row>
    <row r="110" spans="1:18" x14ac:dyDescent="0.2">
      <c r="A110" s="12">
        <v>4</v>
      </c>
      <c r="B110" s="12">
        <v>13</v>
      </c>
      <c r="C110" s="12">
        <v>908</v>
      </c>
      <c r="D110" s="12">
        <v>16</v>
      </c>
      <c r="E110" s="12" t="s">
        <v>18</v>
      </c>
      <c r="F110" s="12" t="s">
        <v>36</v>
      </c>
      <c r="G110" s="12">
        <v>10</v>
      </c>
      <c r="H110" s="12" t="s">
        <v>28</v>
      </c>
      <c r="I110" s="12" t="s">
        <v>28</v>
      </c>
      <c r="J110" s="12" t="s">
        <v>20</v>
      </c>
      <c r="K110" s="12" t="s">
        <v>33</v>
      </c>
      <c r="L110" s="12" t="s">
        <v>31</v>
      </c>
      <c r="M110" s="12">
        <v>23</v>
      </c>
      <c r="N110" s="12" t="s">
        <v>47</v>
      </c>
      <c r="O110" s="12">
        <v>19</v>
      </c>
      <c r="P110" s="12" t="s">
        <v>24</v>
      </c>
      <c r="Q110" s="12" t="s">
        <v>25</v>
      </c>
      <c r="R110" s="12" t="s">
        <v>26</v>
      </c>
    </row>
    <row r="111" spans="1:18" x14ac:dyDescent="0.2">
      <c r="A111" s="12">
        <v>4</v>
      </c>
      <c r="B111" s="12">
        <v>14</v>
      </c>
      <c r="C111" s="12">
        <v>908</v>
      </c>
      <c r="D111" s="12">
        <v>11</v>
      </c>
      <c r="E111" s="12" t="s">
        <v>18</v>
      </c>
      <c r="F111" s="12" t="s">
        <v>43</v>
      </c>
      <c r="G111" s="12">
        <v>12</v>
      </c>
      <c r="H111" s="12" t="s">
        <v>28</v>
      </c>
      <c r="I111" s="12" t="s">
        <v>28</v>
      </c>
      <c r="J111" s="12" t="s">
        <v>20</v>
      </c>
      <c r="K111" s="12" t="s">
        <v>30</v>
      </c>
      <c r="L111" s="12" t="s">
        <v>31</v>
      </c>
      <c r="M111" s="12">
        <v>23</v>
      </c>
      <c r="N111" s="12" t="s">
        <v>47</v>
      </c>
      <c r="O111" s="12">
        <v>19</v>
      </c>
      <c r="P111" s="12" t="s">
        <v>24</v>
      </c>
      <c r="Q111" s="12" t="s">
        <v>25</v>
      </c>
      <c r="R111" s="12" t="s">
        <v>26</v>
      </c>
    </row>
    <row r="112" spans="1:18" x14ac:dyDescent="0.2">
      <c r="A112" s="12">
        <v>4</v>
      </c>
      <c r="B112" s="12">
        <v>15</v>
      </c>
      <c r="C112" s="12">
        <v>908</v>
      </c>
      <c r="D112" s="12">
        <v>13</v>
      </c>
      <c r="E112" s="12" t="s">
        <v>18</v>
      </c>
      <c r="F112" s="12" t="s">
        <v>32</v>
      </c>
      <c r="G112" s="12">
        <v>9</v>
      </c>
      <c r="H112" s="12" t="s">
        <v>28</v>
      </c>
      <c r="I112" s="12" t="s">
        <v>28</v>
      </c>
      <c r="J112" s="12" t="s">
        <v>20</v>
      </c>
      <c r="K112" s="12" t="s">
        <v>30</v>
      </c>
      <c r="L112" s="12" t="s">
        <v>31</v>
      </c>
      <c r="M112" s="12">
        <v>23</v>
      </c>
      <c r="N112" s="12" t="s">
        <v>47</v>
      </c>
      <c r="O112" s="12">
        <v>19</v>
      </c>
      <c r="P112" s="12" t="s">
        <v>24</v>
      </c>
      <c r="Q112" s="12" t="s">
        <v>25</v>
      </c>
      <c r="R112" s="12" t="s">
        <v>26</v>
      </c>
    </row>
    <row r="113" spans="1:18" x14ac:dyDescent="0.2">
      <c r="A113" s="12">
        <v>4</v>
      </c>
      <c r="B113" s="12">
        <v>16</v>
      </c>
      <c r="C113" s="12">
        <v>908</v>
      </c>
      <c r="D113" s="12">
        <v>13</v>
      </c>
      <c r="E113" s="12" t="s">
        <v>18</v>
      </c>
      <c r="F113" s="12" t="s">
        <v>27</v>
      </c>
      <c r="G113" s="12">
        <v>11</v>
      </c>
      <c r="H113" s="12" t="s">
        <v>28</v>
      </c>
      <c r="I113" s="12" t="s">
        <v>28</v>
      </c>
      <c r="J113" s="12" t="s">
        <v>20</v>
      </c>
      <c r="K113" s="12" t="s">
        <v>33</v>
      </c>
      <c r="L113" s="12" t="s">
        <v>31</v>
      </c>
      <c r="M113" s="12">
        <v>23</v>
      </c>
      <c r="N113" s="12" t="s">
        <v>47</v>
      </c>
      <c r="O113" s="12">
        <v>19</v>
      </c>
      <c r="P113" s="12" t="s">
        <v>24</v>
      </c>
      <c r="Q113" s="12" t="s">
        <v>25</v>
      </c>
      <c r="R113" s="12" t="s">
        <v>26</v>
      </c>
    </row>
    <row r="114" spans="1:18" x14ac:dyDescent="0.2">
      <c r="A114" s="12">
        <v>4</v>
      </c>
      <c r="B114" s="12">
        <v>17</v>
      </c>
      <c r="C114" s="12">
        <v>908</v>
      </c>
      <c r="D114" s="12">
        <v>15</v>
      </c>
      <c r="E114" s="12" t="s">
        <v>40</v>
      </c>
      <c r="F114" s="12" t="s">
        <v>39</v>
      </c>
      <c r="G114" s="12">
        <v>9</v>
      </c>
      <c r="H114" s="12" t="s">
        <v>28</v>
      </c>
      <c r="I114" s="12" t="s">
        <v>28</v>
      </c>
      <c r="J114" s="12" t="s">
        <v>20</v>
      </c>
      <c r="K114" s="12" t="s">
        <v>42</v>
      </c>
      <c r="L114" s="12" t="s">
        <v>31</v>
      </c>
      <c r="M114" s="12">
        <v>23</v>
      </c>
      <c r="N114" s="12" t="s">
        <v>47</v>
      </c>
      <c r="O114" s="12">
        <v>19</v>
      </c>
      <c r="P114" s="12" t="s">
        <v>24</v>
      </c>
      <c r="Q114" s="12" t="s">
        <v>25</v>
      </c>
      <c r="R114" s="12" t="s">
        <v>26</v>
      </c>
    </row>
    <row r="115" spans="1:18" x14ac:dyDescent="0.2">
      <c r="A115" s="12">
        <v>4</v>
      </c>
      <c r="B115" s="12">
        <v>18</v>
      </c>
      <c r="C115" s="12">
        <v>908</v>
      </c>
      <c r="D115" s="12">
        <v>13</v>
      </c>
      <c r="E115" s="12" t="s">
        <v>40</v>
      </c>
      <c r="F115" s="12" t="s">
        <v>32</v>
      </c>
      <c r="G115" s="12">
        <v>8</v>
      </c>
      <c r="H115" s="12" t="s">
        <v>28</v>
      </c>
      <c r="I115" s="12" t="s">
        <v>28</v>
      </c>
      <c r="J115" s="12" t="s">
        <v>20</v>
      </c>
      <c r="K115" s="12" t="s">
        <v>42</v>
      </c>
      <c r="L115" s="12" t="s">
        <v>31</v>
      </c>
      <c r="M115" s="12">
        <v>23</v>
      </c>
      <c r="N115" s="12" t="s">
        <v>47</v>
      </c>
      <c r="O115" s="12">
        <v>19</v>
      </c>
      <c r="P115" s="12" t="s">
        <v>24</v>
      </c>
      <c r="Q115" s="12" t="s">
        <v>25</v>
      </c>
      <c r="R115" s="12" t="s">
        <v>26</v>
      </c>
    </row>
    <row r="116" spans="1:18" x14ac:dyDescent="0.2">
      <c r="A116" s="12">
        <v>4</v>
      </c>
      <c r="B116" s="12">
        <v>19</v>
      </c>
      <c r="C116" s="12">
        <v>908</v>
      </c>
      <c r="D116" s="12">
        <v>29</v>
      </c>
      <c r="E116" s="12" t="s">
        <v>40</v>
      </c>
      <c r="F116" s="12" t="s">
        <v>37</v>
      </c>
      <c r="G116" s="12">
        <v>10</v>
      </c>
      <c r="H116" s="12" t="s">
        <v>28</v>
      </c>
      <c r="I116" s="12" t="s">
        <v>28</v>
      </c>
      <c r="J116" s="12" t="s">
        <v>20</v>
      </c>
      <c r="K116" s="12" t="s">
        <v>42</v>
      </c>
      <c r="L116" s="12" t="s">
        <v>31</v>
      </c>
      <c r="M116" s="12">
        <v>23</v>
      </c>
      <c r="N116" s="12" t="s">
        <v>47</v>
      </c>
      <c r="O116" s="12">
        <v>19</v>
      </c>
      <c r="P116" s="12" t="s">
        <v>24</v>
      </c>
      <c r="Q116" s="12" t="s">
        <v>25</v>
      </c>
      <c r="R116" s="12" t="s">
        <v>26</v>
      </c>
    </row>
    <row r="117" spans="1:18" x14ac:dyDescent="0.2">
      <c r="A117" s="12">
        <v>4</v>
      </c>
      <c r="B117" s="12">
        <v>20</v>
      </c>
      <c r="C117" s="12">
        <v>908</v>
      </c>
      <c r="D117" s="12">
        <v>15</v>
      </c>
      <c r="E117" s="12" t="s">
        <v>40</v>
      </c>
      <c r="F117" s="12" t="s">
        <v>38</v>
      </c>
      <c r="G117" s="12">
        <v>2</v>
      </c>
      <c r="H117" s="12" t="s">
        <v>28</v>
      </c>
      <c r="I117" s="12" t="s">
        <v>8</v>
      </c>
      <c r="J117" s="12" t="s">
        <v>29</v>
      </c>
      <c r="K117" s="12" t="s">
        <v>44</v>
      </c>
      <c r="L117" s="12" t="s">
        <v>45</v>
      </c>
      <c r="M117" s="12">
        <v>23</v>
      </c>
      <c r="N117" s="12" t="s">
        <v>47</v>
      </c>
      <c r="O117" s="12">
        <v>19</v>
      </c>
      <c r="P117" s="12" t="s">
        <v>24</v>
      </c>
      <c r="Q117" s="12" t="s">
        <v>25</v>
      </c>
      <c r="R117" s="12" t="s">
        <v>26</v>
      </c>
    </row>
    <row r="118" spans="1:18" x14ac:dyDescent="0.2">
      <c r="A118" s="12">
        <v>4</v>
      </c>
      <c r="B118" s="12">
        <v>21</v>
      </c>
      <c r="C118" s="12">
        <v>908</v>
      </c>
      <c r="D118" s="12">
        <v>17</v>
      </c>
      <c r="E118" s="12" t="s">
        <v>40</v>
      </c>
      <c r="F118" s="12" t="s">
        <v>19</v>
      </c>
      <c r="G118" s="12">
        <v>11</v>
      </c>
      <c r="H118" s="12" t="s">
        <v>28</v>
      </c>
      <c r="I118" s="12" t="s">
        <v>28</v>
      </c>
      <c r="J118" s="12" t="s">
        <v>20</v>
      </c>
      <c r="K118" s="12" t="s">
        <v>42</v>
      </c>
      <c r="L118" s="12" t="s">
        <v>31</v>
      </c>
      <c r="M118" s="12">
        <v>23</v>
      </c>
      <c r="N118" s="12" t="s">
        <v>47</v>
      </c>
      <c r="O118" s="12">
        <v>19</v>
      </c>
      <c r="P118" s="12" t="s">
        <v>24</v>
      </c>
      <c r="Q118" s="12" t="s">
        <v>25</v>
      </c>
      <c r="R118" s="12" t="s">
        <v>26</v>
      </c>
    </row>
    <row r="119" spans="1:18" x14ac:dyDescent="0.2">
      <c r="A119" s="12">
        <v>4</v>
      </c>
      <c r="B119" s="12">
        <v>22</v>
      </c>
      <c r="C119" s="12">
        <v>908</v>
      </c>
      <c r="D119" s="12">
        <v>11</v>
      </c>
      <c r="E119" s="12" t="s">
        <v>40</v>
      </c>
      <c r="F119" s="12" t="s">
        <v>32</v>
      </c>
      <c r="G119" s="12">
        <v>13</v>
      </c>
      <c r="H119" s="12" t="s">
        <v>8</v>
      </c>
      <c r="I119" s="12" t="s">
        <v>28</v>
      </c>
      <c r="J119" s="12" t="s">
        <v>29</v>
      </c>
      <c r="K119" s="12" t="s">
        <v>42</v>
      </c>
      <c r="L119" s="12" t="s">
        <v>31</v>
      </c>
      <c r="M119" s="12">
        <v>23</v>
      </c>
      <c r="N119" s="12" t="s">
        <v>47</v>
      </c>
      <c r="O119" s="12">
        <v>19</v>
      </c>
      <c r="P119" s="12" t="s">
        <v>24</v>
      </c>
      <c r="Q119" s="12" t="s">
        <v>25</v>
      </c>
      <c r="R119" s="12" t="s">
        <v>26</v>
      </c>
    </row>
    <row r="120" spans="1:18" x14ac:dyDescent="0.2">
      <c r="A120" s="12">
        <v>4</v>
      </c>
      <c r="B120" s="12">
        <v>23</v>
      </c>
      <c r="C120" s="12">
        <v>908</v>
      </c>
      <c r="D120" s="12">
        <v>11</v>
      </c>
      <c r="E120" s="12" t="s">
        <v>40</v>
      </c>
      <c r="F120" s="12" t="s">
        <v>39</v>
      </c>
      <c r="G120" s="12">
        <v>4</v>
      </c>
      <c r="H120" s="12" t="s">
        <v>8</v>
      </c>
      <c r="I120" s="12" t="s">
        <v>28</v>
      </c>
      <c r="J120" s="12" t="s">
        <v>29</v>
      </c>
      <c r="K120" s="12" t="s">
        <v>44</v>
      </c>
      <c r="L120" s="12" t="s">
        <v>31</v>
      </c>
      <c r="M120" s="12">
        <v>23</v>
      </c>
      <c r="N120" s="12" t="s">
        <v>47</v>
      </c>
      <c r="O120" s="12">
        <v>19</v>
      </c>
      <c r="P120" s="12" t="s">
        <v>24</v>
      </c>
      <c r="Q120" s="12" t="s">
        <v>25</v>
      </c>
      <c r="R120" s="12" t="s">
        <v>26</v>
      </c>
    </row>
    <row r="121" spans="1:18" x14ac:dyDescent="0.2">
      <c r="A121" s="12">
        <v>4</v>
      </c>
      <c r="B121" s="12">
        <v>24</v>
      </c>
      <c r="C121" s="12">
        <v>908</v>
      </c>
      <c r="D121" s="12">
        <v>11</v>
      </c>
      <c r="E121" s="12" t="s">
        <v>40</v>
      </c>
      <c r="F121" s="12" t="s">
        <v>37</v>
      </c>
      <c r="G121" s="12">
        <v>1</v>
      </c>
      <c r="H121" s="12" t="s">
        <v>28</v>
      </c>
      <c r="I121" s="12" t="s">
        <v>8</v>
      </c>
      <c r="J121" s="12" t="s">
        <v>29</v>
      </c>
      <c r="K121" s="12" t="s">
        <v>46</v>
      </c>
      <c r="L121" s="12" t="s">
        <v>22</v>
      </c>
      <c r="M121" s="12">
        <v>23</v>
      </c>
      <c r="N121" s="12" t="s">
        <v>47</v>
      </c>
      <c r="O121" s="12">
        <v>19</v>
      </c>
      <c r="P121" s="12" t="s">
        <v>24</v>
      </c>
      <c r="Q121" s="12" t="s">
        <v>25</v>
      </c>
      <c r="R121" s="12" t="s">
        <v>26</v>
      </c>
    </row>
    <row r="122" spans="1:18" x14ac:dyDescent="0.2">
      <c r="A122" s="12">
        <v>4</v>
      </c>
      <c r="B122" s="12">
        <v>25</v>
      </c>
      <c r="C122" s="12">
        <v>908</v>
      </c>
      <c r="D122" s="12">
        <v>10</v>
      </c>
      <c r="E122" s="12" t="s">
        <v>40</v>
      </c>
      <c r="F122" s="12" t="s">
        <v>43</v>
      </c>
      <c r="G122" s="12">
        <v>5</v>
      </c>
      <c r="H122" s="12" t="s">
        <v>28</v>
      </c>
      <c r="I122" s="12" t="s">
        <v>28</v>
      </c>
      <c r="J122" s="12" t="s">
        <v>20</v>
      </c>
      <c r="K122" s="12" t="s">
        <v>42</v>
      </c>
      <c r="L122" s="12" t="s">
        <v>31</v>
      </c>
      <c r="M122" s="12">
        <v>23</v>
      </c>
      <c r="N122" s="12" t="s">
        <v>47</v>
      </c>
      <c r="O122" s="12">
        <v>19</v>
      </c>
      <c r="P122" s="12" t="s">
        <v>24</v>
      </c>
      <c r="Q122" s="12" t="s">
        <v>25</v>
      </c>
      <c r="R122" s="12" t="s">
        <v>26</v>
      </c>
    </row>
    <row r="123" spans="1:18" x14ac:dyDescent="0.2">
      <c r="A123" s="12">
        <v>4</v>
      </c>
      <c r="B123" s="12">
        <v>26</v>
      </c>
      <c r="C123" s="12">
        <v>908</v>
      </c>
      <c r="D123" s="12">
        <v>28</v>
      </c>
      <c r="E123" s="12" t="s">
        <v>40</v>
      </c>
      <c r="F123" s="12" t="s">
        <v>43</v>
      </c>
      <c r="G123" s="12">
        <v>7</v>
      </c>
      <c r="H123" s="12" t="s">
        <v>28</v>
      </c>
      <c r="I123" s="12" t="s">
        <v>28</v>
      </c>
      <c r="J123" s="12" t="s">
        <v>20</v>
      </c>
      <c r="K123" s="12" t="s">
        <v>42</v>
      </c>
      <c r="L123" s="12" t="s">
        <v>31</v>
      </c>
      <c r="M123" s="12">
        <v>23</v>
      </c>
      <c r="N123" s="12" t="s">
        <v>47</v>
      </c>
      <c r="O123" s="12">
        <v>19</v>
      </c>
      <c r="P123" s="12" t="s">
        <v>24</v>
      </c>
      <c r="Q123" s="12" t="s">
        <v>25</v>
      </c>
      <c r="R123" s="12" t="s">
        <v>26</v>
      </c>
    </row>
    <row r="124" spans="1:18" x14ac:dyDescent="0.2">
      <c r="A124" s="12">
        <v>4</v>
      </c>
      <c r="B124" s="12">
        <v>27</v>
      </c>
      <c r="C124" s="12">
        <v>908</v>
      </c>
      <c r="D124" s="12">
        <v>8</v>
      </c>
      <c r="E124" s="12" t="s">
        <v>40</v>
      </c>
      <c r="F124" s="12" t="s">
        <v>19</v>
      </c>
      <c r="G124" s="12">
        <v>14</v>
      </c>
      <c r="H124" s="12" t="s">
        <v>28</v>
      </c>
      <c r="I124" s="12" t="s">
        <v>28</v>
      </c>
      <c r="J124" s="12" t="s">
        <v>20</v>
      </c>
      <c r="K124" s="12" t="s">
        <v>44</v>
      </c>
      <c r="L124" s="12" t="s">
        <v>31</v>
      </c>
      <c r="M124" s="12">
        <v>23</v>
      </c>
      <c r="N124" s="12" t="s">
        <v>47</v>
      </c>
      <c r="O124" s="12">
        <v>19</v>
      </c>
      <c r="P124" s="12" t="s">
        <v>24</v>
      </c>
      <c r="Q124" s="12" t="s">
        <v>25</v>
      </c>
      <c r="R124" s="12" t="s">
        <v>26</v>
      </c>
    </row>
    <row r="125" spans="1:18" x14ac:dyDescent="0.2">
      <c r="A125" s="12">
        <v>4</v>
      </c>
      <c r="B125" s="12">
        <v>28</v>
      </c>
      <c r="C125" s="12">
        <v>908</v>
      </c>
      <c r="D125" s="12">
        <v>16</v>
      </c>
      <c r="E125" s="12" t="s">
        <v>40</v>
      </c>
      <c r="F125" s="12" t="s">
        <v>43</v>
      </c>
      <c r="G125" s="12">
        <v>15</v>
      </c>
      <c r="H125" s="12" t="s">
        <v>28</v>
      </c>
      <c r="I125" s="12" t="s">
        <v>28</v>
      </c>
      <c r="J125" s="12" t="s">
        <v>20</v>
      </c>
      <c r="K125" s="12" t="s">
        <v>46</v>
      </c>
      <c r="L125" s="12" t="s">
        <v>31</v>
      </c>
      <c r="M125" s="12">
        <v>23</v>
      </c>
      <c r="N125" s="12" t="s">
        <v>47</v>
      </c>
      <c r="O125" s="12">
        <v>19</v>
      </c>
      <c r="P125" s="12" t="s">
        <v>24</v>
      </c>
      <c r="Q125" s="12" t="s">
        <v>25</v>
      </c>
      <c r="R125" s="12" t="s">
        <v>26</v>
      </c>
    </row>
    <row r="126" spans="1:18" x14ac:dyDescent="0.2">
      <c r="A126" s="12">
        <v>4</v>
      </c>
      <c r="B126" s="12">
        <v>29</v>
      </c>
      <c r="C126" s="12">
        <v>908</v>
      </c>
      <c r="D126" s="12">
        <v>18</v>
      </c>
      <c r="E126" s="12" t="s">
        <v>40</v>
      </c>
      <c r="F126" s="12" t="s">
        <v>27</v>
      </c>
      <c r="G126" s="12">
        <v>0</v>
      </c>
      <c r="H126" s="12" t="s">
        <v>8</v>
      </c>
      <c r="I126" s="12" t="s">
        <v>8</v>
      </c>
      <c r="J126" s="12" t="s">
        <v>20</v>
      </c>
      <c r="K126" s="12" t="s">
        <v>42</v>
      </c>
      <c r="L126" s="12" t="s">
        <v>34</v>
      </c>
      <c r="M126" s="12">
        <v>23</v>
      </c>
      <c r="N126" s="12" t="s">
        <v>47</v>
      </c>
      <c r="O126" s="12">
        <v>19</v>
      </c>
      <c r="P126" s="12" t="s">
        <v>24</v>
      </c>
      <c r="Q126" s="12" t="s">
        <v>25</v>
      </c>
      <c r="R126" s="12" t="s">
        <v>26</v>
      </c>
    </row>
    <row r="127" spans="1:18" x14ac:dyDescent="0.2">
      <c r="A127" s="12">
        <v>4</v>
      </c>
      <c r="B127" s="12">
        <v>30</v>
      </c>
      <c r="C127" s="12">
        <v>908</v>
      </c>
      <c r="D127" s="12">
        <v>23</v>
      </c>
      <c r="E127" s="12" t="s">
        <v>40</v>
      </c>
      <c r="F127" s="12" t="s">
        <v>38</v>
      </c>
      <c r="G127" s="12">
        <v>12</v>
      </c>
      <c r="H127" s="12" t="s">
        <v>8</v>
      </c>
      <c r="I127" s="12" t="s">
        <v>28</v>
      </c>
      <c r="J127" s="12" t="s">
        <v>29</v>
      </c>
      <c r="K127" s="12" t="s">
        <v>42</v>
      </c>
      <c r="L127" s="12" t="s">
        <v>31</v>
      </c>
      <c r="M127" s="12">
        <v>23</v>
      </c>
      <c r="N127" s="12" t="s">
        <v>47</v>
      </c>
      <c r="O127" s="12">
        <v>19</v>
      </c>
      <c r="P127" s="12" t="s">
        <v>24</v>
      </c>
      <c r="Q127" s="12" t="s">
        <v>25</v>
      </c>
      <c r="R127" s="12" t="s">
        <v>26</v>
      </c>
    </row>
    <row r="128" spans="1:18" x14ac:dyDescent="0.2">
      <c r="A128" s="12">
        <v>4</v>
      </c>
      <c r="B128" s="12">
        <v>31</v>
      </c>
      <c r="C128" s="12">
        <v>908</v>
      </c>
      <c r="D128" s="12">
        <v>10</v>
      </c>
      <c r="E128" s="12" t="s">
        <v>40</v>
      </c>
      <c r="F128" s="12" t="s">
        <v>27</v>
      </c>
      <c r="G128" s="12">
        <v>6</v>
      </c>
      <c r="H128" s="12" t="s">
        <v>28</v>
      </c>
      <c r="I128" s="12" t="s">
        <v>28</v>
      </c>
      <c r="J128" s="12" t="s">
        <v>20</v>
      </c>
      <c r="K128" s="12" t="s">
        <v>42</v>
      </c>
      <c r="L128" s="12" t="s">
        <v>31</v>
      </c>
      <c r="M128" s="12">
        <v>23</v>
      </c>
      <c r="N128" s="12" t="s">
        <v>47</v>
      </c>
      <c r="O128" s="12">
        <v>19</v>
      </c>
      <c r="P128" s="12" t="s">
        <v>24</v>
      </c>
      <c r="Q128" s="12" t="s">
        <v>25</v>
      </c>
      <c r="R128" s="12" t="s">
        <v>26</v>
      </c>
    </row>
    <row r="129" spans="1:18" x14ac:dyDescent="0.2">
      <c r="A129" s="12">
        <v>4</v>
      </c>
      <c r="B129" s="12">
        <v>32</v>
      </c>
      <c r="C129" s="12">
        <v>908</v>
      </c>
      <c r="D129" s="12">
        <v>15</v>
      </c>
      <c r="E129" s="12" t="s">
        <v>40</v>
      </c>
      <c r="F129" s="12" t="s">
        <v>41</v>
      </c>
      <c r="G129" s="12">
        <v>3</v>
      </c>
      <c r="H129" s="12" t="s">
        <v>28</v>
      </c>
      <c r="I129" s="12" t="s">
        <v>8</v>
      </c>
      <c r="J129" s="12" t="s">
        <v>29</v>
      </c>
      <c r="K129" s="12" t="s">
        <v>42</v>
      </c>
      <c r="L129" s="12" t="s">
        <v>45</v>
      </c>
      <c r="M129" s="12">
        <v>23</v>
      </c>
      <c r="N129" s="12" t="s">
        <v>47</v>
      </c>
      <c r="O129" s="12">
        <v>19</v>
      </c>
      <c r="P129" s="12" t="s">
        <v>24</v>
      </c>
      <c r="Q129" s="12" t="s">
        <v>25</v>
      </c>
      <c r="R129" s="12" t="s">
        <v>26</v>
      </c>
    </row>
    <row r="130" spans="1:18" x14ac:dyDescent="0.2">
      <c r="A130" s="12">
        <v>5</v>
      </c>
      <c r="B130" s="12">
        <v>1</v>
      </c>
      <c r="C130" s="12">
        <v>460</v>
      </c>
      <c r="D130" s="12">
        <v>17</v>
      </c>
      <c r="E130" s="12" t="s">
        <v>18</v>
      </c>
      <c r="F130" s="12" t="s">
        <v>27</v>
      </c>
      <c r="G130" s="12">
        <v>10</v>
      </c>
      <c r="H130" s="12" t="s">
        <v>8</v>
      </c>
      <c r="I130" s="12" t="s">
        <v>28</v>
      </c>
      <c r="J130" s="12" t="s">
        <v>29</v>
      </c>
      <c r="K130" s="12" t="s">
        <v>33</v>
      </c>
      <c r="L130" s="12" t="s">
        <v>31</v>
      </c>
      <c r="M130" s="12">
        <v>22</v>
      </c>
      <c r="N130" s="12" t="s">
        <v>23</v>
      </c>
      <c r="O130" s="12">
        <v>51</v>
      </c>
      <c r="P130" s="12" t="s">
        <v>49</v>
      </c>
      <c r="Q130" s="12" t="s">
        <v>25</v>
      </c>
      <c r="R130" s="12" t="s">
        <v>26</v>
      </c>
    </row>
    <row r="131" spans="1:18" x14ac:dyDescent="0.2">
      <c r="A131" s="12">
        <v>5</v>
      </c>
      <c r="B131" s="12">
        <v>2</v>
      </c>
      <c r="C131" s="12">
        <v>460</v>
      </c>
      <c r="D131" s="12">
        <v>21</v>
      </c>
      <c r="E131" s="12" t="s">
        <v>18</v>
      </c>
      <c r="F131" s="12" t="s">
        <v>43</v>
      </c>
      <c r="G131" s="12">
        <v>15</v>
      </c>
      <c r="H131" s="12" t="s">
        <v>28</v>
      </c>
      <c r="I131" s="12" t="s">
        <v>28</v>
      </c>
      <c r="J131" s="12" t="s">
        <v>20</v>
      </c>
      <c r="K131" s="12" t="s">
        <v>33</v>
      </c>
      <c r="L131" s="12" t="s">
        <v>31</v>
      </c>
      <c r="M131" s="12">
        <v>22</v>
      </c>
      <c r="N131" s="12" t="s">
        <v>23</v>
      </c>
      <c r="O131" s="12">
        <v>51</v>
      </c>
      <c r="P131" s="12" t="s">
        <v>49</v>
      </c>
      <c r="Q131" s="12" t="s">
        <v>25</v>
      </c>
      <c r="R131" s="12" t="s">
        <v>26</v>
      </c>
    </row>
    <row r="132" spans="1:18" x14ac:dyDescent="0.2">
      <c r="A132" s="12">
        <v>5</v>
      </c>
      <c r="B132" s="12">
        <v>3</v>
      </c>
      <c r="C132" s="12">
        <v>460</v>
      </c>
      <c r="D132" s="12">
        <v>22</v>
      </c>
      <c r="E132" s="12" t="s">
        <v>18</v>
      </c>
      <c r="F132" s="12" t="s">
        <v>19</v>
      </c>
      <c r="G132" s="12">
        <v>8</v>
      </c>
      <c r="H132" s="12" t="s">
        <v>8</v>
      </c>
      <c r="I132" s="12" t="s">
        <v>28</v>
      </c>
      <c r="J132" s="12" t="s">
        <v>29</v>
      </c>
      <c r="K132" s="12" t="s">
        <v>30</v>
      </c>
      <c r="L132" s="12" t="s">
        <v>31</v>
      </c>
      <c r="M132" s="12">
        <v>22</v>
      </c>
      <c r="N132" s="12" t="s">
        <v>23</v>
      </c>
      <c r="O132" s="12">
        <v>51</v>
      </c>
      <c r="P132" s="12" t="s">
        <v>49</v>
      </c>
      <c r="Q132" s="12" t="s">
        <v>25</v>
      </c>
      <c r="R132" s="12" t="s">
        <v>26</v>
      </c>
    </row>
    <row r="133" spans="1:18" x14ac:dyDescent="0.2">
      <c r="A133" s="12">
        <v>5</v>
      </c>
      <c r="B133" s="12">
        <v>4</v>
      </c>
      <c r="C133" s="12">
        <v>460</v>
      </c>
      <c r="D133" s="12">
        <v>26</v>
      </c>
      <c r="E133" s="12" t="s">
        <v>18</v>
      </c>
      <c r="F133" s="12" t="s">
        <v>41</v>
      </c>
      <c r="G133" s="12">
        <v>9</v>
      </c>
      <c r="H133" s="12" t="s">
        <v>28</v>
      </c>
      <c r="I133" s="12" t="s">
        <v>28</v>
      </c>
      <c r="J133" s="12" t="s">
        <v>20</v>
      </c>
      <c r="K133" s="12" t="s">
        <v>30</v>
      </c>
      <c r="L133" s="12" t="s">
        <v>31</v>
      </c>
      <c r="M133" s="12">
        <v>22</v>
      </c>
      <c r="N133" s="12" t="s">
        <v>23</v>
      </c>
      <c r="O133" s="12">
        <v>51</v>
      </c>
      <c r="P133" s="12" t="s">
        <v>49</v>
      </c>
      <c r="Q133" s="12" t="s">
        <v>25</v>
      </c>
      <c r="R133" s="12" t="s">
        <v>26</v>
      </c>
    </row>
    <row r="134" spans="1:18" x14ac:dyDescent="0.2">
      <c r="A134" s="12">
        <v>5</v>
      </c>
      <c r="B134" s="12">
        <v>5</v>
      </c>
      <c r="C134" s="12">
        <v>460</v>
      </c>
      <c r="D134" s="12">
        <v>17</v>
      </c>
      <c r="E134" s="12" t="s">
        <v>18</v>
      </c>
      <c r="F134" s="12" t="s">
        <v>39</v>
      </c>
      <c r="G134" s="12">
        <v>11</v>
      </c>
      <c r="H134" s="12" t="s">
        <v>8</v>
      </c>
      <c r="I134" s="12" t="s">
        <v>28</v>
      </c>
      <c r="J134" s="12" t="s">
        <v>29</v>
      </c>
      <c r="K134" s="12" t="s">
        <v>33</v>
      </c>
      <c r="L134" s="12" t="s">
        <v>31</v>
      </c>
      <c r="M134" s="12">
        <v>22</v>
      </c>
      <c r="N134" s="12" t="s">
        <v>23</v>
      </c>
      <c r="O134" s="12">
        <v>51</v>
      </c>
      <c r="P134" s="12" t="s">
        <v>49</v>
      </c>
      <c r="Q134" s="12" t="s">
        <v>25</v>
      </c>
      <c r="R134" s="12" t="s">
        <v>26</v>
      </c>
    </row>
    <row r="135" spans="1:18" x14ac:dyDescent="0.2">
      <c r="A135" s="12">
        <v>5</v>
      </c>
      <c r="B135" s="12">
        <v>6</v>
      </c>
      <c r="C135" s="12">
        <v>460</v>
      </c>
      <c r="D135" s="12">
        <v>18</v>
      </c>
      <c r="E135" s="12" t="s">
        <v>18</v>
      </c>
      <c r="F135" s="12" t="s">
        <v>32</v>
      </c>
      <c r="G135" s="12">
        <v>1</v>
      </c>
      <c r="H135" s="12" t="s">
        <v>8</v>
      </c>
      <c r="I135" s="12" t="s">
        <v>8</v>
      </c>
      <c r="J135" s="12" t="s">
        <v>20</v>
      </c>
      <c r="K135" s="12" t="s">
        <v>33</v>
      </c>
      <c r="L135" s="12" t="s">
        <v>34</v>
      </c>
      <c r="M135" s="12">
        <v>22</v>
      </c>
      <c r="N135" s="12" t="s">
        <v>23</v>
      </c>
      <c r="O135" s="12">
        <v>51</v>
      </c>
      <c r="P135" s="12" t="s">
        <v>49</v>
      </c>
      <c r="Q135" s="12" t="s">
        <v>25</v>
      </c>
      <c r="R135" s="12" t="s">
        <v>26</v>
      </c>
    </row>
    <row r="136" spans="1:18" x14ac:dyDescent="0.2">
      <c r="A136" s="12">
        <v>5</v>
      </c>
      <c r="B136" s="12">
        <v>7</v>
      </c>
      <c r="C136" s="12">
        <v>460</v>
      </c>
      <c r="D136" s="12">
        <v>16</v>
      </c>
      <c r="E136" s="12" t="s">
        <v>18</v>
      </c>
      <c r="F136" s="12" t="s">
        <v>39</v>
      </c>
      <c r="G136" s="12">
        <v>5</v>
      </c>
      <c r="H136" s="12" t="s">
        <v>28</v>
      </c>
      <c r="I136" s="12" t="s">
        <v>28</v>
      </c>
      <c r="J136" s="12" t="s">
        <v>20</v>
      </c>
      <c r="K136" s="12" t="s">
        <v>33</v>
      </c>
      <c r="L136" s="12" t="s">
        <v>31</v>
      </c>
      <c r="M136" s="12">
        <v>22</v>
      </c>
      <c r="N136" s="12" t="s">
        <v>23</v>
      </c>
      <c r="O136" s="12">
        <v>51</v>
      </c>
      <c r="P136" s="12" t="s">
        <v>49</v>
      </c>
      <c r="Q136" s="12" t="s">
        <v>25</v>
      </c>
      <c r="R136" s="12" t="s">
        <v>26</v>
      </c>
    </row>
    <row r="137" spans="1:18" x14ac:dyDescent="0.2">
      <c r="A137" s="12">
        <v>5</v>
      </c>
      <c r="B137" s="12">
        <v>8</v>
      </c>
      <c r="C137" s="12">
        <v>460</v>
      </c>
      <c r="D137" s="12">
        <v>16</v>
      </c>
      <c r="E137" s="12" t="s">
        <v>18</v>
      </c>
      <c r="F137" s="12" t="s">
        <v>43</v>
      </c>
      <c r="G137" s="12">
        <v>13</v>
      </c>
      <c r="H137" s="12" t="s">
        <v>8</v>
      </c>
      <c r="I137" s="12" t="s">
        <v>28</v>
      </c>
      <c r="J137" s="12" t="s">
        <v>29</v>
      </c>
      <c r="K137" s="12" t="s">
        <v>21</v>
      </c>
      <c r="L137" s="12" t="s">
        <v>31</v>
      </c>
      <c r="M137" s="12">
        <v>22</v>
      </c>
      <c r="N137" s="12" t="s">
        <v>23</v>
      </c>
      <c r="O137" s="12">
        <v>51</v>
      </c>
      <c r="P137" s="12" t="s">
        <v>49</v>
      </c>
      <c r="Q137" s="12" t="s">
        <v>25</v>
      </c>
      <c r="R137" s="12" t="s">
        <v>26</v>
      </c>
    </row>
    <row r="138" spans="1:18" x14ac:dyDescent="0.2">
      <c r="A138" s="12">
        <v>5</v>
      </c>
      <c r="B138" s="12">
        <v>9</v>
      </c>
      <c r="C138" s="12">
        <v>460</v>
      </c>
      <c r="D138" s="12">
        <v>15</v>
      </c>
      <c r="E138" s="12" t="s">
        <v>18</v>
      </c>
      <c r="F138" s="12" t="s">
        <v>32</v>
      </c>
      <c r="G138" s="12">
        <v>3</v>
      </c>
      <c r="H138" s="12" t="s">
        <v>8</v>
      </c>
      <c r="I138" s="12" t="s">
        <v>8</v>
      </c>
      <c r="J138" s="12" t="s">
        <v>20</v>
      </c>
      <c r="K138" s="12" t="s">
        <v>21</v>
      </c>
      <c r="L138" s="12" t="s">
        <v>22</v>
      </c>
      <c r="M138" s="12">
        <v>22</v>
      </c>
      <c r="N138" s="12" t="s">
        <v>23</v>
      </c>
      <c r="O138" s="12">
        <v>51</v>
      </c>
      <c r="P138" s="12" t="s">
        <v>49</v>
      </c>
      <c r="Q138" s="12" t="s">
        <v>25</v>
      </c>
      <c r="R138" s="12" t="s">
        <v>26</v>
      </c>
    </row>
    <row r="139" spans="1:18" x14ac:dyDescent="0.2">
      <c r="A139" s="12">
        <v>5</v>
      </c>
      <c r="B139" s="12">
        <v>10</v>
      </c>
      <c r="C139" s="12">
        <v>460</v>
      </c>
      <c r="D139" s="12">
        <v>21</v>
      </c>
      <c r="E139" s="12" t="s">
        <v>18</v>
      </c>
      <c r="F139" s="12" t="s">
        <v>19</v>
      </c>
      <c r="G139" s="12">
        <v>6</v>
      </c>
      <c r="H139" s="12" t="s">
        <v>8</v>
      </c>
      <c r="I139" s="12" t="s">
        <v>28</v>
      </c>
      <c r="J139" s="12" t="s">
        <v>29</v>
      </c>
      <c r="K139" s="12" t="s">
        <v>33</v>
      </c>
      <c r="L139" s="12" t="s">
        <v>31</v>
      </c>
      <c r="M139" s="12">
        <v>22</v>
      </c>
      <c r="N139" s="12" t="s">
        <v>23</v>
      </c>
      <c r="O139" s="12">
        <v>51</v>
      </c>
      <c r="P139" s="12" t="s">
        <v>49</v>
      </c>
      <c r="Q139" s="12" t="s">
        <v>25</v>
      </c>
      <c r="R139" s="12" t="s">
        <v>26</v>
      </c>
    </row>
    <row r="140" spans="1:18" x14ac:dyDescent="0.2">
      <c r="A140" s="12">
        <v>5</v>
      </c>
      <c r="B140" s="12">
        <v>11</v>
      </c>
      <c r="C140" s="12">
        <v>460</v>
      </c>
      <c r="D140" s="12">
        <v>13</v>
      </c>
      <c r="E140" s="12" t="s">
        <v>18</v>
      </c>
      <c r="F140" s="12" t="s">
        <v>27</v>
      </c>
      <c r="G140" s="12">
        <v>14</v>
      </c>
      <c r="H140" s="12" t="s">
        <v>28</v>
      </c>
      <c r="I140" s="12" t="s">
        <v>28</v>
      </c>
      <c r="J140" s="12" t="s">
        <v>20</v>
      </c>
      <c r="K140" s="12" t="s">
        <v>21</v>
      </c>
      <c r="L140" s="12" t="s">
        <v>31</v>
      </c>
      <c r="M140" s="12">
        <v>22</v>
      </c>
      <c r="N140" s="12" t="s">
        <v>23</v>
      </c>
      <c r="O140" s="12">
        <v>51</v>
      </c>
      <c r="P140" s="12" t="s">
        <v>49</v>
      </c>
      <c r="Q140" s="12" t="s">
        <v>25</v>
      </c>
      <c r="R140" s="12" t="s">
        <v>26</v>
      </c>
    </row>
    <row r="141" spans="1:18" x14ac:dyDescent="0.2">
      <c r="A141" s="12">
        <v>5</v>
      </c>
      <c r="B141" s="12">
        <v>12</v>
      </c>
      <c r="C141" s="12">
        <v>460</v>
      </c>
      <c r="D141" s="12">
        <v>15</v>
      </c>
      <c r="E141" s="12" t="s">
        <v>18</v>
      </c>
      <c r="F141" s="12" t="s">
        <v>36</v>
      </c>
      <c r="G141" s="12">
        <v>7</v>
      </c>
      <c r="H141" s="12" t="s">
        <v>28</v>
      </c>
      <c r="I141" s="12" t="s">
        <v>28</v>
      </c>
      <c r="J141" s="12" t="s">
        <v>20</v>
      </c>
      <c r="K141" s="12" t="s">
        <v>30</v>
      </c>
      <c r="L141" s="12" t="s">
        <v>31</v>
      </c>
      <c r="M141" s="12">
        <v>22</v>
      </c>
      <c r="N141" s="12" t="s">
        <v>23</v>
      </c>
      <c r="O141" s="12">
        <v>51</v>
      </c>
      <c r="P141" s="12" t="s">
        <v>49</v>
      </c>
      <c r="Q141" s="12" t="s">
        <v>25</v>
      </c>
      <c r="R141" s="12" t="s">
        <v>26</v>
      </c>
    </row>
    <row r="142" spans="1:18" x14ac:dyDescent="0.2">
      <c r="A142" s="12">
        <v>5</v>
      </c>
      <c r="B142" s="12">
        <v>13</v>
      </c>
      <c r="C142" s="12">
        <v>460</v>
      </c>
      <c r="D142" s="12">
        <v>15</v>
      </c>
      <c r="E142" s="12" t="s">
        <v>18</v>
      </c>
      <c r="F142" s="12" t="s">
        <v>19</v>
      </c>
      <c r="G142" s="12">
        <v>12</v>
      </c>
      <c r="H142" s="12" t="s">
        <v>28</v>
      </c>
      <c r="I142" s="12" t="s">
        <v>28</v>
      </c>
      <c r="J142" s="12" t="s">
        <v>20</v>
      </c>
      <c r="K142" s="12" t="s">
        <v>30</v>
      </c>
      <c r="L142" s="12" t="s">
        <v>31</v>
      </c>
      <c r="M142" s="12">
        <v>22</v>
      </c>
      <c r="N142" s="12" t="s">
        <v>23</v>
      </c>
      <c r="O142" s="12">
        <v>51</v>
      </c>
      <c r="P142" s="12" t="s">
        <v>49</v>
      </c>
      <c r="Q142" s="12" t="s">
        <v>25</v>
      </c>
      <c r="R142" s="12" t="s">
        <v>26</v>
      </c>
    </row>
    <row r="143" spans="1:18" x14ac:dyDescent="0.2">
      <c r="A143" s="12">
        <v>5</v>
      </c>
      <c r="B143" s="12">
        <v>14</v>
      </c>
      <c r="C143" s="12">
        <v>460</v>
      </c>
      <c r="D143" s="12">
        <v>20</v>
      </c>
      <c r="E143" s="12" t="s">
        <v>18</v>
      </c>
      <c r="F143" s="12" t="s">
        <v>36</v>
      </c>
      <c r="G143" s="12">
        <v>2</v>
      </c>
      <c r="H143" s="12" t="s">
        <v>28</v>
      </c>
      <c r="I143" s="12" t="s">
        <v>8</v>
      </c>
      <c r="J143" s="12" t="s">
        <v>29</v>
      </c>
      <c r="K143" s="12" t="s">
        <v>21</v>
      </c>
      <c r="L143" s="12" t="s">
        <v>22</v>
      </c>
      <c r="M143" s="12">
        <v>22</v>
      </c>
      <c r="N143" s="12" t="s">
        <v>23</v>
      </c>
      <c r="O143" s="12">
        <v>51</v>
      </c>
      <c r="P143" s="12" t="s">
        <v>49</v>
      </c>
      <c r="Q143" s="12" t="s">
        <v>25</v>
      </c>
      <c r="R143" s="12" t="s">
        <v>26</v>
      </c>
    </row>
    <row r="144" spans="1:18" x14ac:dyDescent="0.2">
      <c r="A144" s="12">
        <v>5</v>
      </c>
      <c r="B144" s="12">
        <v>15</v>
      </c>
      <c r="C144" s="12">
        <v>460</v>
      </c>
      <c r="D144" s="12">
        <v>14</v>
      </c>
      <c r="E144" s="12" t="s">
        <v>18</v>
      </c>
      <c r="F144" s="12" t="s">
        <v>32</v>
      </c>
      <c r="G144" s="12">
        <v>4</v>
      </c>
      <c r="H144" s="12" t="s">
        <v>8</v>
      </c>
      <c r="I144" s="12" t="s">
        <v>28</v>
      </c>
      <c r="J144" s="12" t="s">
        <v>29</v>
      </c>
      <c r="K144" s="12" t="s">
        <v>33</v>
      </c>
      <c r="L144" s="12" t="s">
        <v>31</v>
      </c>
      <c r="M144" s="12">
        <v>22</v>
      </c>
      <c r="N144" s="12" t="s">
        <v>23</v>
      </c>
      <c r="O144" s="12">
        <v>51</v>
      </c>
      <c r="P144" s="12" t="s">
        <v>49</v>
      </c>
      <c r="Q144" s="12" t="s">
        <v>25</v>
      </c>
      <c r="R144" s="12" t="s">
        <v>26</v>
      </c>
    </row>
    <row r="145" spans="1:18" x14ac:dyDescent="0.2">
      <c r="A145" s="12">
        <v>5</v>
      </c>
      <c r="B145" s="12">
        <v>16</v>
      </c>
      <c r="C145" s="12">
        <v>460</v>
      </c>
      <c r="D145" s="12">
        <v>13</v>
      </c>
      <c r="E145" s="12" t="s">
        <v>18</v>
      </c>
      <c r="F145" s="12" t="s">
        <v>37</v>
      </c>
      <c r="G145" s="12">
        <v>0</v>
      </c>
      <c r="H145" s="12" t="s">
        <v>8</v>
      </c>
      <c r="I145" s="12" t="s">
        <v>8</v>
      </c>
      <c r="J145" s="12" t="s">
        <v>20</v>
      </c>
      <c r="K145" s="12" t="s">
        <v>33</v>
      </c>
      <c r="L145" s="12" t="s">
        <v>34</v>
      </c>
      <c r="M145" s="12">
        <v>22</v>
      </c>
      <c r="N145" s="12" t="s">
        <v>23</v>
      </c>
      <c r="O145" s="12">
        <v>51</v>
      </c>
      <c r="P145" s="12" t="s">
        <v>49</v>
      </c>
      <c r="Q145" s="12" t="s">
        <v>25</v>
      </c>
      <c r="R145" s="12" t="s">
        <v>26</v>
      </c>
    </row>
    <row r="146" spans="1:18" x14ac:dyDescent="0.2">
      <c r="A146" s="12">
        <v>5</v>
      </c>
      <c r="B146" s="12">
        <v>17</v>
      </c>
      <c r="C146" s="12">
        <v>460</v>
      </c>
      <c r="D146" s="12">
        <v>13</v>
      </c>
      <c r="E146" s="12" t="s">
        <v>40</v>
      </c>
      <c r="F146" s="12" t="s">
        <v>32</v>
      </c>
      <c r="G146" s="12">
        <v>3</v>
      </c>
      <c r="H146" s="12" t="s">
        <v>8</v>
      </c>
      <c r="I146" s="12" t="s">
        <v>8</v>
      </c>
      <c r="J146" s="12" t="s">
        <v>20</v>
      </c>
      <c r="K146" s="12" t="s">
        <v>42</v>
      </c>
      <c r="L146" s="12" t="s">
        <v>45</v>
      </c>
      <c r="M146" s="12">
        <v>22</v>
      </c>
      <c r="N146" s="12" t="s">
        <v>23</v>
      </c>
      <c r="O146" s="12">
        <v>51</v>
      </c>
      <c r="P146" s="12" t="s">
        <v>49</v>
      </c>
      <c r="Q146" s="12" t="s">
        <v>25</v>
      </c>
      <c r="R146" s="12" t="s">
        <v>26</v>
      </c>
    </row>
    <row r="147" spans="1:18" x14ac:dyDescent="0.2">
      <c r="A147" s="12">
        <v>5</v>
      </c>
      <c r="B147" s="12">
        <v>18</v>
      </c>
      <c r="C147" s="12">
        <v>460</v>
      </c>
      <c r="D147" s="12">
        <v>12</v>
      </c>
      <c r="E147" s="12" t="s">
        <v>40</v>
      </c>
      <c r="F147" s="12" t="s">
        <v>38</v>
      </c>
      <c r="G147" s="12">
        <v>7</v>
      </c>
      <c r="H147" s="12" t="s">
        <v>28</v>
      </c>
      <c r="I147" s="12" t="s">
        <v>28</v>
      </c>
      <c r="J147" s="12" t="s">
        <v>20</v>
      </c>
      <c r="K147" s="12" t="s">
        <v>42</v>
      </c>
      <c r="L147" s="12" t="s">
        <v>31</v>
      </c>
      <c r="M147" s="12">
        <v>22</v>
      </c>
      <c r="N147" s="12" t="s">
        <v>23</v>
      </c>
      <c r="O147" s="12">
        <v>51</v>
      </c>
      <c r="P147" s="12" t="s">
        <v>49</v>
      </c>
      <c r="Q147" s="12" t="s">
        <v>25</v>
      </c>
      <c r="R147" s="12" t="s">
        <v>26</v>
      </c>
    </row>
    <row r="148" spans="1:18" x14ac:dyDescent="0.2">
      <c r="A148" s="12">
        <v>5</v>
      </c>
      <c r="B148" s="12">
        <v>19</v>
      </c>
      <c r="C148" s="12">
        <v>460</v>
      </c>
      <c r="D148" s="12">
        <v>21</v>
      </c>
      <c r="E148" s="12" t="s">
        <v>40</v>
      </c>
      <c r="F148" s="12" t="s">
        <v>36</v>
      </c>
      <c r="G148" s="12">
        <v>5</v>
      </c>
      <c r="H148" s="12" t="s">
        <v>28</v>
      </c>
      <c r="I148" s="12" t="s">
        <v>28</v>
      </c>
      <c r="J148" s="12" t="s">
        <v>20</v>
      </c>
      <c r="K148" s="12" t="s">
        <v>42</v>
      </c>
      <c r="L148" s="12" t="s">
        <v>31</v>
      </c>
      <c r="M148" s="12">
        <v>22</v>
      </c>
      <c r="N148" s="12" t="s">
        <v>23</v>
      </c>
      <c r="O148" s="12">
        <v>51</v>
      </c>
      <c r="P148" s="12" t="s">
        <v>49</v>
      </c>
      <c r="Q148" s="12" t="s">
        <v>25</v>
      </c>
      <c r="R148" s="12" t="s">
        <v>26</v>
      </c>
    </row>
    <row r="149" spans="1:18" x14ac:dyDescent="0.2">
      <c r="A149" s="12">
        <v>5</v>
      </c>
      <c r="B149" s="12">
        <v>20</v>
      </c>
      <c r="C149" s="12">
        <v>460</v>
      </c>
      <c r="D149" s="12">
        <v>12</v>
      </c>
      <c r="E149" s="12" t="s">
        <v>40</v>
      </c>
      <c r="F149" s="12" t="s">
        <v>37</v>
      </c>
      <c r="G149" s="12">
        <v>2</v>
      </c>
      <c r="H149" s="12" t="s">
        <v>8</v>
      </c>
      <c r="I149" s="12" t="s">
        <v>8</v>
      </c>
      <c r="J149" s="12" t="s">
        <v>20</v>
      </c>
      <c r="K149" s="12" t="s">
        <v>44</v>
      </c>
      <c r="L149" s="12" t="s">
        <v>45</v>
      </c>
      <c r="M149" s="12">
        <v>22</v>
      </c>
      <c r="N149" s="12" t="s">
        <v>23</v>
      </c>
      <c r="O149" s="12">
        <v>51</v>
      </c>
      <c r="P149" s="12" t="s">
        <v>49</v>
      </c>
      <c r="Q149" s="12" t="s">
        <v>25</v>
      </c>
      <c r="R149" s="12" t="s">
        <v>26</v>
      </c>
    </row>
    <row r="150" spans="1:18" x14ac:dyDescent="0.2">
      <c r="A150" s="12">
        <v>5</v>
      </c>
      <c r="B150" s="12">
        <v>21</v>
      </c>
      <c r="C150" s="12">
        <v>460</v>
      </c>
      <c r="D150" s="12">
        <v>14</v>
      </c>
      <c r="E150" s="12" t="s">
        <v>40</v>
      </c>
      <c r="F150" s="12" t="s">
        <v>27</v>
      </c>
      <c r="G150" s="12">
        <v>11</v>
      </c>
      <c r="H150" s="12" t="s">
        <v>28</v>
      </c>
      <c r="I150" s="12" t="s">
        <v>28</v>
      </c>
      <c r="J150" s="12" t="s">
        <v>20</v>
      </c>
      <c r="K150" s="12" t="s">
        <v>42</v>
      </c>
      <c r="L150" s="12" t="s">
        <v>31</v>
      </c>
      <c r="M150" s="12">
        <v>22</v>
      </c>
      <c r="N150" s="12" t="s">
        <v>23</v>
      </c>
      <c r="O150" s="12">
        <v>51</v>
      </c>
      <c r="P150" s="12" t="s">
        <v>49</v>
      </c>
      <c r="Q150" s="12" t="s">
        <v>25</v>
      </c>
      <c r="R150" s="12" t="s">
        <v>26</v>
      </c>
    </row>
    <row r="151" spans="1:18" x14ac:dyDescent="0.2">
      <c r="A151" s="12">
        <v>5</v>
      </c>
      <c r="B151" s="12">
        <v>22</v>
      </c>
      <c r="C151" s="12">
        <v>460</v>
      </c>
      <c r="D151" s="12">
        <v>18</v>
      </c>
      <c r="E151" s="12" t="s">
        <v>40</v>
      </c>
      <c r="F151" s="12" t="s">
        <v>39</v>
      </c>
      <c r="G151" s="12">
        <v>9</v>
      </c>
      <c r="H151" s="12" t="s">
        <v>28</v>
      </c>
      <c r="I151" s="12" t="s">
        <v>28</v>
      </c>
      <c r="J151" s="12" t="s">
        <v>20</v>
      </c>
      <c r="K151" s="12" t="s">
        <v>42</v>
      </c>
      <c r="L151" s="12" t="s">
        <v>31</v>
      </c>
      <c r="M151" s="12">
        <v>22</v>
      </c>
      <c r="N151" s="12" t="s">
        <v>23</v>
      </c>
      <c r="O151" s="12">
        <v>51</v>
      </c>
      <c r="P151" s="12" t="s">
        <v>49</v>
      </c>
      <c r="Q151" s="12" t="s">
        <v>25</v>
      </c>
      <c r="R151" s="12" t="s">
        <v>26</v>
      </c>
    </row>
    <row r="152" spans="1:18" x14ac:dyDescent="0.2">
      <c r="A152" s="12">
        <v>5</v>
      </c>
      <c r="B152" s="12">
        <v>23</v>
      </c>
      <c r="C152" s="12">
        <v>460</v>
      </c>
      <c r="D152" s="12">
        <v>25</v>
      </c>
      <c r="E152" s="12" t="s">
        <v>40</v>
      </c>
      <c r="F152" s="12" t="s">
        <v>43</v>
      </c>
      <c r="G152" s="12">
        <v>13</v>
      </c>
      <c r="H152" s="12" t="s">
        <v>28</v>
      </c>
      <c r="I152" s="12" t="s">
        <v>28</v>
      </c>
      <c r="J152" s="12" t="s">
        <v>20</v>
      </c>
      <c r="K152" s="12" t="s">
        <v>42</v>
      </c>
      <c r="L152" s="12" t="s">
        <v>31</v>
      </c>
      <c r="M152" s="12">
        <v>22</v>
      </c>
      <c r="N152" s="12" t="s">
        <v>23</v>
      </c>
      <c r="O152" s="12">
        <v>51</v>
      </c>
      <c r="P152" s="12" t="s">
        <v>49</v>
      </c>
      <c r="Q152" s="12" t="s">
        <v>25</v>
      </c>
      <c r="R152" s="12" t="s">
        <v>26</v>
      </c>
    </row>
    <row r="153" spans="1:18" x14ac:dyDescent="0.2">
      <c r="A153" s="12">
        <v>5</v>
      </c>
      <c r="B153" s="12">
        <v>24</v>
      </c>
      <c r="C153" s="12">
        <v>460</v>
      </c>
      <c r="D153" s="12">
        <v>22</v>
      </c>
      <c r="E153" s="12" t="s">
        <v>40</v>
      </c>
      <c r="F153" s="12" t="s">
        <v>19</v>
      </c>
      <c r="G153" s="12">
        <v>10</v>
      </c>
      <c r="H153" s="12" t="s">
        <v>8</v>
      </c>
      <c r="I153" s="12" t="s">
        <v>28</v>
      </c>
      <c r="J153" s="12" t="s">
        <v>29</v>
      </c>
      <c r="K153" s="12" t="s">
        <v>42</v>
      </c>
      <c r="L153" s="12" t="s">
        <v>31</v>
      </c>
      <c r="M153" s="12">
        <v>22</v>
      </c>
      <c r="N153" s="12" t="s">
        <v>23</v>
      </c>
      <c r="O153" s="12">
        <v>51</v>
      </c>
      <c r="P153" s="12" t="s">
        <v>49</v>
      </c>
      <c r="Q153" s="12" t="s">
        <v>25</v>
      </c>
      <c r="R153" s="12" t="s">
        <v>26</v>
      </c>
    </row>
    <row r="154" spans="1:18" x14ac:dyDescent="0.2">
      <c r="A154" s="12">
        <v>5</v>
      </c>
      <c r="B154" s="12">
        <v>25</v>
      </c>
      <c r="C154" s="12">
        <v>460</v>
      </c>
      <c r="D154" s="12">
        <v>24</v>
      </c>
      <c r="E154" s="12" t="s">
        <v>40</v>
      </c>
      <c r="F154" s="12" t="s">
        <v>37</v>
      </c>
      <c r="G154" s="12">
        <v>8</v>
      </c>
      <c r="H154" s="12" t="s">
        <v>28</v>
      </c>
      <c r="I154" s="12" t="s">
        <v>28</v>
      </c>
      <c r="J154" s="12" t="s">
        <v>20</v>
      </c>
      <c r="K154" s="12" t="s">
        <v>42</v>
      </c>
      <c r="L154" s="12" t="s">
        <v>31</v>
      </c>
      <c r="M154" s="12">
        <v>22</v>
      </c>
      <c r="N154" s="12" t="s">
        <v>23</v>
      </c>
      <c r="O154" s="12">
        <v>51</v>
      </c>
      <c r="P154" s="12" t="s">
        <v>49</v>
      </c>
      <c r="Q154" s="12" t="s">
        <v>25</v>
      </c>
      <c r="R154" s="12" t="s">
        <v>26</v>
      </c>
    </row>
    <row r="155" spans="1:18" x14ac:dyDescent="0.2">
      <c r="A155" s="12">
        <v>5</v>
      </c>
      <c r="B155" s="12">
        <v>26</v>
      </c>
      <c r="C155" s="12">
        <v>460</v>
      </c>
      <c r="D155" s="12">
        <v>16</v>
      </c>
      <c r="E155" s="12" t="s">
        <v>40</v>
      </c>
      <c r="F155" s="12" t="s">
        <v>41</v>
      </c>
      <c r="G155" s="12">
        <v>0</v>
      </c>
      <c r="H155" s="12" t="s">
        <v>8</v>
      </c>
      <c r="I155" s="12" t="s">
        <v>8</v>
      </c>
      <c r="J155" s="12" t="s">
        <v>20</v>
      </c>
      <c r="K155" s="12" t="s">
        <v>42</v>
      </c>
      <c r="L155" s="12" t="s">
        <v>34</v>
      </c>
      <c r="M155" s="12">
        <v>22</v>
      </c>
      <c r="N155" s="12" t="s">
        <v>23</v>
      </c>
      <c r="O155" s="12">
        <v>51</v>
      </c>
      <c r="P155" s="12" t="s">
        <v>49</v>
      </c>
      <c r="Q155" s="12" t="s">
        <v>25</v>
      </c>
      <c r="R155" s="12" t="s">
        <v>26</v>
      </c>
    </row>
    <row r="156" spans="1:18" x14ac:dyDescent="0.2">
      <c r="A156" s="12">
        <v>5</v>
      </c>
      <c r="B156" s="12">
        <v>27</v>
      </c>
      <c r="C156" s="12">
        <v>460</v>
      </c>
      <c r="D156" s="12">
        <v>17</v>
      </c>
      <c r="E156" s="12" t="s">
        <v>40</v>
      </c>
      <c r="F156" s="12" t="s">
        <v>32</v>
      </c>
      <c r="G156" s="12">
        <v>14</v>
      </c>
      <c r="H156" s="12" t="s">
        <v>28</v>
      </c>
      <c r="I156" s="12" t="s">
        <v>28</v>
      </c>
      <c r="J156" s="12" t="s">
        <v>20</v>
      </c>
      <c r="K156" s="12" t="s">
        <v>44</v>
      </c>
      <c r="L156" s="12" t="s">
        <v>31</v>
      </c>
      <c r="M156" s="12">
        <v>22</v>
      </c>
      <c r="N156" s="12" t="s">
        <v>23</v>
      </c>
      <c r="O156" s="12">
        <v>51</v>
      </c>
      <c r="P156" s="12" t="s">
        <v>49</v>
      </c>
      <c r="Q156" s="12" t="s">
        <v>25</v>
      </c>
      <c r="R156" s="12" t="s">
        <v>26</v>
      </c>
    </row>
    <row r="157" spans="1:18" x14ac:dyDescent="0.2">
      <c r="A157" s="12">
        <v>5</v>
      </c>
      <c r="B157" s="12">
        <v>28</v>
      </c>
      <c r="C157" s="12">
        <v>460</v>
      </c>
      <c r="D157" s="12">
        <v>18</v>
      </c>
      <c r="E157" s="12" t="s">
        <v>40</v>
      </c>
      <c r="F157" s="12" t="s">
        <v>38</v>
      </c>
      <c r="G157" s="12">
        <v>6</v>
      </c>
      <c r="H157" s="12" t="s">
        <v>28</v>
      </c>
      <c r="I157" s="12" t="s">
        <v>28</v>
      </c>
      <c r="J157" s="12" t="s">
        <v>20</v>
      </c>
      <c r="K157" s="12" t="s">
        <v>42</v>
      </c>
      <c r="L157" s="12" t="s">
        <v>31</v>
      </c>
      <c r="M157" s="12">
        <v>22</v>
      </c>
      <c r="N157" s="12" t="s">
        <v>23</v>
      </c>
      <c r="O157" s="12">
        <v>51</v>
      </c>
      <c r="P157" s="12" t="s">
        <v>49</v>
      </c>
      <c r="Q157" s="12" t="s">
        <v>25</v>
      </c>
      <c r="R157" s="12" t="s">
        <v>26</v>
      </c>
    </row>
    <row r="158" spans="1:18" x14ac:dyDescent="0.2">
      <c r="A158" s="12">
        <v>5</v>
      </c>
      <c r="B158" s="12">
        <v>29</v>
      </c>
      <c r="C158" s="12">
        <v>460</v>
      </c>
      <c r="D158" s="12">
        <v>21</v>
      </c>
      <c r="E158" s="12" t="s">
        <v>40</v>
      </c>
      <c r="F158" s="12" t="s">
        <v>27</v>
      </c>
      <c r="G158" s="12">
        <v>12</v>
      </c>
      <c r="H158" s="12" t="s">
        <v>8</v>
      </c>
      <c r="I158" s="12" t="s">
        <v>28</v>
      </c>
      <c r="J158" s="12" t="s">
        <v>29</v>
      </c>
      <c r="K158" s="12" t="s">
        <v>42</v>
      </c>
      <c r="L158" s="12" t="s">
        <v>31</v>
      </c>
      <c r="M158" s="12">
        <v>22</v>
      </c>
      <c r="N158" s="12" t="s">
        <v>23</v>
      </c>
      <c r="O158" s="12">
        <v>51</v>
      </c>
      <c r="P158" s="12" t="s">
        <v>49</v>
      </c>
      <c r="Q158" s="12" t="s">
        <v>25</v>
      </c>
      <c r="R158" s="12" t="s">
        <v>26</v>
      </c>
    </row>
    <row r="159" spans="1:18" x14ac:dyDescent="0.2">
      <c r="A159" s="12">
        <v>5</v>
      </c>
      <c r="B159" s="12">
        <v>30</v>
      </c>
      <c r="C159" s="12">
        <v>460</v>
      </c>
      <c r="D159" s="12">
        <v>19</v>
      </c>
      <c r="E159" s="12" t="s">
        <v>40</v>
      </c>
      <c r="F159" s="12" t="s">
        <v>36</v>
      </c>
      <c r="G159" s="12">
        <v>4</v>
      </c>
      <c r="H159" s="12" t="s">
        <v>8</v>
      </c>
      <c r="I159" s="12" t="s">
        <v>28</v>
      </c>
      <c r="J159" s="12" t="s">
        <v>29</v>
      </c>
      <c r="K159" s="12" t="s">
        <v>44</v>
      </c>
      <c r="L159" s="12" t="s">
        <v>31</v>
      </c>
      <c r="M159" s="12">
        <v>22</v>
      </c>
      <c r="N159" s="12" t="s">
        <v>23</v>
      </c>
      <c r="O159" s="12">
        <v>51</v>
      </c>
      <c r="P159" s="12" t="s">
        <v>49</v>
      </c>
      <c r="Q159" s="12" t="s">
        <v>25</v>
      </c>
      <c r="R159" s="12" t="s">
        <v>26</v>
      </c>
    </row>
    <row r="160" spans="1:18" x14ac:dyDescent="0.2">
      <c r="A160" s="12">
        <v>5</v>
      </c>
      <c r="B160" s="12">
        <v>31</v>
      </c>
      <c r="C160" s="12">
        <v>460</v>
      </c>
      <c r="D160" s="12">
        <v>14</v>
      </c>
      <c r="E160" s="12" t="s">
        <v>40</v>
      </c>
      <c r="F160" s="12" t="s">
        <v>35</v>
      </c>
      <c r="G160" s="12">
        <v>1</v>
      </c>
      <c r="H160" s="12" t="s">
        <v>8</v>
      </c>
      <c r="I160" s="12" t="s">
        <v>8</v>
      </c>
      <c r="J160" s="12" t="s">
        <v>20</v>
      </c>
      <c r="K160" s="12" t="s">
        <v>46</v>
      </c>
      <c r="L160" s="12" t="s">
        <v>22</v>
      </c>
      <c r="M160" s="12">
        <v>22</v>
      </c>
      <c r="N160" s="12" t="s">
        <v>23</v>
      </c>
      <c r="O160" s="12">
        <v>51</v>
      </c>
      <c r="P160" s="12" t="s">
        <v>49</v>
      </c>
      <c r="Q160" s="12" t="s">
        <v>25</v>
      </c>
      <c r="R160" s="12" t="s">
        <v>26</v>
      </c>
    </row>
    <row r="161" spans="1:18" x14ac:dyDescent="0.2">
      <c r="A161" s="12">
        <v>5</v>
      </c>
      <c r="B161" s="12">
        <v>32</v>
      </c>
      <c r="C161" s="12">
        <v>460</v>
      </c>
      <c r="D161" s="12">
        <v>16</v>
      </c>
      <c r="E161" s="12" t="s">
        <v>40</v>
      </c>
      <c r="F161" s="12" t="s">
        <v>27</v>
      </c>
      <c r="G161" s="12">
        <v>15</v>
      </c>
      <c r="H161" s="12" t="s">
        <v>28</v>
      </c>
      <c r="I161" s="12" t="s">
        <v>28</v>
      </c>
      <c r="J161" s="12" t="s">
        <v>20</v>
      </c>
      <c r="K161" s="12" t="s">
        <v>46</v>
      </c>
      <c r="L161" s="12" t="s">
        <v>31</v>
      </c>
      <c r="M161" s="12">
        <v>22</v>
      </c>
      <c r="N161" s="12" t="s">
        <v>23</v>
      </c>
      <c r="O161" s="12">
        <v>51</v>
      </c>
      <c r="P161" s="12" t="s">
        <v>49</v>
      </c>
      <c r="Q161" s="12" t="s">
        <v>25</v>
      </c>
      <c r="R161" s="12" t="s">
        <v>26</v>
      </c>
    </row>
    <row r="162" spans="1:18" x14ac:dyDescent="0.2">
      <c r="A162" s="12">
        <v>6</v>
      </c>
      <c r="B162" s="12">
        <v>1</v>
      </c>
      <c r="C162" s="12">
        <v>608</v>
      </c>
      <c r="D162" s="12">
        <v>34</v>
      </c>
      <c r="E162" s="12" t="s">
        <v>18</v>
      </c>
      <c r="F162" s="12" t="s">
        <v>37</v>
      </c>
      <c r="G162" s="12">
        <v>12</v>
      </c>
      <c r="H162" s="12" t="s">
        <v>28</v>
      </c>
      <c r="I162" s="12" t="s">
        <v>28</v>
      </c>
      <c r="J162" s="12" t="s">
        <v>20</v>
      </c>
      <c r="K162" s="12" t="s">
        <v>30</v>
      </c>
      <c r="L162" s="12" t="s">
        <v>31</v>
      </c>
      <c r="M162" s="12">
        <v>18</v>
      </c>
      <c r="N162" s="12" t="s">
        <v>23</v>
      </c>
      <c r="O162" s="12">
        <v>17</v>
      </c>
      <c r="P162" s="12" t="s">
        <v>24</v>
      </c>
      <c r="Q162" s="12" t="s">
        <v>50</v>
      </c>
      <c r="R162" s="12" t="s">
        <v>26</v>
      </c>
    </row>
    <row r="163" spans="1:18" x14ac:dyDescent="0.2">
      <c r="A163" s="12">
        <v>6</v>
      </c>
      <c r="B163" s="12">
        <v>2</v>
      </c>
      <c r="C163" s="12">
        <v>608</v>
      </c>
      <c r="D163" s="12">
        <v>9</v>
      </c>
      <c r="E163" s="12" t="s">
        <v>18</v>
      </c>
      <c r="F163" s="12" t="s">
        <v>39</v>
      </c>
      <c r="G163" s="12">
        <v>3</v>
      </c>
      <c r="H163" s="12" t="s">
        <v>8</v>
      </c>
      <c r="I163" s="12" t="s">
        <v>8</v>
      </c>
      <c r="J163" s="12" t="s">
        <v>20</v>
      </c>
      <c r="K163" s="12" t="s">
        <v>21</v>
      </c>
      <c r="L163" s="12" t="s">
        <v>22</v>
      </c>
      <c r="M163" s="12">
        <v>18</v>
      </c>
      <c r="N163" s="12" t="s">
        <v>23</v>
      </c>
      <c r="O163" s="12">
        <v>17</v>
      </c>
      <c r="P163" s="12" t="s">
        <v>24</v>
      </c>
      <c r="Q163" s="12" t="s">
        <v>50</v>
      </c>
      <c r="R163" s="12" t="s">
        <v>26</v>
      </c>
    </row>
    <row r="164" spans="1:18" x14ac:dyDescent="0.2">
      <c r="A164" s="12">
        <v>6</v>
      </c>
      <c r="B164" s="12">
        <v>3</v>
      </c>
      <c r="C164" s="12">
        <v>608</v>
      </c>
      <c r="D164" s="12">
        <v>8</v>
      </c>
      <c r="E164" s="12" t="s">
        <v>18</v>
      </c>
      <c r="F164" s="12" t="s">
        <v>43</v>
      </c>
      <c r="G164" s="12">
        <v>11</v>
      </c>
      <c r="H164" s="12" t="s">
        <v>28</v>
      </c>
      <c r="I164" s="12" t="s">
        <v>28</v>
      </c>
      <c r="J164" s="12" t="s">
        <v>20</v>
      </c>
      <c r="K164" s="12" t="s">
        <v>33</v>
      </c>
      <c r="L164" s="12" t="s">
        <v>31</v>
      </c>
      <c r="M164" s="12">
        <v>18</v>
      </c>
      <c r="N164" s="12" t="s">
        <v>23</v>
      </c>
      <c r="O164" s="12">
        <v>17</v>
      </c>
      <c r="P164" s="12" t="s">
        <v>24</v>
      </c>
      <c r="Q164" s="12" t="s">
        <v>50</v>
      </c>
      <c r="R164" s="12" t="s">
        <v>26</v>
      </c>
    </row>
    <row r="165" spans="1:18" x14ac:dyDescent="0.2">
      <c r="A165" s="12">
        <v>6</v>
      </c>
      <c r="B165" s="12">
        <v>4</v>
      </c>
      <c r="C165" s="12">
        <v>608</v>
      </c>
      <c r="D165" s="12">
        <v>10</v>
      </c>
      <c r="E165" s="12" t="s">
        <v>18</v>
      </c>
      <c r="F165" s="12" t="s">
        <v>38</v>
      </c>
      <c r="G165" s="12">
        <v>13</v>
      </c>
      <c r="H165" s="12" t="s">
        <v>28</v>
      </c>
      <c r="I165" s="12" t="s">
        <v>28</v>
      </c>
      <c r="J165" s="12" t="s">
        <v>20</v>
      </c>
      <c r="K165" s="12" t="s">
        <v>21</v>
      </c>
      <c r="L165" s="12" t="s">
        <v>31</v>
      </c>
      <c r="M165" s="12">
        <v>18</v>
      </c>
      <c r="N165" s="12" t="s">
        <v>23</v>
      </c>
      <c r="O165" s="12">
        <v>17</v>
      </c>
      <c r="P165" s="12" t="s">
        <v>24</v>
      </c>
      <c r="Q165" s="12" t="s">
        <v>50</v>
      </c>
      <c r="R165" s="12" t="s">
        <v>26</v>
      </c>
    </row>
    <row r="166" spans="1:18" x14ac:dyDescent="0.2">
      <c r="A166" s="12">
        <v>6</v>
      </c>
      <c r="B166" s="12">
        <v>5</v>
      </c>
      <c r="C166" s="12">
        <v>608</v>
      </c>
      <c r="D166" s="12">
        <v>12</v>
      </c>
      <c r="E166" s="12" t="s">
        <v>18</v>
      </c>
      <c r="F166" s="12" t="s">
        <v>37</v>
      </c>
      <c r="G166" s="12">
        <v>1</v>
      </c>
      <c r="H166" s="12" t="s">
        <v>28</v>
      </c>
      <c r="I166" s="12" t="s">
        <v>8</v>
      </c>
      <c r="J166" s="12" t="s">
        <v>29</v>
      </c>
      <c r="K166" s="12" t="s">
        <v>33</v>
      </c>
      <c r="L166" s="12" t="s">
        <v>34</v>
      </c>
      <c r="M166" s="12">
        <v>18</v>
      </c>
      <c r="N166" s="12" t="s">
        <v>23</v>
      </c>
      <c r="O166" s="12">
        <v>17</v>
      </c>
      <c r="P166" s="12" t="s">
        <v>24</v>
      </c>
      <c r="Q166" s="12" t="s">
        <v>50</v>
      </c>
      <c r="R166" s="12" t="s">
        <v>26</v>
      </c>
    </row>
    <row r="167" spans="1:18" x14ac:dyDescent="0.2">
      <c r="A167" s="12">
        <v>6</v>
      </c>
      <c r="B167" s="12">
        <v>6</v>
      </c>
      <c r="C167" s="12">
        <v>608</v>
      </c>
      <c r="D167" s="12">
        <v>33</v>
      </c>
      <c r="E167" s="12" t="s">
        <v>18</v>
      </c>
      <c r="F167" s="12" t="s">
        <v>41</v>
      </c>
      <c r="G167" s="12">
        <v>14</v>
      </c>
      <c r="H167" s="12" t="s">
        <v>28</v>
      </c>
      <c r="I167" s="12" t="s">
        <v>28</v>
      </c>
      <c r="J167" s="12" t="s">
        <v>20</v>
      </c>
      <c r="K167" s="12" t="s">
        <v>21</v>
      </c>
      <c r="L167" s="12" t="s">
        <v>31</v>
      </c>
      <c r="M167" s="12">
        <v>18</v>
      </c>
      <c r="N167" s="12" t="s">
        <v>23</v>
      </c>
      <c r="O167" s="12">
        <v>17</v>
      </c>
      <c r="P167" s="12" t="s">
        <v>24</v>
      </c>
      <c r="Q167" s="12" t="s">
        <v>50</v>
      </c>
      <c r="R167" s="12" t="s">
        <v>26</v>
      </c>
    </row>
    <row r="168" spans="1:18" x14ac:dyDescent="0.2">
      <c r="A168" s="12">
        <v>6</v>
      </c>
      <c r="B168" s="12">
        <v>7</v>
      </c>
      <c r="C168" s="12">
        <v>608</v>
      </c>
      <c r="D168" s="12">
        <v>24</v>
      </c>
      <c r="E168" s="12" t="s">
        <v>18</v>
      </c>
      <c r="F168" s="12" t="s">
        <v>38</v>
      </c>
      <c r="G168" s="12">
        <v>9</v>
      </c>
      <c r="H168" s="12" t="s">
        <v>28</v>
      </c>
      <c r="I168" s="12" t="s">
        <v>28</v>
      </c>
      <c r="J168" s="12" t="s">
        <v>20</v>
      </c>
      <c r="K168" s="12" t="s">
        <v>30</v>
      </c>
      <c r="L168" s="12" t="s">
        <v>31</v>
      </c>
      <c r="M168" s="12">
        <v>18</v>
      </c>
      <c r="N168" s="12" t="s">
        <v>23</v>
      </c>
      <c r="O168" s="12">
        <v>17</v>
      </c>
      <c r="P168" s="12" t="s">
        <v>24</v>
      </c>
      <c r="Q168" s="12" t="s">
        <v>50</v>
      </c>
      <c r="R168" s="12" t="s">
        <v>26</v>
      </c>
    </row>
    <row r="169" spans="1:18" x14ac:dyDescent="0.2">
      <c r="A169" s="12">
        <v>6</v>
      </c>
      <c r="B169" s="12">
        <v>8</v>
      </c>
      <c r="C169" s="12">
        <v>608</v>
      </c>
      <c r="D169" s="12">
        <v>27</v>
      </c>
      <c r="E169" s="12" t="s">
        <v>18</v>
      </c>
      <c r="F169" s="12" t="s">
        <v>39</v>
      </c>
      <c r="G169" s="12">
        <v>6</v>
      </c>
      <c r="H169" s="12" t="s">
        <v>28</v>
      </c>
      <c r="I169" s="12" t="s">
        <v>28</v>
      </c>
      <c r="J169" s="12" t="s">
        <v>20</v>
      </c>
      <c r="K169" s="12" t="s">
        <v>33</v>
      </c>
      <c r="L169" s="12" t="s">
        <v>31</v>
      </c>
      <c r="M169" s="12">
        <v>18</v>
      </c>
      <c r="N169" s="12" t="s">
        <v>23</v>
      </c>
      <c r="O169" s="12">
        <v>17</v>
      </c>
      <c r="P169" s="12" t="s">
        <v>24</v>
      </c>
      <c r="Q169" s="12" t="s">
        <v>50</v>
      </c>
      <c r="R169" s="12" t="s">
        <v>26</v>
      </c>
    </row>
    <row r="170" spans="1:18" x14ac:dyDescent="0.2">
      <c r="A170" s="12">
        <v>6</v>
      </c>
      <c r="B170" s="12">
        <v>9</v>
      </c>
      <c r="C170" s="12">
        <v>608</v>
      </c>
      <c r="D170" s="12">
        <v>14</v>
      </c>
      <c r="E170" s="12" t="s">
        <v>18</v>
      </c>
      <c r="F170" s="12" t="s">
        <v>39</v>
      </c>
      <c r="G170" s="12">
        <v>5</v>
      </c>
      <c r="H170" s="12" t="s">
        <v>8</v>
      </c>
      <c r="I170" s="12" t="s">
        <v>28</v>
      </c>
      <c r="J170" s="12" t="s">
        <v>29</v>
      </c>
      <c r="K170" s="12" t="s">
        <v>33</v>
      </c>
      <c r="L170" s="12" t="s">
        <v>31</v>
      </c>
      <c r="M170" s="12">
        <v>18</v>
      </c>
      <c r="N170" s="12" t="s">
        <v>23</v>
      </c>
      <c r="O170" s="12">
        <v>17</v>
      </c>
      <c r="P170" s="12" t="s">
        <v>24</v>
      </c>
      <c r="Q170" s="12" t="s">
        <v>50</v>
      </c>
      <c r="R170" s="12" t="s">
        <v>26</v>
      </c>
    </row>
    <row r="171" spans="1:18" x14ac:dyDescent="0.2">
      <c r="A171" s="12">
        <v>6</v>
      </c>
      <c r="B171" s="12">
        <v>10</v>
      </c>
      <c r="C171" s="12">
        <v>608</v>
      </c>
      <c r="D171" s="12">
        <v>20</v>
      </c>
      <c r="E171" s="12" t="s">
        <v>18</v>
      </c>
      <c r="F171" s="12" t="s">
        <v>27</v>
      </c>
      <c r="G171" s="12">
        <v>10</v>
      </c>
      <c r="H171" s="12" t="s">
        <v>8</v>
      </c>
      <c r="I171" s="12" t="s">
        <v>28</v>
      </c>
      <c r="J171" s="12" t="s">
        <v>29</v>
      </c>
      <c r="K171" s="12" t="s">
        <v>33</v>
      </c>
      <c r="L171" s="12" t="s">
        <v>31</v>
      </c>
      <c r="M171" s="12">
        <v>18</v>
      </c>
      <c r="N171" s="12" t="s">
        <v>23</v>
      </c>
      <c r="O171" s="12">
        <v>17</v>
      </c>
      <c r="P171" s="12" t="s">
        <v>24</v>
      </c>
      <c r="Q171" s="12" t="s">
        <v>50</v>
      </c>
      <c r="R171" s="12" t="s">
        <v>26</v>
      </c>
    </row>
    <row r="172" spans="1:18" x14ac:dyDescent="0.2">
      <c r="A172" s="12">
        <v>6</v>
      </c>
      <c r="B172" s="12">
        <v>11</v>
      </c>
      <c r="C172" s="12">
        <v>608</v>
      </c>
      <c r="D172" s="12">
        <v>8</v>
      </c>
      <c r="E172" s="12" t="s">
        <v>18</v>
      </c>
      <c r="F172" s="12" t="s">
        <v>41</v>
      </c>
      <c r="G172" s="12">
        <v>7</v>
      </c>
      <c r="H172" s="12" t="s">
        <v>28</v>
      </c>
      <c r="I172" s="12" t="s">
        <v>28</v>
      </c>
      <c r="J172" s="12" t="s">
        <v>20</v>
      </c>
      <c r="K172" s="12" t="s">
        <v>30</v>
      </c>
      <c r="L172" s="12" t="s">
        <v>31</v>
      </c>
      <c r="M172" s="12">
        <v>18</v>
      </c>
      <c r="N172" s="12" t="s">
        <v>23</v>
      </c>
      <c r="O172" s="12">
        <v>17</v>
      </c>
      <c r="P172" s="12" t="s">
        <v>24</v>
      </c>
      <c r="Q172" s="12" t="s">
        <v>50</v>
      </c>
      <c r="R172" s="12" t="s">
        <v>26</v>
      </c>
    </row>
    <row r="173" spans="1:18" x14ac:dyDescent="0.2">
      <c r="A173" s="12">
        <v>6</v>
      </c>
      <c r="B173" s="12">
        <v>12</v>
      </c>
      <c r="C173" s="12">
        <v>608</v>
      </c>
      <c r="D173" s="12">
        <v>25</v>
      </c>
      <c r="E173" s="12" t="s">
        <v>18</v>
      </c>
      <c r="F173" s="12" t="s">
        <v>19</v>
      </c>
      <c r="G173" s="12">
        <v>8</v>
      </c>
      <c r="H173" s="12" t="s">
        <v>8</v>
      </c>
      <c r="I173" s="12" t="s">
        <v>28</v>
      </c>
      <c r="J173" s="12" t="s">
        <v>29</v>
      </c>
      <c r="K173" s="12" t="s">
        <v>30</v>
      </c>
      <c r="L173" s="12" t="s">
        <v>31</v>
      </c>
      <c r="M173" s="12">
        <v>18</v>
      </c>
      <c r="N173" s="12" t="s">
        <v>23</v>
      </c>
      <c r="O173" s="12">
        <v>17</v>
      </c>
      <c r="P173" s="12" t="s">
        <v>24</v>
      </c>
      <c r="Q173" s="12" t="s">
        <v>50</v>
      </c>
      <c r="R173" s="12" t="s">
        <v>26</v>
      </c>
    </row>
    <row r="174" spans="1:18" x14ac:dyDescent="0.2">
      <c r="A174" s="12">
        <v>6</v>
      </c>
      <c r="B174" s="12">
        <v>13</v>
      </c>
      <c r="C174" s="12">
        <v>608</v>
      </c>
      <c r="D174" s="12">
        <v>25</v>
      </c>
      <c r="E174" s="12" t="s">
        <v>18</v>
      </c>
      <c r="F174" s="12" t="s">
        <v>19</v>
      </c>
      <c r="G174" s="12">
        <v>8</v>
      </c>
      <c r="H174" s="12" t="s">
        <v>8</v>
      </c>
      <c r="I174" s="12" t="s">
        <v>28</v>
      </c>
      <c r="J174" s="12" t="s">
        <v>29</v>
      </c>
      <c r="K174" s="12" t="s">
        <v>30</v>
      </c>
      <c r="L174" s="12" t="s">
        <v>31</v>
      </c>
      <c r="M174" s="12">
        <v>18</v>
      </c>
      <c r="N174" s="12" t="s">
        <v>23</v>
      </c>
      <c r="O174" s="12">
        <v>17</v>
      </c>
      <c r="P174" s="12" t="s">
        <v>24</v>
      </c>
      <c r="Q174" s="12" t="s">
        <v>50</v>
      </c>
      <c r="R174" s="12" t="s">
        <v>26</v>
      </c>
    </row>
    <row r="175" spans="1:18" x14ac:dyDescent="0.2">
      <c r="A175" s="12">
        <v>6</v>
      </c>
      <c r="B175" s="12">
        <v>14</v>
      </c>
      <c r="C175" s="12">
        <v>608</v>
      </c>
      <c r="D175" s="12">
        <v>25</v>
      </c>
      <c r="E175" s="12" t="s">
        <v>18</v>
      </c>
      <c r="F175" s="12" t="s">
        <v>43</v>
      </c>
      <c r="G175" s="12">
        <v>15</v>
      </c>
      <c r="H175" s="12" t="s">
        <v>8</v>
      </c>
      <c r="I175" s="12" t="s">
        <v>28</v>
      </c>
      <c r="J175" s="12" t="s">
        <v>29</v>
      </c>
      <c r="K175" s="12" t="s">
        <v>33</v>
      </c>
      <c r="L175" s="12" t="s">
        <v>31</v>
      </c>
      <c r="M175" s="12">
        <v>18</v>
      </c>
      <c r="N175" s="12" t="s">
        <v>23</v>
      </c>
      <c r="O175" s="12">
        <v>17</v>
      </c>
      <c r="P175" s="12" t="s">
        <v>24</v>
      </c>
      <c r="Q175" s="12" t="s">
        <v>50</v>
      </c>
      <c r="R175" s="12" t="s">
        <v>26</v>
      </c>
    </row>
    <row r="176" spans="1:18" x14ac:dyDescent="0.2">
      <c r="A176" s="12">
        <v>6</v>
      </c>
      <c r="B176" s="12">
        <v>15</v>
      </c>
      <c r="C176" s="12">
        <v>608</v>
      </c>
      <c r="D176" s="12">
        <v>16</v>
      </c>
      <c r="E176" s="12" t="s">
        <v>18</v>
      </c>
      <c r="F176" s="12" t="s">
        <v>39</v>
      </c>
      <c r="G176" s="12">
        <v>4</v>
      </c>
      <c r="H176" s="12" t="s">
        <v>28</v>
      </c>
      <c r="I176" s="12" t="s">
        <v>28</v>
      </c>
      <c r="J176" s="12" t="s">
        <v>20</v>
      </c>
      <c r="K176" s="12" t="s">
        <v>33</v>
      </c>
      <c r="L176" s="12" t="s">
        <v>31</v>
      </c>
      <c r="M176" s="12">
        <v>18</v>
      </c>
      <c r="N176" s="12" t="s">
        <v>23</v>
      </c>
      <c r="O176" s="12">
        <v>17</v>
      </c>
      <c r="P176" s="12" t="s">
        <v>24</v>
      </c>
      <c r="Q176" s="12" t="s">
        <v>50</v>
      </c>
      <c r="R176" s="12" t="s">
        <v>26</v>
      </c>
    </row>
    <row r="177" spans="1:18" x14ac:dyDescent="0.2">
      <c r="A177" s="12">
        <v>6</v>
      </c>
      <c r="B177" s="12">
        <v>16</v>
      </c>
      <c r="C177" s="12">
        <v>608</v>
      </c>
      <c r="D177" s="12">
        <v>16</v>
      </c>
      <c r="E177" s="12" t="s">
        <v>18</v>
      </c>
      <c r="F177" s="12" t="s">
        <v>38</v>
      </c>
      <c r="G177" s="12">
        <v>2</v>
      </c>
      <c r="H177" s="12" t="s">
        <v>8</v>
      </c>
      <c r="I177" s="12" t="s">
        <v>8</v>
      </c>
      <c r="J177" s="12" t="s">
        <v>20</v>
      </c>
      <c r="K177" s="12" t="s">
        <v>21</v>
      </c>
      <c r="L177" s="12" t="s">
        <v>22</v>
      </c>
      <c r="M177" s="12">
        <v>18</v>
      </c>
      <c r="N177" s="12" t="s">
        <v>23</v>
      </c>
      <c r="O177" s="12">
        <v>17</v>
      </c>
      <c r="P177" s="12" t="s">
        <v>24</v>
      </c>
      <c r="Q177" s="12" t="s">
        <v>50</v>
      </c>
      <c r="R177" s="12" t="s">
        <v>26</v>
      </c>
    </row>
    <row r="178" spans="1:18" x14ac:dyDescent="0.2">
      <c r="A178" s="12">
        <v>6</v>
      </c>
      <c r="B178" s="12">
        <v>17</v>
      </c>
      <c r="C178" s="12">
        <v>608</v>
      </c>
      <c r="D178" s="12">
        <v>15</v>
      </c>
      <c r="E178" s="12" t="s">
        <v>40</v>
      </c>
      <c r="F178" s="12" t="s">
        <v>37</v>
      </c>
      <c r="G178" s="12">
        <v>7</v>
      </c>
      <c r="H178" s="12" t="s">
        <v>28</v>
      </c>
      <c r="I178" s="12" t="s">
        <v>28</v>
      </c>
      <c r="J178" s="12" t="s">
        <v>20</v>
      </c>
      <c r="K178" s="12" t="s">
        <v>42</v>
      </c>
      <c r="L178" s="12" t="s">
        <v>31</v>
      </c>
      <c r="M178" s="12">
        <v>18</v>
      </c>
      <c r="N178" s="12" t="s">
        <v>23</v>
      </c>
      <c r="O178" s="12">
        <v>17</v>
      </c>
      <c r="P178" s="12" t="s">
        <v>24</v>
      </c>
      <c r="Q178" s="12" t="s">
        <v>50</v>
      </c>
      <c r="R178" s="12" t="s">
        <v>26</v>
      </c>
    </row>
    <row r="179" spans="1:18" x14ac:dyDescent="0.2">
      <c r="A179" s="12">
        <v>6</v>
      </c>
      <c r="B179" s="12">
        <v>18</v>
      </c>
      <c r="C179" s="12">
        <v>608</v>
      </c>
      <c r="D179" s="12">
        <v>13</v>
      </c>
      <c r="E179" s="12" t="s">
        <v>40</v>
      </c>
      <c r="F179" s="12" t="s">
        <v>32</v>
      </c>
      <c r="G179" s="12">
        <v>5</v>
      </c>
      <c r="H179" s="12" t="s">
        <v>28</v>
      </c>
      <c r="I179" s="12" t="s">
        <v>28</v>
      </c>
      <c r="J179" s="12" t="s">
        <v>20</v>
      </c>
      <c r="K179" s="12" t="s">
        <v>42</v>
      </c>
      <c r="L179" s="12" t="s">
        <v>31</v>
      </c>
      <c r="M179" s="12">
        <v>18</v>
      </c>
      <c r="N179" s="12" t="s">
        <v>23</v>
      </c>
      <c r="O179" s="12">
        <v>17</v>
      </c>
      <c r="P179" s="12" t="s">
        <v>24</v>
      </c>
      <c r="Q179" s="12" t="s">
        <v>50</v>
      </c>
      <c r="R179" s="12" t="s">
        <v>26</v>
      </c>
    </row>
    <row r="180" spans="1:18" x14ac:dyDescent="0.2">
      <c r="A180" s="12">
        <v>6</v>
      </c>
      <c r="B180" s="12">
        <v>19</v>
      </c>
      <c r="C180" s="12">
        <v>608</v>
      </c>
      <c r="D180" s="12">
        <v>16</v>
      </c>
      <c r="E180" s="12" t="s">
        <v>40</v>
      </c>
      <c r="F180" s="12" t="s">
        <v>35</v>
      </c>
      <c r="G180" s="12">
        <v>3</v>
      </c>
      <c r="H180" s="12" t="s">
        <v>8</v>
      </c>
      <c r="I180" s="12" t="s">
        <v>8</v>
      </c>
      <c r="J180" s="12" t="s">
        <v>20</v>
      </c>
      <c r="K180" s="12" t="s">
        <v>42</v>
      </c>
      <c r="L180" s="12" t="s">
        <v>45</v>
      </c>
      <c r="M180" s="12">
        <v>18</v>
      </c>
      <c r="N180" s="12" t="s">
        <v>23</v>
      </c>
      <c r="O180" s="12">
        <v>17</v>
      </c>
      <c r="P180" s="12" t="s">
        <v>24</v>
      </c>
      <c r="Q180" s="12" t="s">
        <v>50</v>
      </c>
      <c r="R180" s="12" t="s">
        <v>26</v>
      </c>
    </row>
    <row r="181" spans="1:18" x14ac:dyDescent="0.2">
      <c r="A181" s="12">
        <v>6</v>
      </c>
      <c r="B181" s="12">
        <v>20</v>
      </c>
      <c r="C181" s="12">
        <v>608</v>
      </c>
      <c r="D181" s="12">
        <v>26</v>
      </c>
      <c r="E181" s="12" t="s">
        <v>40</v>
      </c>
      <c r="F181" s="12" t="s">
        <v>41</v>
      </c>
      <c r="G181" s="12">
        <v>0</v>
      </c>
      <c r="H181" s="12" t="s">
        <v>8</v>
      </c>
      <c r="I181" s="12" t="s">
        <v>8</v>
      </c>
      <c r="J181" s="12" t="s">
        <v>20</v>
      </c>
      <c r="K181" s="12" t="s">
        <v>42</v>
      </c>
      <c r="L181" s="12" t="s">
        <v>34</v>
      </c>
      <c r="M181" s="12">
        <v>18</v>
      </c>
      <c r="N181" s="12" t="s">
        <v>23</v>
      </c>
      <c r="O181" s="12">
        <v>17</v>
      </c>
      <c r="P181" s="12" t="s">
        <v>24</v>
      </c>
      <c r="Q181" s="12" t="s">
        <v>50</v>
      </c>
      <c r="R181" s="12" t="s">
        <v>26</v>
      </c>
    </row>
    <row r="182" spans="1:18" x14ac:dyDescent="0.2">
      <c r="A182" s="12">
        <v>6</v>
      </c>
      <c r="B182" s="12">
        <v>21</v>
      </c>
      <c r="C182" s="12">
        <v>608</v>
      </c>
      <c r="D182" s="12">
        <v>33</v>
      </c>
      <c r="E182" s="12" t="s">
        <v>40</v>
      </c>
      <c r="F182" s="12" t="s">
        <v>37</v>
      </c>
      <c r="G182" s="12">
        <v>4</v>
      </c>
      <c r="H182" s="12" t="s">
        <v>28</v>
      </c>
      <c r="I182" s="12" t="s">
        <v>28</v>
      </c>
      <c r="J182" s="12" t="s">
        <v>20</v>
      </c>
      <c r="K182" s="12" t="s">
        <v>44</v>
      </c>
      <c r="L182" s="12" t="s">
        <v>31</v>
      </c>
      <c r="M182" s="12">
        <v>18</v>
      </c>
      <c r="N182" s="12" t="s">
        <v>23</v>
      </c>
      <c r="O182" s="12">
        <v>17</v>
      </c>
      <c r="P182" s="12" t="s">
        <v>24</v>
      </c>
      <c r="Q182" s="12" t="s">
        <v>50</v>
      </c>
      <c r="R182" s="12" t="s">
        <v>26</v>
      </c>
    </row>
    <row r="183" spans="1:18" x14ac:dyDescent="0.2">
      <c r="A183" s="12">
        <v>6</v>
      </c>
      <c r="B183" s="12">
        <v>22</v>
      </c>
      <c r="C183" s="12">
        <v>608</v>
      </c>
      <c r="D183" s="12">
        <v>20</v>
      </c>
      <c r="E183" s="12" t="s">
        <v>40</v>
      </c>
      <c r="F183" s="12" t="s">
        <v>36</v>
      </c>
      <c r="G183" s="12">
        <v>6</v>
      </c>
      <c r="H183" s="12" t="s">
        <v>28</v>
      </c>
      <c r="I183" s="12" t="s">
        <v>28</v>
      </c>
      <c r="J183" s="12" t="s">
        <v>20</v>
      </c>
      <c r="K183" s="12" t="s">
        <v>42</v>
      </c>
      <c r="L183" s="12" t="s">
        <v>31</v>
      </c>
      <c r="M183" s="12">
        <v>18</v>
      </c>
      <c r="N183" s="12" t="s">
        <v>23</v>
      </c>
      <c r="O183" s="12">
        <v>17</v>
      </c>
      <c r="P183" s="12" t="s">
        <v>24</v>
      </c>
      <c r="Q183" s="12" t="s">
        <v>50</v>
      </c>
      <c r="R183" s="12" t="s">
        <v>26</v>
      </c>
    </row>
    <row r="184" spans="1:18" x14ac:dyDescent="0.2">
      <c r="A184" s="12">
        <v>6</v>
      </c>
      <c r="B184" s="12">
        <v>23</v>
      </c>
      <c r="C184" s="12">
        <v>608</v>
      </c>
      <c r="D184" s="12">
        <v>16</v>
      </c>
      <c r="E184" s="12" t="s">
        <v>40</v>
      </c>
      <c r="F184" s="12" t="s">
        <v>19</v>
      </c>
      <c r="G184" s="12">
        <v>14</v>
      </c>
      <c r="H184" s="12" t="s">
        <v>28</v>
      </c>
      <c r="I184" s="12" t="s">
        <v>28</v>
      </c>
      <c r="J184" s="12" t="s">
        <v>20</v>
      </c>
      <c r="K184" s="12" t="s">
        <v>44</v>
      </c>
      <c r="L184" s="12" t="s">
        <v>31</v>
      </c>
      <c r="M184" s="12">
        <v>18</v>
      </c>
      <c r="N184" s="12" t="s">
        <v>23</v>
      </c>
      <c r="O184" s="12">
        <v>17</v>
      </c>
      <c r="P184" s="12" t="s">
        <v>24</v>
      </c>
      <c r="Q184" s="12" t="s">
        <v>50</v>
      </c>
      <c r="R184" s="12" t="s">
        <v>26</v>
      </c>
    </row>
    <row r="185" spans="1:18" x14ac:dyDescent="0.2">
      <c r="A185" s="12">
        <v>6</v>
      </c>
      <c r="B185" s="12">
        <v>24</v>
      </c>
      <c r="C185" s="12">
        <v>608</v>
      </c>
      <c r="D185" s="12">
        <v>15</v>
      </c>
      <c r="E185" s="12" t="s">
        <v>40</v>
      </c>
      <c r="F185" s="12" t="s">
        <v>19</v>
      </c>
      <c r="G185" s="12">
        <v>12</v>
      </c>
      <c r="H185" s="12" t="s">
        <v>8</v>
      </c>
      <c r="I185" s="12" t="s">
        <v>28</v>
      </c>
      <c r="J185" s="12" t="s">
        <v>29</v>
      </c>
      <c r="K185" s="12" t="s">
        <v>42</v>
      </c>
      <c r="L185" s="12" t="s">
        <v>31</v>
      </c>
      <c r="M185" s="12">
        <v>18</v>
      </c>
      <c r="N185" s="12" t="s">
        <v>23</v>
      </c>
      <c r="O185" s="12">
        <v>17</v>
      </c>
      <c r="P185" s="12" t="s">
        <v>24</v>
      </c>
      <c r="Q185" s="12" t="s">
        <v>50</v>
      </c>
      <c r="R185" s="12" t="s">
        <v>26</v>
      </c>
    </row>
    <row r="186" spans="1:18" x14ac:dyDescent="0.2">
      <c r="A186" s="12">
        <v>6</v>
      </c>
      <c r="B186" s="12">
        <v>25</v>
      </c>
      <c r="C186" s="12">
        <v>608</v>
      </c>
      <c r="D186" s="12">
        <v>13</v>
      </c>
      <c r="E186" s="12" t="s">
        <v>40</v>
      </c>
      <c r="F186" s="12" t="s">
        <v>27</v>
      </c>
      <c r="G186" s="12">
        <v>8</v>
      </c>
      <c r="H186" s="12" t="s">
        <v>8</v>
      </c>
      <c r="I186" s="12" t="s">
        <v>28</v>
      </c>
      <c r="J186" s="12" t="s">
        <v>29</v>
      </c>
      <c r="K186" s="12" t="s">
        <v>42</v>
      </c>
      <c r="L186" s="12" t="s">
        <v>31</v>
      </c>
      <c r="M186" s="12">
        <v>18</v>
      </c>
      <c r="N186" s="12" t="s">
        <v>23</v>
      </c>
      <c r="O186" s="12">
        <v>17</v>
      </c>
      <c r="P186" s="12" t="s">
        <v>24</v>
      </c>
      <c r="Q186" s="12" t="s">
        <v>50</v>
      </c>
      <c r="R186" s="12" t="s">
        <v>26</v>
      </c>
    </row>
    <row r="187" spans="1:18" x14ac:dyDescent="0.2">
      <c r="A187" s="12">
        <v>6</v>
      </c>
      <c r="B187" s="12">
        <v>26</v>
      </c>
      <c r="C187" s="12">
        <v>608</v>
      </c>
      <c r="D187" s="12">
        <v>30</v>
      </c>
      <c r="E187" s="12" t="s">
        <v>40</v>
      </c>
      <c r="F187" s="12" t="s">
        <v>37</v>
      </c>
      <c r="G187" s="12">
        <v>9</v>
      </c>
      <c r="H187" s="12" t="s">
        <v>8</v>
      </c>
      <c r="I187" s="12" t="s">
        <v>28</v>
      </c>
      <c r="J187" s="12" t="s">
        <v>29</v>
      </c>
      <c r="K187" s="12" t="s">
        <v>42</v>
      </c>
      <c r="L187" s="12" t="s">
        <v>31</v>
      </c>
      <c r="M187" s="12">
        <v>18</v>
      </c>
      <c r="N187" s="12" t="s">
        <v>23</v>
      </c>
      <c r="O187" s="12">
        <v>17</v>
      </c>
      <c r="P187" s="12" t="s">
        <v>24</v>
      </c>
      <c r="Q187" s="12" t="s">
        <v>50</v>
      </c>
      <c r="R187" s="12" t="s">
        <v>26</v>
      </c>
    </row>
    <row r="188" spans="1:18" x14ac:dyDescent="0.2">
      <c r="A188" s="12">
        <v>6</v>
      </c>
      <c r="B188" s="12">
        <v>27</v>
      </c>
      <c r="C188" s="12">
        <v>608</v>
      </c>
      <c r="D188" s="12">
        <v>10</v>
      </c>
      <c r="E188" s="12" t="s">
        <v>40</v>
      </c>
      <c r="F188" s="12" t="s">
        <v>32</v>
      </c>
      <c r="G188" s="12">
        <v>2</v>
      </c>
      <c r="H188" s="12" t="s">
        <v>28</v>
      </c>
      <c r="I188" s="12" t="s">
        <v>8</v>
      </c>
      <c r="J188" s="12" t="s">
        <v>29</v>
      </c>
      <c r="K188" s="12" t="s">
        <v>44</v>
      </c>
      <c r="L188" s="12" t="s">
        <v>45</v>
      </c>
      <c r="M188" s="12">
        <v>18</v>
      </c>
      <c r="N188" s="12" t="s">
        <v>23</v>
      </c>
      <c r="O188" s="12">
        <v>17</v>
      </c>
      <c r="P188" s="12" t="s">
        <v>24</v>
      </c>
      <c r="Q188" s="12" t="s">
        <v>50</v>
      </c>
      <c r="R188" s="12" t="s">
        <v>26</v>
      </c>
    </row>
    <row r="189" spans="1:18" x14ac:dyDescent="0.2">
      <c r="A189" s="12">
        <v>6</v>
      </c>
      <c r="B189" s="12">
        <v>28</v>
      </c>
      <c r="C189" s="12">
        <v>608</v>
      </c>
      <c r="D189" s="12">
        <v>18</v>
      </c>
      <c r="E189" s="12" t="s">
        <v>40</v>
      </c>
      <c r="F189" s="12" t="s">
        <v>32</v>
      </c>
      <c r="G189" s="12">
        <v>13</v>
      </c>
      <c r="H189" s="12" t="s">
        <v>8</v>
      </c>
      <c r="I189" s="12" t="s">
        <v>28</v>
      </c>
      <c r="J189" s="12" t="s">
        <v>29</v>
      </c>
      <c r="K189" s="12" t="s">
        <v>42</v>
      </c>
      <c r="L189" s="12" t="s">
        <v>31</v>
      </c>
      <c r="M189" s="12">
        <v>18</v>
      </c>
      <c r="N189" s="12" t="s">
        <v>23</v>
      </c>
      <c r="O189" s="12">
        <v>17</v>
      </c>
      <c r="P189" s="12" t="s">
        <v>24</v>
      </c>
      <c r="Q189" s="12" t="s">
        <v>50</v>
      </c>
      <c r="R189" s="12" t="s">
        <v>26</v>
      </c>
    </row>
    <row r="190" spans="1:18" x14ac:dyDescent="0.2">
      <c r="A190" s="12">
        <v>6</v>
      </c>
      <c r="B190" s="12">
        <v>29</v>
      </c>
      <c r="C190" s="12">
        <v>608</v>
      </c>
      <c r="D190" s="12">
        <v>23</v>
      </c>
      <c r="E190" s="12" t="s">
        <v>40</v>
      </c>
      <c r="F190" s="12" t="s">
        <v>19</v>
      </c>
      <c r="G190" s="12">
        <v>11</v>
      </c>
      <c r="H190" s="12" t="s">
        <v>8</v>
      </c>
      <c r="I190" s="12" t="s">
        <v>28</v>
      </c>
      <c r="J190" s="12" t="s">
        <v>29</v>
      </c>
      <c r="K190" s="12" t="s">
        <v>42</v>
      </c>
      <c r="L190" s="12" t="s">
        <v>31</v>
      </c>
      <c r="M190" s="12">
        <v>18</v>
      </c>
      <c r="N190" s="12" t="s">
        <v>23</v>
      </c>
      <c r="O190" s="12">
        <v>17</v>
      </c>
      <c r="P190" s="12" t="s">
        <v>24</v>
      </c>
      <c r="Q190" s="12" t="s">
        <v>50</v>
      </c>
      <c r="R190" s="12" t="s">
        <v>26</v>
      </c>
    </row>
    <row r="191" spans="1:18" x14ac:dyDescent="0.2">
      <c r="A191" s="12">
        <v>6</v>
      </c>
      <c r="B191" s="12">
        <v>30</v>
      </c>
      <c r="C191" s="12">
        <v>608</v>
      </c>
      <c r="D191" s="12">
        <v>8</v>
      </c>
      <c r="E191" s="12" t="s">
        <v>40</v>
      </c>
      <c r="F191" s="12" t="s">
        <v>36</v>
      </c>
      <c r="G191" s="12">
        <v>15</v>
      </c>
      <c r="H191" s="12" t="s">
        <v>8</v>
      </c>
      <c r="I191" s="12" t="s">
        <v>28</v>
      </c>
      <c r="J191" s="12" t="s">
        <v>29</v>
      </c>
      <c r="K191" s="12" t="s">
        <v>46</v>
      </c>
      <c r="L191" s="12" t="s">
        <v>31</v>
      </c>
      <c r="M191" s="12">
        <v>18</v>
      </c>
      <c r="N191" s="12" t="s">
        <v>23</v>
      </c>
      <c r="O191" s="12">
        <v>17</v>
      </c>
      <c r="P191" s="12" t="s">
        <v>24</v>
      </c>
      <c r="Q191" s="12" t="s">
        <v>50</v>
      </c>
      <c r="R191" s="12" t="s">
        <v>26</v>
      </c>
    </row>
    <row r="192" spans="1:18" x14ac:dyDescent="0.2">
      <c r="A192" s="12">
        <v>6</v>
      </c>
      <c r="B192" s="12">
        <v>31</v>
      </c>
      <c r="C192" s="12">
        <v>608</v>
      </c>
      <c r="D192" s="12">
        <v>12</v>
      </c>
      <c r="E192" s="12" t="s">
        <v>40</v>
      </c>
      <c r="F192" s="12" t="s">
        <v>38</v>
      </c>
      <c r="G192" s="12">
        <v>1</v>
      </c>
      <c r="H192" s="12" t="s">
        <v>8</v>
      </c>
      <c r="I192" s="12" t="s">
        <v>8</v>
      </c>
      <c r="J192" s="12" t="s">
        <v>20</v>
      </c>
      <c r="K192" s="12" t="s">
        <v>46</v>
      </c>
      <c r="L192" s="12" t="s">
        <v>22</v>
      </c>
      <c r="M192" s="12">
        <v>18</v>
      </c>
      <c r="N192" s="12" t="s">
        <v>23</v>
      </c>
      <c r="O192" s="12">
        <v>17</v>
      </c>
      <c r="P192" s="12" t="s">
        <v>24</v>
      </c>
      <c r="Q192" s="12" t="s">
        <v>50</v>
      </c>
      <c r="R192" s="12" t="s">
        <v>26</v>
      </c>
    </row>
    <row r="193" spans="1:18" x14ac:dyDescent="0.2">
      <c r="A193" s="12">
        <v>6</v>
      </c>
      <c r="B193" s="12">
        <v>32</v>
      </c>
      <c r="C193" s="12">
        <v>608</v>
      </c>
      <c r="D193" s="12">
        <v>30</v>
      </c>
      <c r="E193" s="12" t="s">
        <v>40</v>
      </c>
      <c r="F193" s="12" t="s">
        <v>38</v>
      </c>
      <c r="G193" s="12">
        <v>10</v>
      </c>
      <c r="H193" s="12" t="s">
        <v>8</v>
      </c>
      <c r="I193" s="12" t="s">
        <v>28</v>
      </c>
      <c r="J193" s="12" t="s">
        <v>29</v>
      </c>
      <c r="K193" s="12" t="s">
        <v>42</v>
      </c>
      <c r="L193" s="12" t="s">
        <v>31</v>
      </c>
      <c r="M193" s="12">
        <v>18</v>
      </c>
      <c r="N193" s="12" t="s">
        <v>23</v>
      </c>
      <c r="O193" s="12">
        <v>17</v>
      </c>
      <c r="P193" s="12" t="s">
        <v>24</v>
      </c>
      <c r="Q193" s="12" t="s">
        <v>50</v>
      </c>
      <c r="R193" s="12" t="s">
        <v>26</v>
      </c>
    </row>
    <row r="194" spans="1:18" x14ac:dyDescent="0.2">
      <c r="A194" s="12">
        <v>7</v>
      </c>
      <c r="B194" s="12">
        <v>1</v>
      </c>
      <c r="C194" s="12">
        <v>700</v>
      </c>
      <c r="D194" s="12">
        <v>21</v>
      </c>
      <c r="E194" s="12" t="s">
        <v>18</v>
      </c>
      <c r="F194" s="12" t="s">
        <v>27</v>
      </c>
      <c r="G194" s="12">
        <v>5</v>
      </c>
      <c r="H194" s="12" t="s">
        <v>8</v>
      </c>
      <c r="I194" s="12" t="s">
        <v>28</v>
      </c>
      <c r="J194" s="12" t="s">
        <v>29</v>
      </c>
      <c r="K194" s="12" t="s">
        <v>33</v>
      </c>
      <c r="L194" s="12" t="s">
        <v>31</v>
      </c>
      <c r="M194" s="12">
        <v>23</v>
      </c>
      <c r="N194" s="12" t="s">
        <v>47</v>
      </c>
      <c r="O194" s="12">
        <v>20</v>
      </c>
      <c r="P194" s="12" t="s">
        <v>49</v>
      </c>
      <c r="Q194" s="12" t="s">
        <v>50</v>
      </c>
      <c r="R194" s="12" t="s">
        <v>26</v>
      </c>
    </row>
    <row r="195" spans="1:18" x14ac:dyDescent="0.2">
      <c r="A195" s="12">
        <v>7</v>
      </c>
      <c r="B195" s="12">
        <v>2</v>
      </c>
      <c r="C195" s="12">
        <v>700</v>
      </c>
      <c r="D195" s="12">
        <v>18</v>
      </c>
      <c r="E195" s="12" t="s">
        <v>18</v>
      </c>
      <c r="F195" s="12" t="s">
        <v>37</v>
      </c>
      <c r="G195" s="12">
        <v>2</v>
      </c>
      <c r="H195" s="12" t="s">
        <v>8</v>
      </c>
      <c r="I195" s="12" t="s">
        <v>8</v>
      </c>
      <c r="J195" s="12" t="s">
        <v>20</v>
      </c>
      <c r="K195" s="12" t="s">
        <v>21</v>
      </c>
      <c r="L195" s="12" t="s">
        <v>22</v>
      </c>
      <c r="M195" s="12">
        <v>23</v>
      </c>
      <c r="N195" s="12" t="s">
        <v>47</v>
      </c>
      <c r="O195" s="12">
        <v>20</v>
      </c>
      <c r="P195" s="12" t="s">
        <v>49</v>
      </c>
      <c r="Q195" s="12" t="s">
        <v>50</v>
      </c>
      <c r="R195" s="12" t="s">
        <v>26</v>
      </c>
    </row>
    <row r="196" spans="1:18" x14ac:dyDescent="0.2">
      <c r="A196" s="12">
        <v>7</v>
      </c>
      <c r="B196" s="12">
        <v>3</v>
      </c>
      <c r="C196" s="12">
        <v>700</v>
      </c>
      <c r="D196" s="12">
        <v>17</v>
      </c>
      <c r="E196" s="12" t="s">
        <v>18</v>
      </c>
      <c r="F196" s="12" t="s">
        <v>27</v>
      </c>
      <c r="G196" s="12">
        <v>13</v>
      </c>
      <c r="H196" s="12" t="s">
        <v>28</v>
      </c>
      <c r="I196" s="12" t="s">
        <v>28</v>
      </c>
      <c r="J196" s="12" t="s">
        <v>20</v>
      </c>
      <c r="K196" s="12" t="s">
        <v>21</v>
      </c>
      <c r="L196" s="12" t="s">
        <v>31</v>
      </c>
      <c r="M196" s="12">
        <v>23</v>
      </c>
      <c r="N196" s="12" t="s">
        <v>47</v>
      </c>
      <c r="O196" s="12">
        <v>20</v>
      </c>
      <c r="P196" s="12" t="s">
        <v>49</v>
      </c>
      <c r="Q196" s="12" t="s">
        <v>50</v>
      </c>
      <c r="R196" s="12" t="s">
        <v>26</v>
      </c>
    </row>
    <row r="197" spans="1:18" x14ac:dyDescent="0.2">
      <c r="A197" s="12">
        <v>7</v>
      </c>
      <c r="B197" s="12">
        <v>4</v>
      </c>
      <c r="C197" s="12">
        <v>700</v>
      </c>
      <c r="D197" s="12">
        <v>10</v>
      </c>
      <c r="E197" s="12" t="s">
        <v>18</v>
      </c>
      <c r="F197" s="12" t="s">
        <v>32</v>
      </c>
      <c r="G197" s="12">
        <v>7</v>
      </c>
      <c r="H197" s="12" t="s">
        <v>28</v>
      </c>
      <c r="I197" s="12" t="s">
        <v>28</v>
      </c>
      <c r="J197" s="12" t="s">
        <v>20</v>
      </c>
      <c r="K197" s="12" t="s">
        <v>30</v>
      </c>
      <c r="L197" s="12" t="s">
        <v>31</v>
      </c>
      <c r="M197" s="12">
        <v>23</v>
      </c>
      <c r="N197" s="12" t="s">
        <v>47</v>
      </c>
      <c r="O197" s="12">
        <v>20</v>
      </c>
      <c r="P197" s="12" t="s">
        <v>49</v>
      </c>
      <c r="Q197" s="12" t="s">
        <v>50</v>
      </c>
      <c r="R197" s="12" t="s">
        <v>26</v>
      </c>
    </row>
    <row r="198" spans="1:18" x14ac:dyDescent="0.2">
      <c r="A198" s="12">
        <v>7</v>
      </c>
      <c r="B198" s="12">
        <v>5</v>
      </c>
      <c r="C198" s="12">
        <v>700</v>
      </c>
      <c r="D198" s="12">
        <v>11</v>
      </c>
      <c r="E198" s="12" t="s">
        <v>18</v>
      </c>
      <c r="F198" s="12" t="s">
        <v>36</v>
      </c>
      <c r="G198" s="12">
        <v>4</v>
      </c>
      <c r="H198" s="12" t="s">
        <v>28</v>
      </c>
      <c r="I198" s="12" t="s">
        <v>28</v>
      </c>
      <c r="J198" s="12" t="s">
        <v>20</v>
      </c>
      <c r="K198" s="12" t="s">
        <v>33</v>
      </c>
      <c r="L198" s="12" t="s">
        <v>31</v>
      </c>
      <c r="M198" s="12">
        <v>23</v>
      </c>
      <c r="N198" s="12" t="s">
        <v>47</v>
      </c>
      <c r="O198" s="12">
        <v>20</v>
      </c>
      <c r="P198" s="12" t="s">
        <v>49</v>
      </c>
      <c r="Q198" s="12" t="s">
        <v>50</v>
      </c>
      <c r="R198" s="12" t="s">
        <v>26</v>
      </c>
    </row>
    <row r="199" spans="1:18" x14ac:dyDescent="0.2">
      <c r="A199" s="12">
        <v>7</v>
      </c>
      <c r="B199" s="12">
        <v>6</v>
      </c>
      <c r="C199" s="12">
        <v>700</v>
      </c>
      <c r="D199" s="12">
        <v>22</v>
      </c>
      <c r="E199" s="12" t="s">
        <v>18</v>
      </c>
      <c r="F199" s="12" t="s">
        <v>41</v>
      </c>
      <c r="G199" s="12">
        <v>9</v>
      </c>
      <c r="H199" s="12" t="s">
        <v>28</v>
      </c>
      <c r="I199" s="12" t="s">
        <v>28</v>
      </c>
      <c r="J199" s="12" t="s">
        <v>20</v>
      </c>
      <c r="K199" s="12" t="s">
        <v>30</v>
      </c>
      <c r="L199" s="12" t="s">
        <v>31</v>
      </c>
      <c r="M199" s="12">
        <v>23</v>
      </c>
      <c r="N199" s="12" t="s">
        <v>47</v>
      </c>
      <c r="O199" s="12">
        <v>20</v>
      </c>
      <c r="P199" s="12" t="s">
        <v>49</v>
      </c>
      <c r="Q199" s="12" t="s">
        <v>50</v>
      </c>
      <c r="R199" s="12" t="s">
        <v>26</v>
      </c>
    </row>
    <row r="200" spans="1:18" x14ac:dyDescent="0.2">
      <c r="A200" s="12">
        <v>7</v>
      </c>
      <c r="B200" s="12">
        <v>7</v>
      </c>
      <c r="C200" s="12">
        <v>700</v>
      </c>
      <c r="D200" s="12">
        <v>14</v>
      </c>
      <c r="E200" s="12" t="s">
        <v>18</v>
      </c>
      <c r="F200" s="12" t="s">
        <v>39</v>
      </c>
      <c r="G200" s="12">
        <v>11</v>
      </c>
      <c r="H200" s="12" t="s">
        <v>8</v>
      </c>
      <c r="I200" s="12" t="s">
        <v>28</v>
      </c>
      <c r="J200" s="12" t="s">
        <v>29</v>
      </c>
      <c r="K200" s="12" t="s">
        <v>33</v>
      </c>
      <c r="L200" s="12" t="s">
        <v>31</v>
      </c>
      <c r="M200" s="12">
        <v>23</v>
      </c>
      <c r="N200" s="12" t="s">
        <v>47</v>
      </c>
      <c r="O200" s="12">
        <v>20</v>
      </c>
      <c r="P200" s="12" t="s">
        <v>49</v>
      </c>
      <c r="Q200" s="12" t="s">
        <v>50</v>
      </c>
      <c r="R200" s="12" t="s">
        <v>26</v>
      </c>
    </row>
    <row r="201" spans="1:18" x14ac:dyDescent="0.2">
      <c r="A201" s="12">
        <v>7</v>
      </c>
      <c r="B201" s="12">
        <v>8</v>
      </c>
      <c r="C201" s="12">
        <v>700</v>
      </c>
      <c r="D201" s="12">
        <v>9</v>
      </c>
      <c r="E201" s="12" t="s">
        <v>18</v>
      </c>
      <c r="F201" s="12" t="s">
        <v>38</v>
      </c>
      <c r="G201" s="12">
        <v>6</v>
      </c>
      <c r="H201" s="12" t="s">
        <v>28</v>
      </c>
      <c r="I201" s="12" t="s">
        <v>28</v>
      </c>
      <c r="J201" s="12" t="s">
        <v>20</v>
      </c>
      <c r="K201" s="12" t="s">
        <v>33</v>
      </c>
      <c r="L201" s="12" t="s">
        <v>31</v>
      </c>
      <c r="M201" s="12">
        <v>23</v>
      </c>
      <c r="N201" s="12" t="s">
        <v>47</v>
      </c>
      <c r="O201" s="12">
        <v>20</v>
      </c>
      <c r="P201" s="12" t="s">
        <v>49</v>
      </c>
      <c r="Q201" s="12" t="s">
        <v>50</v>
      </c>
      <c r="R201" s="12" t="s">
        <v>26</v>
      </c>
    </row>
    <row r="202" spans="1:18" x14ac:dyDescent="0.2">
      <c r="A202" s="12">
        <v>7</v>
      </c>
      <c r="B202" s="12">
        <v>9</v>
      </c>
      <c r="C202" s="12">
        <v>700</v>
      </c>
      <c r="D202" s="12">
        <v>12</v>
      </c>
      <c r="E202" s="12" t="s">
        <v>18</v>
      </c>
      <c r="F202" s="12" t="s">
        <v>36</v>
      </c>
      <c r="G202" s="12">
        <v>0</v>
      </c>
      <c r="H202" s="12" t="s">
        <v>8</v>
      </c>
      <c r="I202" s="12" t="s">
        <v>8</v>
      </c>
      <c r="J202" s="12" t="s">
        <v>20</v>
      </c>
      <c r="K202" s="12" t="s">
        <v>33</v>
      </c>
      <c r="L202" s="12" t="s">
        <v>34</v>
      </c>
      <c r="M202" s="12">
        <v>23</v>
      </c>
      <c r="N202" s="12" t="s">
        <v>47</v>
      </c>
      <c r="O202" s="12">
        <v>20</v>
      </c>
      <c r="P202" s="12" t="s">
        <v>49</v>
      </c>
      <c r="Q202" s="12" t="s">
        <v>50</v>
      </c>
      <c r="R202" s="12" t="s">
        <v>26</v>
      </c>
    </row>
    <row r="203" spans="1:18" x14ac:dyDescent="0.2">
      <c r="A203" s="12">
        <v>7</v>
      </c>
      <c r="B203" s="12">
        <v>10</v>
      </c>
      <c r="C203" s="12">
        <v>700</v>
      </c>
      <c r="D203" s="12">
        <v>30</v>
      </c>
      <c r="E203" s="12" t="s">
        <v>18</v>
      </c>
      <c r="F203" s="12" t="s">
        <v>36</v>
      </c>
      <c r="G203" s="12">
        <v>12</v>
      </c>
      <c r="H203" s="12" t="s">
        <v>28</v>
      </c>
      <c r="I203" s="12" t="s">
        <v>28</v>
      </c>
      <c r="J203" s="12" t="s">
        <v>20</v>
      </c>
      <c r="K203" s="12" t="s">
        <v>30</v>
      </c>
      <c r="L203" s="12" t="s">
        <v>31</v>
      </c>
      <c r="M203" s="12">
        <v>23</v>
      </c>
      <c r="N203" s="12" t="s">
        <v>47</v>
      </c>
      <c r="O203" s="12">
        <v>20</v>
      </c>
      <c r="P203" s="12" t="s">
        <v>49</v>
      </c>
      <c r="Q203" s="12" t="s">
        <v>50</v>
      </c>
      <c r="R203" s="12" t="s">
        <v>26</v>
      </c>
    </row>
    <row r="204" spans="1:18" x14ac:dyDescent="0.2">
      <c r="A204" s="12">
        <v>7</v>
      </c>
      <c r="B204" s="12">
        <v>11</v>
      </c>
      <c r="C204" s="12">
        <v>700</v>
      </c>
      <c r="D204" s="12">
        <v>17</v>
      </c>
      <c r="E204" s="12" t="s">
        <v>18</v>
      </c>
      <c r="F204" s="12" t="s">
        <v>37</v>
      </c>
      <c r="G204" s="12">
        <v>3</v>
      </c>
      <c r="H204" s="12" t="s">
        <v>8</v>
      </c>
      <c r="I204" s="12" t="s">
        <v>8</v>
      </c>
      <c r="J204" s="12" t="s">
        <v>20</v>
      </c>
      <c r="K204" s="12" t="s">
        <v>21</v>
      </c>
      <c r="L204" s="12" t="s">
        <v>22</v>
      </c>
      <c r="M204" s="12">
        <v>23</v>
      </c>
      <c r="N204" s="12" t="s">
        <v>47</v>
      </c>
      <c r="O204" s="12">
        <v>20</v>
      </c>
      <c r="P204" s="12" t="s">
        <v>49</v>
      </c>
      <c r="Q204" s="12" t="s">
        <v>50</v>
      </c>
      <c r="R204" s="12" t="s">
        <v>26</v>
      </c>
    </row>
    <row r="205" spans="1:18" x14ac:dyDescent="0.2">
      <c r="A205" s="12">
        <v>7</v>
      </c>
      <c r="B205" s="12">
        <v>12</v>
      </c>
      <c r="C205" s="12">
        <v>700</v>
      </c>
      <c r="D205" s="12">
        <v>38</v>
      </c>
      <c r="E205" s="12" t="s">
        <v>18</v>
      </c>
      <c r="F205" s="12" t="s">
        <v>19</v>
      </c>
      <c r="G205" s="12">
        <v>10</v>
      </c>
      <c r="H205" s="12" t="s">
        <v>28</v>
      </c>
      <c r="I205" s="12" t="s">
        <v>28</v>
      </c>
      <c r="J205" s="12" t="s">
        <v>20</v>
      </c>
      <c r="K205" s="12" t="s">
        <v>33</v>
      </c>
      <c r="L205" s="12" t="s">
        <v>31</v>
      </c>
      <c r="M205" s="12">
        <v>23</v>
      </c>
      <c r="N205" s="12" t="s">
        <v>47</v>
      </c>
      <c r="O205" s="12">
        <v>20</v>
      </c>
      <c r="P205" s="12" t="s">
        <v>49</v>
      </c>
      <c r="Q205" s="12" t="s">
        <v>50</v>
      </c>
      <c r="R205" s="12" t="s">
        <v>26</v>
      </c>
    </row>
    <row r="206" spans="1:18" x14ac:dyDescent="0.2">
      <c r="A206" s="12">
        <v>7</v>
      </c>
      <c r="B206" s="12">
        <v>13</v>
      </c>
      <c r="C206" s="12">
        <v>700</v>
      </c>
      <c r="D206" s="12">
        <v>22</v>
      </c>
      <c r="E206" s="12" t="s">
        <v>18</v>
      </c>
      <c r="F206" s="12" t="s">
        <v>39</v>
      </c>
      <c r="G206" s="12">
        <v>1</v>
      </c>
      <c r="H206" s="12" t="s">
        <v>28</v>
      </c>
      <c r="I206" s="12" t="s">
        <v>8</v>
      </c>
      <c r="J206" s="12" t="s">
        <v>29</v>
      </c>
      <c r="K206" s="12" t="s">
        <v>33</v>
      </c>
      <c r="L206" s="12" t="s">
        <v>34</v>
      </c>
      <c r="M206" s="12">
        <v>23</v>
      </c>
      <c r="N206" s="12" t="s">
        <v>47</v>
      </c>
      <c r="O206" s="12">
        <v>20</v>
      </c>
      <c r="P206" s="12" t="s">
        <v>49</v>
      </c>
      <c r="Q206" s="12" t="s">
        <v>50</v>
      </c>
      <c r="R206" s="12" t="s">
        <v>26</v>
      </c>
    </row>
    <row r="207" spans="1:18" x14ac:dyDescent="0.2">
      <c r="A207" s="12">
        <v>7</v>
      </c>
      <c r="B207" s="12">
        <v>14</v>
      </c>
      <c r="C207" s="12">
        <v>700</v>
      </c>
      <c r="D207" s="12">
        <v>13</v>
      </c>
      <c r="E207" s="12" t="s">
        <v>18</v>
      </c>
      <c r="F207" s="12" t="s">
        <v>37</v>
      </c>
      <c r="G207" s="12">
        <v>14</v>
      </c>
      <c r="H207" s="12" t="s">
        <v>8</v>
      </c>
      <c r="I207" s="12" t="s">
        <v>28</v>
      </c>
      <c r="J207" s="12" t="s">
        <v>29</v>
      </c>
      <c r="K207" s="12" t="s">
        <v>21</v>
      </c>
      <c r="L207" s="12" t="s">
        <v>31</v>
      </c>
      <c r="M207" s="12">
        <v>23</v>
      </c>
      <c r="N207" s="12" t="s">
        <v>47</v>
      </c>
      <c r="O207" s="12">
        <v>20</v>
      </c>
      <c r="P207" s="12" t="s">
        <v>49</v>
      </c>
      <c r="Q207" s="12" t="s">
        <v>50</v>
      </c>
      <c r="R207" s="12" t="s">
        <v>26</v>
      </c>
    </row>
    <row r="208" spans="1:18" x14ac:dyDescent="0.2">
      <c r="A208" s="12">
        <v>7</v>
      </c>
      <c r="B208" s="12">
        <v>15</v>
      </c>
      <c r="C208" s="12">
        <v>700</v>
      </c>
      <c r="D208" s="12">
        <v>18</v>
      </c>
      <c r="E208" s="12" t="s">
        <v>18</v>
      </c>
      <c r="F208" s="12" t="s">
        <v>19</v>
      </c>
      <c r="G208" s="12">
        <v>15</v>
      </c>
      <c r="H208" s="12" t="s">
        <v>28</v>
      </c>
      <c r="I208" s="12" t="s">
        <v>28</v>
      </c>
      <c r="J208" s="12" t="s">
        <v>20</v>
      </c>
      <c r="K208" s="12" t="s">
        <v>33</v>
      </c>
      <c r="L208" s="12" t="s">
        <v>31</v>
      </c>
      <c r="M208" s="12">
        <v>23</v>
      </c>
      <c r="N208" s="12" t="s">
        <v>47</v>
      </c>
      <c r="O208" s="12">
        <v>20</v>
      </c>
      <c r="P208" s="12" t="s">
        <v>49</v>
      </c>
      <c r="Q208" s="12" t="s">
        <v>50</v>
      </c>
      <c r="R208" s="12" t="s">
        <v>26</v>
      </c>
    </row>
    <row r="209" spans="1:18" x14ac:dyDescent="0.2">
      <c r="A209" s="12">
        <v>7</v>
      </c>
      <c r="B209" s="12">
        <v>16</v>
      </c>
      <c r="C209" s="12">
        <v>700</v>
      </c>
      <c r="D209" s="12">
        <v>15</v>
      </c>
      <c r="E209" s="12" t="s">
        <v>18</v>
      </c>
      <c r="F209" s="12" t="s">
        <v>27</v>
      </c>
      <c r="G209" s="12">
        <v>8</v>
      </c>
      <c r="H209" s="12" t="s">
        <v>28</v>
      </c>
      <c r="I209" s="12" t="s">
        <v>28</v>
      </c>
      <c r="J209" s="12" t="s">
        <v>20</v>
      </c>
      <c r="K209" s="12" t="s">
        <v>30</v>
      </c>
      <c r="L209" s="12" t="s">
        <v>31</v>
      </c>
      <c r="M209" s="12">
        <v>23</v>
      </c>
      <c r="N209" s="12" t="s">
        <v>47</v>
      </c>
      <c r="O209" s="12">
        <v>20</v>
      </c>
      <c r="P209" s="12" t="s">
        <v>49</v>
      </c>
      <c r="Q209" s="12" t="s">
        <v>50</v>
      </c>
      <c r="R209" s="12" t="s">
        <v>26</v>
      </c>
    </row>
    <row r="210" spans="1:18" x14ac:dyDescent="0.2">
      <c r="A210" s="12">
        <v>7</v>
      </c>
      <c r="B210" s="12">
        <v>17</v>
      </c>
      <c r="C210" s="12">
        <v>700</v>
      </c>
      <c r="D210" s="12">
        <v>12</v>
      </c>
      <c r="E210" s="12" t="s">
        <v>40</v>
      </c>
      <c r="F210" s="12" t="s">
        <v>32</v>
      </c>
      <c r="G210" s="12">
        <v>11</v>
      </c>
      <c r="H210" s="12" t="s">
        <v>28</v>
      </c>
      <c r="I210" s="12" t="s">
        <v>28</v>
      </c>
      <c r="J210" s="12" t="s">
        <v>20</v>
      </c>
      <c r="K210" s="12" t="s">
        <v>42</v>
      </c>
      <c r="L210" s="12" t="s">
        <v>31</v>
      </c>
      <c r="M210" s="12">
        <v>23</v>
      </c>
      <c r="N210" s="12" t="s">
        <v>47</v>
      </c>
      <c r="O210" s="12">
        <v>20</v>
      </c>
      <c r="P210" s="12" t="s">
        <v>49</v>
      </c>
      <c r="Q210" s="12" t="s">
        <v>50</v>
      </c>
      <c r="R210" s="12" t="s">
        <v>26</v>
      </c>
    </row>
    <row r="211" spans="1:18" x14ac:dyDescent="0.2">
      <c r="A211" s="12">
        <v>7</v>
      </c>
      <c r="B211" s="12">
        <v>18</v>
      </c>
      <c r="C211" s="12">
        <v>700</v>
      </c>
      <c r="D211" s="12">
        <v>11</v>
      </c>
      <c r="E211" s="12" t="s">
        <v>40</v>
      </c>
      <c r="F211" s="12" t="s">
        <v>36</v>
      </c>
      <c r="G211" s="12">
        <v>2</v>
      </c>
      <c r="H211" s="12" t="s">
        <v>28</v>
      </c>
      <c r="I211" s="12" t="s">
        <v>8</v>
      </c>
      <c r="J211" s="12" t="s">
        <v>29</v>
      </c>
      <c r="K211" s="12" t="s">
        <v>44</v>
      </c>
      <c r="L211" s="12" t="s">
        <v>45</v>
      </c>
      <c r="M211" s="12">
        <v>23</v>
      </c>
      <c r="N211" s="12" t="s">
        <v>47</v>
      </c>
      <c r="O211" s="12">
        <v>20</v>
      </c>
      <c r="P211" s="12" t="s">
        <v>49</v>
      </c>
      <c r="Q211" s="12" t="s">
        <v>50</v>
      </c>
      <c r="R211" s="12" t="s">
        <v>26</v>
      </c>
    </row>
    <row r="212" spans="1:18" x14ac:dyDescent="0.2">
      <c r="A212" s="12">
        <v>7</v>
      </c>
      <c r="B212" s="12">
        <v>19</v>
      </c>
      <c r="C212" s="12">
        <v>700</v>
      </c>
      <c r="D212" s="12">
        <v>8</v>
      </c>
      <c r="E212" s="12" t="s">
        <v>40</v>
      </c>
      <c r="F212" s="12" t="s">
        <v>43</v>
      </c>
      <c r="G212" s="12">
        <v>1</v>
      </c>
      <c r="H212" s="12" t="s">
        <v>8</v>
      </c>
      <c r="I212" s="12" t="s">
        <v>8</v>
      </c>
      <c r="J212" s="12" t="s">
        <v>20</v>
      </c>
      <c r="K212" s="12" t="s">
        <v>46</v>
      </c>
      <c r="L212" s="12" t="s">
        <v>22</v>
      </c>
      <c r="M212" s="12">
        <v>23</v>
      </c>
      <c r="N212" s="12" t="s">
        <v>47</v>
      </c>
      <c r="O212" s="12">
        <v>20</v>
      </c>
      <c r="P212" s="12" t="s">
        <v>49</v>
      </c>
      <c r="Q212" s="12" t="s">
        <v>50</v>
      </c>
      <c r="R212" s="12" t="s">
        <v>26</v>
      </c>
    </row>
    <row r="213" spans="1:18" x14ac:dyDescent="0.2">
      <c r="A213" s="12">
        <v>7</v>
      </c>
      <c r="B213" s="12">
        <v>20</v>
      </c>
      <c r="C213" s="12">
        <v>700</v>
      </c>
      <c r="D213" s="12">
        <v>14</v>
      </c>
      <c r="E213" s="12" t="s">
        <v>40</v>
      </c>
      <c r="F213" s="12" t="s">
        <v>43</v>
      </c>
      <c r="G213" s="12">
        <v>9</v>
      </c>
      <c r="H213" s="12" t="s">
        <v>28</v>
      </c>
      <c r="I213" s="12" t="s">
        <v>28</v>
      </c>
      <c r="J213" s="12" t="s">
        <v>20</v>
      </c>
      <c r="K213" s="12" t="s">
        <v>42</v>
      </c>
      <c r="L213" s="12" t="s">
        <v>31</v>
      </c>
      <c r="M213" s="12">
        <v>23</v>
      </c>
      <c r="N213" s="12" t="s">
        <v>47</v>
      </c>
      <c r="O213" s="12">
        <v>20</v>
      </c>
      <c r="P213" s="12" t="s">
        <v>49</v>
      </c>
      <c r="Q213" s="12" t="s">
        <v>50</v>
      </c>
      <c r="R213" s="12" t="s">
        <v>26</v>
      </c>
    </row>
    <row r="214" spans="1:18" x14ac:dyDescent="0.2">
      <c r="A214" s="12">
        <v>7</v>
      </c>
      <c r="B214" s="12">
        <v>21</v>
      </c>
      <c r="C214" s="12">
        <v>700</v>
      </c>
      <c r="D214" s="12">
        <v>12</v>
      </c>
      <c r="E214" s="12" t="s">
        <v>40</v>
      </c>
      <c r="F214" s="12" t="s">
        <v>38</v>
      </c>
      <c r="G214" s="12">
        <v>7</v>
      </c>
      <c r="H214" s="12" t="s">
        <v>28</v>
      </c>
      <c r="I214" s="12" t="s">
        <v>28</v>
      </c>
      <c r="J214" s="12" t="s">
        <v>20</v>
      </c>
      <c r="K214" s="12" t="s">
        <v>42</v>
      </c>
      <c r="L214" s="12" t="s">
        <v>31</v>
      </c>
      <c r="M214" s="12">
        <v>23</v>
      </c>
      <c r="N214" s="12" t="s">
        <v>47</v>
      </c>
      <c r="O214" s="12">
        <v>20</v>
      </c>
      <c r="P214" s="12" t="s">
        <v>49</v>
      </c>
      <c r="Q214" s="12" t="s">
        <v>50</v>
      </c>
      <c r="R214" s="12" t="s">
        <v>26</v>
      </c>
    </row>
    <row r="215" spans="1:18" x14ac:dyDescent="0.2">
      <c r="A215" s="12">
        <v>7</v>
      </c>
      <c r="B215" s="12">
        <v>22</v>
      </c>
      <c r="C215" s="12">
        <v>700</v>
      </c>
      <c r="D215" s="12">
        <v>8</v>
      </c>
      <c r="E215" s="12" t="s">
        <v>40</v>
      </c>
      <c r="F215" s="12" t="s">
        <v>32</v>
      </c>
      <c r="G215" s="12">
        <v>14</v>
      </c>
      <c r="H215" s="12" t="s">
        <v>28</v>
      </c>
      <c r="I215" s="12" t="s">
        <v>28</v>
      </c>
      <c r="J215" s="12" t="s">
        <v>20</v>
      </c>
      <c r="K215" s="12" t="s">
        <v>44</v>
      </c>
      <c r="L215" s="12" t="s">
        <v>31</v>
      </c>
      <c r="M215" s="12">
        <v>23</v>
      </c>
      <c r="N215" s="12" t="s">
        <v>47</v>
      </c>
      <c r="O215" s="12">
        <v>20</v>
      </c>
      <c r="P215" s="12" t="s">
        <v>49</v>
      </c>
      <c r="Q215" s="12" t="s">
        <v>50</v>
      </c>
      <c r="R215" s="12" t="s">
        <v>26</v>
      </c>
    </row>
    <row r="216" spans="1:18" x14ac:dyDescent="0.2">
      <c r="A216" s="12">
        <v>7</v>
      </c>
      <c r="B216" s="12">
        <v>23</v>
      </c>
      <c r="C216" s="12">
        <v>700</v>
      </c>
      <c r="D216" s="12">
        <v>8</v>
      </c>
      <c r="E216" s="12" t="s">
        <v>40</v>
      </c>
      <c r="F216" s="12" t="s">
        <v>37</v>
      </c>
      <c r="G216" s="12">
        <v>8</v>
      </c>
      <c r="H216" s="12" t="s">
        <v>28</v>
      </c>
      <c r="I216" s="12" t="s">
        <v>28</v>
      </c>
      <c r="J216" s="12" t="s">
        <v>20</v>
      </c>
      <c r="K216" s="12" t="s">
        <v>42</v>
      </c>
      <c r="L216" s="12" t="s">
        <v>31</v>
      </c>
      <c r="M216" s="12">
        <v>23</v>
      </c>
      <c r="N216" s="12" t="s">
        <v>47</v>
      </c>
      <c r="O216" s="12">
        <v>20</v>
      </c>
      <c r="P216" s="12" t="s">
        <v>49</v>
      </c>
      <c r="Q216" s="12" t="s">
        <v>50</v>
      </c>
      <c r="R216" s="12" t="s">
        <v>26</v>
      </c>
    </row>
    <row r="217" spans="1:18" x14ac:dyDescent="0.2">
      <c r="A217" s="12">
        <v>7</v>
      </c>
      <c r="B217" s="12">
        <v>24</v>
      </c>
      <c r="C217" s="12">
        <v>700</v>
      </c>
      <c r="D217" s="12">
        <v>9</v>
      </c>
      <c r="E217" s="12" t="s">
        <v>40</v>
      </c>
      <c r="F217" s="12" t="s">
        <v>19</v>
      </c>
      <c r="G217" s="12">
        <v>0</v>
      </c>
      <c r="H217" s="12" t="s">
        <v>28</v>
      </c>
      <c r="I217" s="12" t="s">
        <v>8</v>
      </c>
      <c r="J217" s="12" t="s">
        <v>29</v>
      </c>
      <c r="K217" s="12" t="s">
        <v>42</v>
      </c>
      <c r="L217" s="12" t="s">
        <v>34</v>
      </c>
      <c r="M217" s="12">
        <v>23</v>
      </c>
      <c r="N217" s="12" t="s">
        <v>47</v>
      </c>
      <c r="O217" s="12">
        <v>20</v>
      </c>
      <c r="P217" s="12" t="s">
        <v>49</v>
      </c>
      <c r="Q217" s="12" t="s">
        <v>50</v>
      </c>
      <c r="R217" s="12" t="s">
        <v>26</v>
      </c>
    </row>
    <row r="218" spans="1:18" x14ac:dyDescent="0.2">
      <c r="A218" s="12">
        <v>7</v>
      </c>
      <c r="B218" s="12">
        <v>25</v>
      </c>
      <c r="C218" s="12">
        <v>700</v>
      </c>
      <c r="D218" s="12">
        <v>6</v>
      </c>
      <c r="E218" s="12" t="s">
        <v>40</v>
      </c>
      <c r="F218" s="12" t="s">
        <v>38</v>
      </c>
      <c r="G218" s="12">
        <v>3</v>
      </c>
      <c r="H218" s="12" t="s">
        <v>8</v>
      </c>
      <c r="I218" s="12" t="s">
        <v>8</v>
      </c>
      <c r="J218" s="12" t="s">
        <v>20</v>
      </c>
      <c r="K218" s="12" t="s">
        <v>42</v>
      </c>
      <c r="L218" s="12" t="s">
        <v>45</v>
      </c>
      <c r="M218" s="12">
        <v>23</v>
      </c>
      <c r="N218" s="12" t="s">
        <v>47</v>
      </c>
      <c r="O218" s="12">
        <v>20</v>
      </c>
      <c r="P218" s="12" t="s">
        <v>49</v>
      </c>
      <c r="Q218" s="12" t="s">
        <v>50</v>
      </c>
      <c r="R218" s="12" t="s">
        <v>26</v>
      </c>
    </row>
    <row r="219" spans="1:18" x14ac:dyDescent="0.2">
      <c r="A219" s="12">
        <v>7</v>
      </c>
      <c r="B219" s="12">
        <v>26</v>
      </c>
      <c r="C219" s="12">
        <v>700</v>
      </c>
      <c r="D219" s="12">
        <v>14</v>
      </c>
      <c r="E219" s="12" t="s">
        <v>40</v>
      </c>
      <c r="F219" s="12" t="s">
        <v>19</v>
      </c>
      <c r="G219" s="12">
        <v>4</v>
      </c>
      <c r="H219" s="12" t="s">
        <v>8</v>
      </c>
      <c r="I219" s="12" t="s">
        <v>28</v>
      </c>
      <c r="J219" s="12" t="s">
        <v>29</v>
      </c>
      <c r="K219" s="12" t="s">
        <v>44</v>
      </c>
      <c r="L219" s="12" t="s">
        <v>31</v>
      </c>
      <c r="M219" s="12">
        <v>23</v>
      </c>
      <c r="N219" s="12" t="s">
        <v>47</v>
      </c>
      <c r="O219" s="12">
        <v>20</v>
      </c>
      <c r="P219" s="12" t="s">
        <v>49</v>
      </c>
      <c r="Q219" s="12" t="s">
        <v>50</v>
      </c>
      <c r="R219" s="12" t="s">
        <v>26</v>
      </c>
    </row>
    <row r="220" spans="1:18" x14ac:dyDescent="0.2">
      <c r="A220" s="12">
        <v>7</v>
      </c>
      <c r="B220" s="12">
        <v>27</v>
      </c>
      <c r="C220" s="12">
        <v>700</v>
      </c>
      <c r="D220" s="12">
        <v>8</v>
      </c>
      <c r="E220" s="12" t="s">
        <v>40</v>
      </c>
      <c r="F220" s="12" t="s">
        <v>39</v>
      </c>
      <c r="G220" s="12">
        <v>13</v>
      </c>
      <c r="H220" s="12" t="s">
        <v>28</v>
      </c>
      <c r="I220" s="12" t="s">
        <v>28</v>
      </c>
      <c r="J220" s="12" t="s">
        <v>20</v>
      </c>
      <c r="K220" s="12" t="s">
        <v>42</v>
      </c>
      <c r="L220" s="12" t="s">
        <v>31</v>
      </c>
      <c r="M220" s="12">
        <v>23</v>
      </c>
      <c r="N220" s="12" t="s">
        <v>47</v>
      </c>
      <c r="O220" s="12">
        <v>20</v>
      </c>
      <c r="P220" s="12" t="s">
        <v>49</v>
      </c>
      <c r="Q220" s="12" t="s">
        <v>50</v>
      </c>
      <c r="R220" s="12" t="s">
        <v>26</v>
      </c>
    </row>
    <row r="221" spans="1:18" x14ac:dyDescent="0.2">
      <c r="A221" s="12">
        <v>7</v>
      </c>
      <c r="B221" s="12">
        <v>28</v>
      </c>
      <c r="C221" s="12">
        <v>700</v>
      </c>
      <c r="D221" s="12">
        <v>7</v>
      </c>
      <c r="E221" s="12" t="s">
        <v>40</v>
      </c>
      <c r="F221" s="12" t="s">
        <v>32</v>
      </c>
      <c r="G221" s="12">
        <v>15</v>
      </c>
      <c r="H221" s="12" t="s">
        <v>8</v>
      </c>
      <c r="I221" s="12" t="s">
        <v>28</v>
      </c>
      <c r="J221" s="12" t="s">
        <v>29</v>
      </c>
      <c r="K221" s="12" t="s">
        <v>46</v>
      </c>
      <c r="L221" s="12" t="s">
        <v>31</v>
      </c>
      <c r="M221" s="12">
        <v>23</v>
      </c>
      <c r="N221" s="12" t="s">
        <v>47</v>
      </c>
      <c r="O221" s="12">
        <v>20</v>
      </c>
      <c r="P221" s="12" t="s">
        <v>49</v>
      </c>
      <c r="Q221" s="12" t="s">
        <v>50</v>
      </c>
      <c r="R221" s="12" t="s">
        <v>26</v>
      </c>
    </row>
    <row r="222" spans="1:18" x14ac:dyDescent="0.2">
      <c r="A222" s="12">
        <v>7</v>
      </c>
      <c r="B222" s="12">
        <v>29</v>
      </c>
      <c r="C222" s="12">
        <v>700</v>
      </c>
      <c r="D222" s="12">
        <v>10</v>
      </c>
      <c r="E222" s="12" t="s">
        <v>40</v>
      </c>
      <c r="F222" s="12" t="s">
        <v>41</v>
      </c>
      <c r="G222" s="12">
        <v>10</v>
      </c>
      <c r="H222" s="12" t="s">
        <v>28</v>
      </c>
      <c r="I222" s="12" t="s">
        <v>28</v>
      </c>
      <c r="J222" s="12" t="s">
        <v>20</v>
      </c>
      <c r="K222" s="12" t="s">
        <v>42</v>
      </c>
      <c r="L222" s="12" t="s">
        <v>31</v>
      </c>
      <c r="M222" s="12">
        <v>23</v>
      </c>
      <c r="N222" s="12" t="s">
        <v>47</v>
      </c>
      <c r="O222" s="12">
        <v>20</v>
      </c>
      <c r="P222" s="12" t="s">
        <v>49</v>
      </c>
      <c r="Q222" s="12" t="s">
        <v>50</v>
      </c>
      <c r="R222" s="12" t="s">
        <v>26</v>
      </c>
    </row>
    <row r="223" spans="1:18" x14ac:dyDescent="0.2">
      <c r="A223" s="12">
        <v>7</v>
      </c>
      <c r="B223" s="12">
        <v>30</v>
      </c>
      <c r="C223" s="12">
        <v>700</v>
      </c>
      <c r="D223" s="12">
        <v>20</v>
      </c>
      <c r="E223" s="12" t="s">
        <v>40</v>
      </c>
      <c r="F223" s="12" t="s">
        <v>35</v>
      </c>
      <c r="G223" s="12">
        <v>6</v>
      </c>
      <c r="H223" s="12" t="s">
        <v>8</v>
      </c>
      <c r="I223" s="12" t="s">
        <v>28</v>
      </c>
      <c r="J223" s="12" t="s">
        <v>29</v>
      </c>
      <c r="K223" s="12" t="s">
        <v>42</v>
      </c>
      <c r="L223" s="12" t="s">
        <v>31</v>
      </c>
      <c r="M223" s="12">
        <v>23</v>
      </c>
      <c r="N223" s="12" t="s">
        <v>47</v>
      </c>
      <c r="O223" s="12">
        <v>20</v>
      </c>
      <c r="P223" s="12" t="s">
        <v>49</v>
      </c>
      <c r="Q223" s="12" t="s">
        <v>50</v>
      </c>
      <c r="R223" s="12" t="s">
        <v>26</v>
      </c>
    </row>
    <row r="224" spans="1:18" x14ac:dyDescent="0.2">
      <c r="A224" s="12">
        <v>7</v>
      </c>
      <c r="B224" s="12">
        <v>31</v>
      </c>
      <c r="C224" s="12">
        <v>700</v>
      </c>
      <c r="D224" s="12">
        <v>6</v>
      </c>
      <c r="E224" s="12" t="s">
        <v>40</v>
      </c>
      <c r="F224" s="12" t="s">
        <v>39</v>
      </c>
      <c r="G224" s="12">
        <v>5</v>
      </c>
      <c r="H224" s="12" t="s">
        <v>28</v>
      </c>
      <c r="I224" s="12" t="s">
        <v>28</v>
      </c>
      <c r="J224" s="12" t="s">
        <v>20</v>
      </c>
      <c r="K224" s="12" t="s">
        <v>42</v>
      </c>
      <c r="L224" s="12" t="s">
        <v>31</v>
      </c>
      <c r="M224" s="12">
        <v>23</v>
      </c>
      <c r="N224" s="12" t="s">
        <v>47</v>
      </c>
      <c r="O224" s="12">
        <v>20</v>
      </c>
      <c r="P224" s="12" t="s">
        <v>49</v>
      </c>
      <c r="Q224" s="12" t="s">
        <v>50</v>
      </c>
      <c r="R224" s="12" t="s">
        <v>26</v>
      </c>
    </row>
    <row r="225" spans="1:18" x14ac:dyDescent="0.2">
      <c r="A225" s="12">
        <v>7</v>
      </c>
      <c r="B225" s="12">
        <v>32</v>
      </c>
      <c r="C225" s="12">
        <v>700</v>
      </c>
      <c r="D225" s="12">
        <v>7</v>
      </c>
      <c r="E225" s="12" t="s">
        <v>40</v>
      </c>
      <c r="F225" s="12" t="s">
        <v>41</v>
      </c>
      <c r="G225" s="12">
        <v>12</v>
      </c>
      <c r="H225" s="12" t="s">
        <v>28</v>
      </c>
      <c r="I225" s="12" t="s">
        <v>28</v>
      </c>
      <c r="J225" s="12" t="s">
        <v>20</v>
      </c>
      <c r="K225" s="12" t="s">
        <v>42</v>
      </c>
      <c r="L225" s="12" t="s">
        <v>31</v>
      </c>
      <c r="M225" s="12">
        <v>23</v>
      </c>
      <c r="N225" s="12" t="s">
        <v>47</v>
      </c>
      <c r="O225" s="12">
        <v>20</v>
      </c>
      <c r="P225" s="12" t="s">
        <v>49</v>
      </c>
      <c r="Q225" s="12" t="s">
        <v>50</v>
      </c>
      <c r="R225" s="12" t="s">
        <v>26</v>
      </c>
    </row>
    <row r="226" spans="1:18" x14ac:dyDescent="0.2">
      <c r="A226" s="12">
        <v>8</v>
      </c>
      <c r="B226" s="12">
        <v>1</v>
      </c>
      <c r="C226" s="12">
        <v>706</v>
      </c>
      <c r="D226" s="12">
        <v>30</v>
      </c>
      <c r="E226" s="12" t="s">
        <v>18</v>
      </c>
      <c r="F226" s="12" t="s">
        <v>36</v>
      </c>
      <c r="G226" s="12">
        <v>12</v>
      </c>
      <c r="H226" s="12" t="s">
        <v>28</v>
      </c>
      <c r="I226" s="12" t="s">
        <v>28</v>
      </c>
      <c r="J226" s="12" t="s">
        <v>20</v>
      </c>
      <c r="K226" s="12" t="s">
        <v>30</v>
      </c>
      <c r="L226" s="12" t="s">
        <v>31</v>
      </c>
      <c r="M226" s="12">
        <v>19</v>
      </c>
      <c r="N226" s="12" t="s">
        <v>47</v>
      </c>
      <c r="O226" s="12">
        <v>18</v>
      </c>
      <c r="P226" s="12" t="s">
        <v>24</v>
      </c>
      <c r="Q226" s="12" t="s">
        <v>25</v>
      </c>
      <c r="R226" s="12" t="s">
        <v>26</v>
      </c>
    </row>
    <row r="227" spans="1:18" x14ac:dyDescent="0.2">
      <c r="A227" s="12">
        <v>8</v>
      </c>
      <c r="B227" s="12">
        <v>2</v>
      </c>
      <c r="C227" s="12">
        <v>706</v>
      </c>
      <c r="D227" s="12">
        <v>29</v>
      </c>
      <c r="E227" s="12" t="s">
        <v>18</v>
      </c>
      <c r="F227" s="12" t="s">
        <v>41</v>
      </c>
      <c r="G227" s="12">
        <v>4</v>
      </c>
      <c r="H227" s="12" t="s">
        <v>28</v>
      </c>
      <c r="I227" s="12" t="s">
        <v>28</v>
      </c>
      <c r="J227" s="12" t="s">
        <v>20</v>
      </c>
      <c r="K227" s="12" t="s">
        <v>33</v>
      </c>
      <c r="L227" s="12" t="s">
        <v>31</v>
      </c>
      <c r="M227" s="12">
        <v>19</v>
      </c>
      <c r="N227" s="12" t="s">
        <v>47</v>
      </c>
      <c r="O227" s="12">
        <v>18</v>
      </c>
      <c r="P227" s="12" t="s">
        <v>24</v>
      </c>
      <c r="Q227" s="12" t="s">
        <v>25</v>
      </c>
      <c r="R227" s="12" t="s">
        <v>26</v>
      </c>
    </row>
    <row r="228" spans="1:18" x14ac:dyDescent="0.2">
      <c r="A228" s="12">
        <v>8</v>
      </c>
      <c r="B228" s="12">
        <v>3</v>
      </c>
      <c r="C228" s="12">
        <v>706</v>
      </c>
      <c r="D228" s="12">
        <v>27</v>
      </c>
      <c r="E228" s="12" t="s">
        <v>18</v>
      </c>
      <c r="F228" s="12" t="s">
        <v>27</v>
      </c>
      <c r="G228" s="12">
        <v>7</v>
      </c>
      <c r="H228" s="12" t="s">
        <v>8</v>
      </c>
      <c r="I228" s="12" t="s">
        <v>28</v>
      </c>
      <c r="J228" s="12" t="s">
        <v>29</v>
      </c>
      <c r="K228" s="12" t="s">
        <v>30</v>
      </c>
      <c r="L228" s="12" t="s">
        <v>31</v>
      </c>
      <c r="M228" s="12">
        <v>19</v>
      </c>
      <c r="N228" s="12" t="s">
        <v>47</v>
      </c>
      <c r="O228" s="12">
        <v>18</v>
      </c>
      <c r="P228" s="12" t="s">
        <v>24</v>
      </c>
      <c r="Q228" s="12" t="s">
        <v>25</v>
      </c>
      <c r="R228" s="12" t="s">
        <v>26</v>
      </c>
    </row>
    <row r="229" spans="1:18" x14ac:dyDescent="0.2">
      <c r="A229" s="12">
        <v>8</v>
      </c>
      <c r="B229" s="12">
        <v>4</v>
      </c>
      <c r="C229" s="12">
        <v>706</v>
      </c>
      <c r="D229" s="12">
        <v>12</v>
      </c>
      <c r="E229" s="12" t="s">
        <v>18</v>
      </c>
      <c r="F229" s="12" t="s">
        <v>39</v>
      </c>
      <c r="G229" s="12">
        <v>11</v>
      </c>
      <c r="H229" s="12" t="s">
        <v>8</v>
      </c>
      <c r="I229" s="12" t="s">
        <v>28</v>
      </c>
      <c r="J229" s="12" t="s">
        <v>29</v>
      </c>
      <c r="K229" s="12" t="s">
        <v>33</v>
      </c>
      <c r="L229" s="12" t="s">
        <v>31</v>
      </c>
      <c r="M229" s="12">
        <v>19</v>
      </c>
      <c r="N229" s="12" t="s">
        <v>47</v>
      </c>
      <c r="O229" s="12">
        <v>18</v>
      </c>
      <c r="P229" s="12" t="s">
        <v>24</v>
      </c>
      <c r="Q229" s="12" t="s">
        <v>25</v>
      </c>
      <c r="R229" s="12" t="s">
        <v>26</v>
      </c>
    </row>
    <row r="230" spans="1:18" x14ac:dyDescent="0.2">
      <c r="A230" s="12">
        <v>8</v>
      </c>
      <c r="B230" s="12">
        <v>5</v>
      </c>
      <c r="C230" s="12">
        <v>706</v>
      </c>
      <c r="D230" s="12">
        <v>22</v>
      </c>
      <c r="E230" s="12" t="s">
        <v>18</v>
      </c>
      <c r="F230" s="12" t="s">
        <v>19</v>
      </c>
      <c r="G230" s="12">
        <v>10</v>
      </c>
      <c r="H230" s="12" t="s">
        <v>8</v>
      </c>
      <c r="I230" s="12" t="s">
        <v>28</v>
      </c>
      <c r="J230" s="12" t="s">
        <v>29</v>
      </c>
      <c r="K230" s="12" t="s">
        <v>33</v>
      </c>
      <c r="L230" s="12" t="s">
        <v>31</v>
      </c>
      <c r="M230" s="12">
        <v>19</v>
      </c>
      <c r="N230" s="12" t="s">
        <v>47</v>
      </c>
      <c r="O230" s="12">
        <v>18</v>
      </c>
      <c r="P230" s="12" t="s">
        <v>24</v>
      </c>
      <c r="Q230" s="12" t="s">
        <v>25</v>
      </c>
      <c r="R230" s="12" t="s">
        <v>26</v>
      </c>
    </row>
    <row r="231" spans="1:18" x14ac:dyDescent="0.2">
      <c r="A231" s="12">
        <v>8</v>
      </c>
      <c r="B231" s="12">
        <v>6</v>
      </c>
      <c r="C231" s="12">
        <v>706</v>
      </c>
      <c r="D231" s="12">
        <v>19</v>
      </c>
      <c r="E231" s="12" t="s">
        <v>18</v>
      </c>
      <c r="F231" s="12" t="s">
        <v>37</v>
      </c>
      <c r="G231" s="12">
        <v>1</v>
      </c>
      <c r="H231" s="12" t="s">
        <v>8</v>
      </c>
      <c r="I231" s="12" t="s">
        <v>8</v>
      </c>
      <c r="J231" s="12" t="s">
        <v>20</v>
      </c>
      <c r="K231" s="12" t="s">
        <v>33</v>
      </c>
      <c r="L231" s="12" t="s">
        <v>34</v>
      </c>
      <c r="M231" s="12">
        <v>19</v>
      </c>
      <c r="N231" s="12" t="s">
        <v>47</v>
      </c>
      <c r="O231" s="12">
        <v>18</v>
      </c>
      <c r="P231" s="12" t="s">
        <v>24</v>
      </c>
      <c r="Q231" s="12" t="s">
        <v>25</v>
      </c>
      <c r="R231" s="12" t="s">
        <v>26</v>
      </c>
    </row>
    <row r="232" spans="1:18" x14ac:dyDescent="0.2">
      <c r="A232" s="12">
        <v>8</v>
      </c>
      <c r="B232" s="12">
        <v>7</v>
      </c>
      <c r="C232" s="12">
        <v>706</v>
      </c>
      <c r="D232" s="12">
        <v>21</v>
      </c>
      <c r="E232" s="12" t="s">
        <v>18</v>
      </c>
      <c r="F232" s="12" t="s">
        <v>32</v>
      </c>
      <c r="G232" s="12">
        <v>13</v>
      </c>
      <c r="H232" s="12" t="s">
        <v>28</v>
      </c>
      <c r="I232" s="12" t="s">
        <v>28</v>
      </c>
      <c r="J232" s="12" t="s">
        <v>20</v>
      </c>
      <c r="K232" s="12" t="s">
        <v>21</v>
      </c>
      <c r="L232" s="12" t="s">
        <v>31</v>
      </c>
      <c r="M232" s="12">
        <v>19</v>
      </c>
      <c r="N232" s="12" t="s">
        <v>47</v>
      </c>
      <c r="O232" s="12">
        <v>18</v>
      </c>
      <c r="P232" s="12" t="s">
        <v>24</v>
      </c>
      <c r="Q232" s="12" t="s">
        <v>25</v>
      </c>
      <c r="R232" s="12" t="s">
        <v>26</v>
      </c>
    </row>
    <row r="233" spans="1:18" x14ac:dyDescent="0.2">
      <c r="A233" s="12">
        <v>8</v>
      </c>
      <c r="B233" s="12">
        <v>8</v>
      </c>
      <c r="C233" s="12">
        <v>706</v>
      </c>
      <c r="D233" s="12">
        <v>18</v>
      </c>
      <c r="E233" s="12" t="s">
        <v>18</v>
      </c>
      <c r="F233" s="12" t="s">
        <v>27</v>
      </c>
      <c r="G233" s="12">
        <v>9</v>
      </c>
      <c r="H233" s="12" t="s">
        <v>28</v>
      </c>
      <c r="I233" s="12" t="s">
        <v>28</v>
      </c>
      <c r="J233" s="12" t="s">
        <v>20</v>
      </c>
      <c r="K233" s="12" t="s">
        <v>30</v>
      </c>
      <c r="L233" s="12" t="s">
        <v>31</v>
      </c>
      <c r="M233" s="12">
        <v>19</v>
      </c>
      <c r="N233" s="12" t="s">
        <v>47</v>
      </c>
      <c r="O233" s="12">
        <v>18</v>
      </c>
      <c r="P233" s="12" t="s">
        <v>24</v>
      </c>
      <c r="Q233" s="12" t="s">
        <v>25</v>
      </c>
      <c r="R233" s="12" t="s">
        <v>26</v>
      </c>
    </row>
    <row r="234" spans="1:18" x14ac:dyDescent="0.2">
      <c r="A234" s="12">
        <v>8</v>
      </c>
      <c r="B234" s="12">
        <v>9</v>
      </c>
      <c r="C234" s="12">
        <v>706</v>
      </c>
      <c r="D234" s="12">
        <v>9</v>
      </c>
      <c r="E234" s="12" t="s">
        <v>18</v>
      </c>
      <c r="F234" s="12" t="s">
        <v>19</v>
      </c>
      <c r="G234" s="12">
        <v>2</v>
      </c>
      <c r="H234" s="12" t="s">
        <v>8</v>
      </c>
      <c r="I234" s="12" t="s">
        <v>8</v>
      </c>
      <c r="J234" s="12" t="s">
        <v>20</v>
      </c>
      <c r="K234" s="12" t="s">
        <v>21</v>
      </c>
      <c r="L234" s="12" t="s">
        <v>22</v>
      </c>
      <c r="M234" s="12">
        <v>19</v>
      </c>
      <c r="N234" s="12" t="s">
        <v>47</v>
      </c>
      <c r="O234" s="12">
        <v>18</v>
      </c>
      <c r="P234" s="12" t="s">
        <v>24</v>
      </c>
      <c r="Q234" s="12" t="s">
        <v>25</v>
      </c>
      <c r="R234" s="12" t="s">
        <v>26</v>
      </c>
    </row>
    <row r="235" spans="1:18" x14ac:dyDescent="0.2">
      <c r="A235" s="12">
        <v>8</v>
      </c>
      <c r="B235" s="12">
        <v>10</v>
      </c>
      <c r="C235" s="12">
        <v>706</v>
      </c>
      <c r="D235" s="12">
        <v>25</v>
      </c>
      <c r="E235" s="12" t="s">
        <v>18</v>
      </c>
      <c r="F235" s="12" t="s">
        <v>27</v>
      </c>
      <c r="G235" s="12">
        <v>8</v>
      </c>
      <c r="H235" s="12" t="s">
        <v>28</v>
      </c>
      <c r="I235" s="12" t="s">
        <v>28</v>
      </c>
      <c r="J235" s="12" t="s">
        <v>20</v>
      </c>
      <c r="K235" s="12" t="s">
        <v>30</v>
      </c>
      <c r="L235" s="12" t="s">
        <v>31</v>
      </c>
      <c r="M235" s="12">
        <v>19</v>
      </c>
      <c r="N235" s="12" t="s">
        <v>47</v>
      </c>
      <c r="O235" s="12">
        <v>18</v>
      </c>
      <c r="P235" s="12" t="s">
        <v>24</v>
      </c>
      <c r="Q235" s="12" t="s">
        <v>25</v>
      </c>
      <c r="R235" s="12" t="s">
        <v>26</v>
      </c>
    </row>
    <row r="236" spans="1:18" x14ac:dyDescent="0.2">
      <c r="A236" s="12">
        <v>8</v>
      </c>
      <c r="B236" s="12">
        <v>11</v>
      </c>
      <c r="C236" s="12">
        <v>706</v>
      </c>
      <c r="D236" s="12">
        <v>16</v>
      </c>
      <c r="E236" s="12" t="s">
        <v>18</v>
      </c>
      <c r="F236" s="12" t="s">
        <v>27</v>
      </c>
      <c r="G236" s="12">
        <v>14</v>
      </c>
      <c r="H236" s="12" t="s">
        <v>28</v>
      </c>
      <c r="I236" s="12" t="s">
        <v>28</v>
      </c>
      <c r="J236" s="12" t="s">
        <v>20</v>
      </c>
      <c r="K236" s="12" t="s">
        <v>21</v>
      </c>
      <c r="L236" s="12" t="s">
        <v>31</v>
      </c>
      <c r="M236" s="12">
        <v>19</v>
      </c>
      <c r="N236" s="12" t="s">
        <v>47</v>
      </c>
      <c r="O236" s="12">
        <v>18</v>
      </c>
      <c r="P236" s="12" t="s">
        <v>24</v>
      </c>
      <c r="Q236" s="12" t="s">
        <v>25</v>
      </c>
      <c r="R236" s="12" t="s">
        <v>26</v>
      </c>
    </row>
    <row r="237" spans="1:18" x14ac:dyDescent="0.2">
      <c r="A237" s="12">
        <v>8</v>
      </c>
      <c r="B237" s="12">
        <v>12</v>
      </c>
      <c r="C237" s="12">
        <v>706</v>
      </c>
      <c r="D237" s="12">
        <v>16</v>
      </c>
      <c r="E237" s="12" t="s">
        <v>18</v>
      </c>
      <c r="F237" s="12" t="s">
        <v>41</v>
      </c>
      <c r="G237" s="12">
        <v>15</v>
      </c>
      <c r="H237" s="12" t="s">
        <v>28</v>
      </c>
      <c r="I237" s="12" t="s">
        <v>28</v>
      </c>
      <c r="J237" s="12" t="s">
        <v>20</v>
      </c>
      <c r="K237" s="12" t="s">
        <v>33</v>
      </c>
      <c r="L237" s="12" t="s">
        <v>31</v>
      </c>
      <c r="M237" s="12">
        <v>19</v>
      </c>
      <c r="N237" s="12" t="s">
        <v>47</v>
      </c>
      <c r="O237" s="12">
        <v>18</v>
      </c>
      <c r="P237" s="12" t="s">
        <v>24</v>
      </c>
      <c r="Q237" s="12" t="s">
        <v>25</v>
      </c>
      <c r="R237" s="12" t="s">
        <v>26</v>
      </c>
    </row>
    <row r="238" spans="1:18" x14ac:dyDescent="0.2">
      <c r="A238" s="12">
        <v>8</v>
      </c>
      <c r="B238" s="12">
        <v>13</v>
      </c>
      <c r="C238" s="12">
        <v>706</v>
      </c>
      <c r="D238" s="12">
        <v>12</v>
      </c>
      <c r="E238" s="12" t="s">
        <v>18</v>
      </c>
      <c r="F238" s="12" t="s">
        <v>37</v>
      </c>
      <c r="G238" s="12">
        <v>5</v>
      </c>
      <c r="H238" s="12" t="s">
        <v>8</v>
      </c>
      <c r="I238" s="12" t="s">
        <v>28</v>
      </c>
      <c r="J238" s="12" t="s">
        <v>29</v>
      </c>
      <c r="K238" s="12" t="s">
        <v>33</v>
      </c>
      <c r="L238" s="12" t="s">
        <v>31</v>
      </c>
      <c r="M238" s="12">
        <v>19</v>
      </c>
      <c r="N238" s="12" t="s">
        <v>47</v>
      </c>
      <c r="O238" s="12">
        <v>18</v>
      </c>
      <c r="P238" s="12" t="s">
        <v>24</v>
      </c>
      <c r="Q238" s="12" t="s">
        <v>25</v>
      </c>
      <c r="R238" s="12" t="s">
        <v>26</v>
      </c>
    </row>
    <row r="239" spans="1:18" x14ac:dyDescent="0.2">
      <c r="A239" s="12">
        <v>8</v>
      </c>
      <c r="B239" s="12">
        <v>14</v>
      </c>
      <c r="C239" s="12">
        <v>706</v>
      </c>
      <c r="D239" s="12">
        <v>8</v>
      </c>
      <c r="E239" s="12" t="s">
        <v>18</v>
      </c>
      <c r="F239" s="12" t="s">
        <v>36</v>
      </c>
      <c r="G239" s="12">
        <v>0</v>
      </c>
      <c r="H239" s="12" t="s">
        <v>8</v>
      </c>
      <c r="I239" s="12" t="s">
        <v>8</v>
      </c>
      <c r="J239" s="12" t="s">
        <v>20</v>
      </c>
      <c r="K239" s="12" t="s">
        <v>33</v>
      </c>
      <c r="L239" s="12" t="s">
        <v>34</v>
      </c>
      <c r="M239" s="12">
        <v>19</v>
      </c>
      <c r="N239" s="12" t="s">
        <v>47</v>
      </c>
      <c r="O239" s="12">
        <v>18</v>
      </c>
      <c r="P239" s="12" t="s">
        <v>24</v>
      </c>
      <c r="Q239" s="12" t="s">
        <v>25</v>
      </c>
      <c r="R239" s="12" t="s">
        <v>26</v>
      </c>
    </row>
    <row r="240" spans="1:18" x14ac:dyDescent="0.2">
      <c r="A240" s="12">
        <v>8</v>
      </c>
      <c r="B240" s="12">
        <v>15</v>
      </c>
      <c r="C240" s="12">
        <v>706</v>
      </c>
      <c r="D240" s="12">
        <v>15</v>
      </c>
      <c r="E240" s="12" t="s">
        <v>18</v>
      </c>
      <c r="F240" s="12" t="s">
        <v>38</v>
      </c>
      <c r="G240" s="12">
        <v>6</v>
      </c>
      <c r="H240" s="12" t="s">
        <v>28</v>
      </c>
      <c r="I240" s="12" t="s">
        <v>28</v>
      </c>
      <c r="J240" s="12" t="s">
        <v>20</v>
      </c>
      <c r="K240" s="12" t="s">
        <v>33</v>
      </c>
      <c r="L240" s="12" t="s">
        <v>31</v>
      </c>
      <c r="M240" s="12">
        <v>19</v>
      </c>
      <c r="N240" s="12" t="s">
        <v>47</v>
      </c>
      <c r="O240" s="12">
        <v>18</v>
      </c>
      <c r="P240" s="12" t="s">
        <v>24</v>
      </c>
      <c r="Q240" s="12" t="s">
        <v>25</v>
      </c>
      <c r="R240" s="12" t="s">
        <v>26</v>
      </c>
    </row>
    <row r="241" spans="1:18" x14ac:dyDescent="0.2">
      <c r="A241" s="12">
        <v>8</v>
      </c>
      <c r="B241" s="12">
        <v>16</v>
      </c>
      <c r="C241" s="12">
        <v>706</v>
      </c>
      <c r="D241" s="12">
        <v>12</v>
      </c>
      <c r="E241" s="12" t="s">
        <v>18</v>
      </c>
      <c r="F241" s="12" t="s">
        <v>39</v>
      </c>
      <c r="G241" s="12">
        <v>3</v>
      </c>
      <c r="H241" s="12" t="s">
        <v>8</v>
      </c>
      <c r="I241" s="12" t="s">
        <v>8</v>
      </c>
      <c r="J241" s="12" t="s">
        <v>20</v>
      </c>
      <c r="K241" s="12" t="s">
        <v>21</v>
      </c>
      <c r="L241" s="12" t="s">
        <v>22</v>
      </c>
      <c r="M241" s="12">
        <v>19</v>
      </c>
      <c r="N241" s="12" t="s">
        <v>47</v>
      </c>
      <c r="O241" s="12">
        <v>18</v>
      </c>
      <c r="P241" s="12" t="s">
        <v>24</v>
      </c>
      <c r="Q241" s="12" t="s">
        <v>25</v>
      </c>
      <c r="R241" s="12" t="s">
        <v>26</v>
      </c>
    </row>
    <row r="242" spans="1:18" x14ac:dyDescent="0.2">
      <c r="A242" s="12">
        <v>8</v>
      </c>
      <c r="B242" s="12">
        <v>17</v>
      </c>
      <c r="C242" s="12">
        <v>706</v>
      </c>
      <c r="D242" s="12">
        <v>18</v>
      </c>
      <c r="E242" s="12" t="s">
        <v>40</v>
      </c>
      <c r="F242" s="12" t="s">
        <v>38</v>
      </c>
      <c r="G242" s="12">
        <v>2</v>
      </c>
      <c r="H242" s="12" t="s">
        <v>8</v>
      </c>
      <c r="I242" s="12" t="s">
        <v>8</v>
      </c>
      <c r="J242" s="12" t="s">
        <v>20</v>
      </c>
      <c r="K242" s="12" t="s">
        <v>44</v>
      </c>
      <c r="L242" s="12" t="s">
        <v>45</v>
      </c>
      <c r="M242" s="12">
        <v>19</v>
      </c>
      <c r="N242" s="12" t="s">
        <v>47</v>
      </c>
      <c r="O242" s="12">
        <v>18</v>
      </c>
      <c r="P242" s="12" t="s">
        <v>24</v>
      </c>
      <c r="Q242" s="12" t="s">
        <v>25</v>
      </c>
      <c r="R242" s="12" t="s">
        <v>26</v>
      </c>
    </row>
    <row r="243" spans="1:18" x14ac:dyDescent="0.2">
      <c r="A243" s="12">
        <v>8</v>
      </c>
      <c r="B243" s="12">
        <v>18</v>
      </c>
      <c r="C243" s="12">
        <v>706</v>
      </c>
      <c r="D243" s="12">
        <v>12</v>
      </c>
      <c r="E243" s="12" t="s">
        <v>40</v>
      </c>
      <c r="F243" s="12" t="s">
        <v>32</v>
      </c>
      <c r="G243" s="12">
        <v>1</v>
      </c>
      <c r="H243" s="12" t="s">
        <v>8</v>
      </c>
      <c r="I243" s="12" t="s">
        <v>8</v>
      </c>
      <c r="J243" s="12" t="s">
        <v>20</v>
      </c>
      <c r="K243" s="12" t="s">
        <v>46</v>
      </c>
      <c r="L243" s="12" t="s">
        <v>22</v>
      </c>
      <c r="M243" s="12">
        <v>19</v>
      </c>
      <c r="N243" s="12" t="s">
        <v>47</v>
      </c>
      <c r="O243" s="12">
        <v>18</v>
      </c>
      <c r="P243" s="12" t="s">
        <v>24</v>
      </c>
      <c r="Q243" s="12" t="s">
        <v>25</v>
      </c>
      <c r="R243" s="12" t="s">
        <v>26</v>
      </c>
    </row>
    <row r="244" spans="1:18" x14ac:dyDescent="0.2">
      <c r="A244" s="12">
        <v>8</v>
      </c>
      <c r="B244" s="12">
        <v>19</v>
      </c>
      <c r="C244" s="12">
        <v>706</v>
      </c>
      <c r="D244" s="12">
        <v>25</v>
      </c>
      <c r="E244" s="12" t="s">
        <v>40</v>
      </c>
      <c r="F244" s="12" t="s">
        <v>19</v>
      </c>
      <c r="G244" s="12">
        <v>12</v>
      </c>
      <c r="H244" s="12" t="s">
        <v>8</v>
      </c>
      <c r="I244" s="12" t="s">
        <v>28</v>
      </c>
      <c r="J244" s="12" t="s">
        <v>29</v>
      </c>
      <c r="K244" s="12" t="s">
        <v>42</v>
      </c>
      <c r="L244" s="12" t="s">
        <v>31</v>
      </c>
      <c r="M244" s="12">
        <v>19</v>
      </c>
      <c r="N244" s="12" t="s">
        <v>47</v>
      </c>
      <c r="O244" s="12">
        <v>18</v>
      </c>
      <c r="P244" s="12" t="s">
        <v>24</v>
      </c>
      <c r="Q244" s="12" t="s">
        <v>25</v>
      </c>
      <c r="R244" s="12" t="s">
        <v>26</v>
      </c>
    </row>
    <row r="245" spans="1:18" x14ac:dyDescent="0.2">
      <c r="A245" s="12">
        <v>8</v>
      </c>
      <c r="B245" s="12">
        <v>20</v>
      </c>
      <c r="C245" s="12">
        <v>706</v>
      </c>
      <c r="D245" s="12">
        <v>13</v>
      </c>
      <c r="E245" s="12" t="s">
        <v>40</v>
      </c>
      <c r="F245" s="12" t="s">
        <v>41</v>
      </c>
      <c r="G245" s="12">
        <v>11</v>
      </c>
      <c r="H245" s="12" t="s">
        <v>28</v>
      </c>
      <c r="I245" s="12" t="s">
        <v>28</v>
      </c>
      <c r="J245" s="12" t="s">
        <v>20</v>
      </c>
      <c r="K245" s="12" t="s">
        <v>42</v>
      </c>
      <c r="L245" s="12" t="s">
        <v>31</v>
      </c>
      <c r="M245" s="12">
        <v>19</v>
      </c>
      <c r="N245" s="12" t="s">
        <v>47</v>
      </c>
      <c r="O245" s="12">
        <v>18</v>
      </c>
      <c r="P245" s="12" t="s">
        <v>24</v>
      </c>
      <c r="Q245" s="12" t="s">
        <v>25</v>
      </c>
      <c r="R245" s="12" t="s">
        <v>26</v>
      </c>
    </row>
    <row r="246" spans="1:18" x14ac:dyDescent="0.2">
      <c r="A246" s="12">
        <v>8</v>
      </c>
      <c r="B246" s="12">
        <v>21</v>
      </c>
      <c r="C246" s="12">
        <v>706</v>
      </c>
      <c r="D246" s="12">
        <v>32</v>
      </c>
      <c r="E246" s="12" t="s">
        <v>40</v>
      </c>
      <c r="F246" s="12" t="s">
        <v>43</v>
      </c>
      <c r="G246" s="12">
        <v>10</v>
      </c>
      <c r="H246" s="12" t="s">
        <v>8</v>
      </c>
      <c r="I246" s="12" t="s">
        <v>28</v>
      </c>
      <c r="J246" s="12" t="s">
        <v>29</v>
      </c>
      <c r="K246" s="12" t="s">
        <v>42</v>
      </c>
      <c r="L246" s="12" t="s">
        <v>31</v>
      </c>
      <c r="M246" s="12">
        <v>19</v>
      </c>
      <c r="N246" s="12" t="s">
        <v>47</v>
      </c>
      <c r="O246" s="12">
        <v>18</v>
      </c>
      <c r="P246" s="12" t="s">
        <v>24</v>
      </c>
      <c r="Q246" s="12" t="s">
        <v>25</v>
      </c>
      <c r="R246" s="12" t="s">
        <v>26</v>
      </c>
    </row>
    <row r="247" spans="1:18" x14ac:dyDescent="0.2">
      <c r="A247" s="12">
        <v>8</v>
      </c>
      <c r="B247" s="12">
        <v>22</v>
      </c>
      <c r="C247" s="12">
        <v>706</v>
      </c>
      <c r="D247" s="12">
        <v>19</v>
      </c>
      <c r="E247" s="12" t="s">
        <v>40</v>
      </c>
      <c r="F247" s="12" t="s">
        <v>35</v>
      </c>
      <c r="G247" s="12">
        <v>13</v>
      </c>
      <c r="H247" s="12" t="s">
        <v>8</v>
      </c>
      <c r="I247" s="12" t="s">
        <v>28</v>
      </c>
      <c r="J247" s="12" t="s">
        <v>29</v>
      </c>
      <c r="K247" s="12" t="s">
        <v>42</v>
      </c>
      <c r="L247" s="12" t="s">
        <v>31</v>
      </c>
      <c r="M247" s="12">
        <v>19</v>
      </c>
      <c r="N247" s="12" t="s">
        <v>47</v>
      </c>
      <c r="O247" s="12">
        <v>18</v>
      </c>
      <c r="P247" s="12" t="s">
        <v>24</v>
      </c>
      <c r="Q247" s="12" t="s">
        <v>25</v>
      </c>
      <c r="R247" s="12" t="s">
        <v>26</v>
      </c>
    </row>
    <row r="248" spans="1:18" x14ac:dyDescent="0.2">
      <c r="A248" s="12">
        <v>8</v>
      </c>
      <c r="B248" s="12">
        <v>23</v>
      </c>
      <c r="C248" s="12">
        <v>706</v>
      </c>
      <c r="D248" s="12">
        <v>13</v>
      </c>
      <c r="E248" s="12" t="s">
        <v>40</v>
      </c>
      <c r="F248" s="12" t="s">
        <v>35</v>
      </c>
      <c r="G248" s="12">
        <v>3</v>
      </c>
      <c r="H248" s="12" t="s">
        <v>28</v>
      </c>
      <c r="I248" s="12" t="s">
        <v>8</v>
      </c>
      <c r="J248" s="12" t="s">
        <v>29</v>
      </c>
      <c r="K248" s="12" t="s">
        <v>42</v>
      </c>
      <c r="L248" s="12" t="s">
        <v>45</v>
      </c>
      <c r="M248" s="12">
        <v>19</v>
      </c>
      <c r="N248" s="12" t="s">
        <v>47</v>
      </c>
      <c r="O248" s="12">
        <v>18</v>
      </c>
      <c r="P248" s="12" t="s">
        <v>24</v>
      </c>
      <c r="Q248" s="12" t="s">
        <v>25</v>
      </c>
      <c r="R248" s="12" t="s">
        <v>26</v>
      </c>
    </row>
    <row r="249" spans="1:18" x14ac:dyDescent="0.2">
      <c r="A249" s="12">
        <v>8</v>
      </c>
      <c r="B249" s="12">
        <v>24</v>
      </c>
      <c r="C249" s="12">
        <v>706</v>
      </c>
      <c r="D249" s="12">
        <v>29</v>
      </c>
      <c r="E249" s="12" t="s">
        <v>40</v>
      </c>
      <c r="F249" s="12" t="s">
        <v>39</v>
      </c>
      <c r="G249" s="12">
        <v>0</v>
      </c>
      <c r="H249" s="12" t="s">
        <v>28</v>
      </c>
      <c r="I249" s="12" t="s">
        <v>8</v>
      </c>
      <c r="J249" s="12" t="s">
        <v>29</v>
      </c>
      <c r="K249" s="12" t="s">
        <v>42</v>
      </c>
      <c r="L249" s="12" t="s">
        <v>34</v>
      </c>
      <c r="M249" s="12">
        <v>19</v>
      </c>
      <c r="N249" s="12" t="s">
        <v>47</v>
      </c>
      <c r="O249" s="12">
        <v>18</v>
      </c>
      <c r="P249" s="12" t="s">
        <v>24</v>
      </c>
      <c r="Q249" s="12" t="s">
        <v>25</v>
      </c>
      <c r="R249" s="12" t="s">
        <v>26</v>
      </c>
    </row>
    <row r="250" spans="1:18" x14ac:dyDescent="0.2">
      <c r="A250" s="12">
        <v>8</v>
      </c>
      <c r="B250" s="12">
        <v>25</v>
      </c>
      <c r="C250" s="12">
        <v>706</v>
      </c>
      <c r="D250" s="12">
        <v>16</v>
      </c>
      <c r="E250" s="12" t="s">
        <v>40</v>
      </c>
      <c r="F250" s="12" t="s">
        <v>32</v>
      </c>
      <c r="G250" s="12">
        <v>5</v>
      </c>
      <c r="H250" s="12" t="s">
        <v>28</v>
      </c>
      <c r="I250" s="12" t="s">
        <v>28</v>
      </c>
      <c r="J250" s="12" t="s">
        <v>20</v>
      </c>
      <c r="K250" s="12" t="s">
        <v>42</v>
      </c>
      <c r="L250" s="12" t="s">
        <v>31</v>
      </c>
      <c r="M250" s="12">
        <v>19</v>
      </c>
      <c r="N250" s="12" t="s">
        <v>47</v>
      </c>
      <c r="O250" s="12">
        <v>18</v>
      </c>
      <c r="P250" s="12" t="s">
        <v>24</v>
      </c>
      <c r="Q250" s="12" t="s">
        <v>25</v>
      </c>
      <c r="R250" s="12" t="s">
        <v>26</v>
      </c>
    </row>
    <row r="251" spans="1:18" x14ac:dyDescent="0.2">
      <c r="A251" s="12">
        <v>8</v>
      </c>
      <c r="B251" s="12">
        <v>26</v>
      </c>
      <c r="C251" s="12">
        <v>706</v>
      </c>
      <c r="D251" s="12">
        <v>11</v>
      </c>
      <c r="E251" s="12" t="s">
        <v>40</v>
      </c>
      <c r="F251" s="12" t="s">
        <v>35</v>
      </c>
      <c r="G251" s="12">
        <v>8</v>
      </c>
      <c r="H251" s="12" t="s">
        <v>28</v>
      </c>
      <c r="I251" s="12" t="s">
        <v>28</v>
      </c>
      <c r="J251" s="12" t="s">
        <v>20</v>
      </c>
      <c r="K251" s="12" t="s">
        <v>42</v>
      </c>
      <c r="L251" s="12" t="s">
        <v>31</v>
      </c>
      <c r="M251" s="12">
        <v>19</v>
      </c>
      <c r="N251" s="12" t="s">
        <v>47</v>
      </c>
      <c r="O251" s="12">
        <v>18</v>
      </c>
      <c r="P251" s="12" t="s">
        <v>24</v>
      </c>
      <c r="Q251" s="12" t="s">
        <v>25</v>
      </c>
      <c r="R251" s="12" t="s">
        <v>26</v>
      </c>
    </row>
    <row r="252" spans="1:18" x14ac:dyDescent="0.2">
      <c r="A252" s="12">
        <v>8</v>
      </c>
      <c r="B252" s="12">
        <v>27</v>
      </c>
      <c r="C252" s="12">
        <v>706</v>
      </c>
      <c r="D252" s="12">
        <v>32</v>
      </c>
      <c r="E252" s="12" t="s">
        <v>40</v>
      </c>
      <c r="F252" s="12" t="s">
        <v>32</v>
      </c>
      <c r="G252" s="12">
        <v>7</v>
      </c>
      <c r="H252" s="12" t="s">
        <v>8</v>
      </c>
      <c r="I252" s="12" t="s">
        <v>28</v>
      </c>
      <c r="J252" s="12" t="s">
        <v>29</v>
      </c>
      <c r="K252" s="12" t="s">
        <v>42</v>
      </c>
      <c r="L252" s="12" t="s">
        <v>31</v>
      </c>
      <c r="M252" s="12">
        <v>19</v>
      </c>
      <c r="N252" s="12" t="s">
        <v>47</v>
      </c>
      <c r="O252" s="12">
        <v>18</v>
      </c>
      <c r="P252" s="12" t="s">
        <v>24</v>
      </c>
      <c r="Q252" s="12" t="s">
        <v>25</v>
      </c>
      <c r="R252" s="12" t="s">
        <v>26</v>
      </c>
    </row>
    <row r="253" spans="1:18" x14ac:dyDescent="0.2">
      <c r="A253" s="12">
        <v>8</v>
      </c>
      <c r="B253" s="12">
        <v>28</v>
      </c>
      <c r="C253" s="12">
        <v>706</v>
      </c>
      <c r="D253" s="12">
        <v>10</v>
      </c>
      <c r="E253" s="12" t="s">
        <v>40</v>
      </c>
      <c r="F253" s="12" t="s">
        <v>37</v>
      </c>
      <c r="G253" s="12">
        <v>15</v>
      </c>
      <c r="H253" s="12" t="s">
        <v>8</v>
      </c>
      <c r="I253" s="12" t="s">
        <v>28</v>
      </c>
      <c r="J253" s="12" t="s">
        <v>29</v>
      </c>
      <c r="K253" s="12" t="s">
        <v>46</v>
      </c>
      <c r="L253" s="12" t="s">
        <v>31</v>
      </c>
      <c r="M253" s="12">
        <v>19</v>
      </c>
      <c r="N253" s="12" t="s">
        <v>47</v>
      </c>
      <c r="O253" s="12">
        <v>18</v>
      </c>
      <c r="P253" s="12" t="s">
        <v>24</v>
      </c>
      <c r="Q253" s="12" t="s">
        <v>25</v>
      </c>
      <c r="R253" s="12" t="s">
        <v>26</v>
      </c>
    </row>
    <row r="254" spans="1:18" x14ac:dyDescent="0.2">
      <c r="A254" s="12">
        <v>8</v>
      </c>
      <c r="B254" s="12">
        <v>29</v>
      </c>
      <c r="C254" s="12">
        <v>706</v>
      </c>
      <c r="D254" s="12">
        <v>12</v>
      </c>
      <c r="E254" s="12" t="s">
        <v>40</v>
      </c>
      <c r="F254" s="12" t="s">
        <v>37</v>
      </c>
      <c r="G254" s="12">
        <v>14</v>
      </c>
      <c r="H254" s="12" t="s">
        <v>28</v>
      </c>
      <c r="I254" s="12" t="s">
        <v>28</v>
      </c>
      <c r="J254" s="12" t="s">
        <v>20</v>
      </c>
      <c r="K254" s="12" t="s">
        <v>44</v>
      </c>
      <c r="L254" s="12" t="s">
        <v>31</v>
      </c>
      <c r="M254" s="12">
        <v>19</v>
      </c>
      <c r="N254" s="12" t="s">
        <v>47</v>
      </c>
      <c r="O254" s="12">
        <v>18</v>
      </c>
      <c r="P254" s="12" t="s">
        <v>24</v>
      </c>
      <c r="Q254" s="12" t="s">
        <v>25</v>
      </c>
      <c r="R254" s="12" t="s">
        <v>26</v>
      </c>
    </row>
    <row r="255" spans="1:18" x14ac:dyDescent="0.2">
      <c r="A255" s="12">
        <v>8</v>
      </c>
      <c r="B255" s="12">
        <v>30</v>
      </c>
      <c r="C255" s="12">
        <v>706</v>
      </c>
      <c r="D255" s="12">
        <v>15</v>
      </c>
      <c r="E255" s="12" t="s">
        <v>40</v>
      </c>
      <c r="F255" s="12" t="s">
        <v>35</v>
      </c>
      <c r="G255" s="12">
        <v>9</v>
      </c>
      <c r="H255" s="12" t="s">
        <v>28</v>
      </c>
      <c r="I255" s="12" t="s">
        <v>28</v>
      </c>
      <c r="J255" s="12" t="s">
        <v>20</v>
      </c>
      <c r="K255" s="12" t="s">
        <v>42</v>
      </c>
      <c r="L255" s="12" t="s">
        <v>31</v>
      </c>
      <c r="M255" s="12">
        <v>19</v>
      </c>
      <c r="N255" s="12" t="s">
        <v>47</v>
      </c>
      <c r="O255" s="12">
        <v>18</v>
      </c>
      <c r="P255" s="12" t="s">
        <v>24</v>
      </c>
      <c r="Q255" s="12" t="s">
        <v>25</v>
      </c>
      <c r="R255" s="12" t="s">
        <v>26</v>
      </c>
    </row>
    <row r="256" spans="1:18" x14ac:dyDescent="0.2">
      <c r="A256" s="12">
        <v>8</v>
      </c>
      <c r="B256" s="12">
        <v>31</v>
      </c>
      <c r="C256" s="12">
        <v>706</v>
      </c>
      <c r="D256" s="12">
        <v>24</v>
      </c>
      <c r="E256" s="12" t="s">
        <v>40</v>
      </c>
      <c r="F256" s="12" t="s">
        <v>39</v>
      </c>
      <c r="G256" s="12">
        <v>4</v>
      </c>
      <c r="H256" s="12" t="s">
        <v>8</v>
      </c>
      <c r="I256" s="12" t="s">
        <v>28</v>
      </c>
      <c r="J256" s="12" t="s">
        <v>29</v>
      </c>
      <c r="K256" s="12" t="s">
        <v>44</v>
      </c>
      <c r="L256" s="12" t="s">
        <v>31</v>
      </c>
      <c r="M256" s="12">
        <v>19</v>
      </c>
      <c r="N256" s="12" t="s">
        <v>47</v>
      </c>
      <c r="O256" s="12">
        <v>18</v>
      </c>
      <c r="P256" s="12" t="s">
        <v>24</v>
      </c>
      <c r="Q256" s="12" t="s">
        <v>25</v>
      </c>
      <c r="R256" s="12" t="s">
        <v>26</v>
      </c>
    </row>
    <row r="257" spans="1:18" x14ac:dyDescent="0.2">
      <c r="A257" s="12">
        <v>8</v>
      </c>
      <c r="B257" s="12">
        <v>32</v>
      </c>
      <c r="C257" s="12">
        <v>706</v>
      </c>
      <c r="D257" s="12">
        <v>15</v>
      </c>
      <c r="E257" s="12" t="s">
        <v>40</v>
      </c>
      <c r="F257" s="12" t="s">
        <v>32</v>
      </c>
      <c r="G257" s="12">
        <v>6</v>
      </c>
      <c r="H257" s="12" t="s">
        <v>8</v>
      </c>
      <c r="I257" s="12" t="s">
        <v>28</v>
      </c>
      <c r="J257" s="12" t="s">
        <v>29</v>
      </c>
      <c r="K257" s="12" t="s">
        <v>42</v>
      </c>
      <c r="L257" s="12" t="s">
        <v>31</v>
      </c>
      <c r="M257" s="12">
        <v>19</v>
      </c>
      <c r="N257" s="12" t="s">
        <v>47</v>
      </c>
      <c r="O257" s="12">
        <v>18</v>
      </c>
      <c r="P257" s="12" t="s">
        <v>24</v>
      </c>
      <c r="Q257" s="12" t="s">
        <v>25</v>
      </c>
      <c r="R257" s="12" t="s">
        <v>26</v>
      </c>
    </row>
    <row r="258" spans="1:18" x14ac:dyDescent="0.2">
      <c r="A258" s="12">
        <v>9</v>
      </c>
      <c r="B258" s="12">
        <v>1</v>
      </c>
      <c r="C258" s="12">
        <v>582</v>
      </c>
      <c r="D258" s="12">
        <v>14</v>
      </c>
      <c r="E258" s="12" t="s">
        <v>18</v>
      </c>
      <c r="F258" s="12" t="s">
        <v>38</v>
      </c>
      <c r="G258" s="12">
        <v>15</v>
      </c>
      <c r="H258" s="12" t="s">
        <v>28</v>
      </c>
      <c r="I258" s="12" t="s">
        <v>28</v>
      </c>
      <c r="J258" s="12" t="s">
        <v>20</v>
      </c>
      <c r="K258" s="12" t="s">
        <v>33</v>
      </c>
      <c r="L258" s="12" t="s">
        <v>31</v>
      </c>
      <c r="M258" s="12">
        <v>14</v>
      </c>
      <c r="N258" s="12" t="s">
        <v>47</v>
      </c>
      <c r="O258" s="12">
        <v>24</v>
      </c>
      <c r="P258" s="12" t="s">
        <v>24</v>
      </c>
      <c r="Q258" s="12" t="s">
        <v>25</v>
      </c>
      <c r="R258" s="12" t="s">
        <v>48</v>
      </c>
    </row>
    <row r="259" spans="1:18" x14ac:dyDescent="0.2">
      <c r="A259" s="12">
        <v>9</v>
      </c>
      <c r="B259" s="12">
        <v>2</v>
      </c>
      <c r="C259" s="12">
        <v>582</v>
      </c>
      <c r="D259" s="12">
        <v>11</v>
      </c>
      <c r="E259" s="12" t="s">
        <v>18</v>
      </c>
      <c r="F259" s="12" t="s">
        <v>36</v>
      </c>
      <c r="G259" s="12">
        <v>0</v>
      </c>
      <c r="H259" s="12" t="s">
        <v>8</v>
      </c>
      <c r="I259" s="12" t="s">
        <v>8</v>
      </c>
      <c r="J259" s="12" t="s">
        <v>20</v>
      </c>
      <c r="K259" s="12" t="s">
        <v>33</v>
      </c>
      <c r="L259" s="12" t="s">
        <v>34</v>
      </c>
      <c r="M259" s="12">
        <v>14</v>
      </c>
      <c r="N259" s="12" t="s">
        <v>47</v>
      </c>
      <c r="O259" s="12">
        <v>24</v>
      </c>
      <c r="P259" s="12" t="s">
        <v>24</v>
      </c>
      <c r="Q259" s="12" t="s">
        <v>25</v>
      </c>
      <c r="R259" s="12" t="s">
        <v>48</v>
      </c>
    </row>
    <row r="260" spans="1:18" x14ac:dyDescent="0.2">
      <c r="A260" s="12">
        <v>9</v>
      </c>
      <c r="B260" s="12">
        <v>3</v>
      </c>
      <c r="C260" s="12">
        <v>582</v>
      </c>
      <c r="D260" s="12">
        <v>14</v>
      </c>
      <c r="E260" s="12" t="s">
        <v>18</v>
      </c>
      <c r="F260" s="12" t="s">
        <v>43</v>
      </c>
      <c r="G260" s="12">
        <v>13</v>
      </c>
      <c r="H260" s="12" t="s">
        <v>8</v>
      </c>
      <c r="I260" s="12" t="s">
        <v>28</v>
      </c>
      <c r="J260" s="12" t="s">
        <v>29</v>
      </c>
      <c r="K260" s="12" t="s">
        <v>21</v>
      </c>
      <c r="L260" s="12" t="s">
        <v>31</v>
      </c>
      <c r="M260" s="12">
        <v>14</v>
      </c>
      <c r="N260" s="12" t="s">
        <v>47</v>
      </c>
      <c r="O260" s="12">
        <v>24</v>
      </c>
      <c r="P260" s="12" t="s">
        <v>24</v>
      </c>
      <c r="Q260" s="12" t="s">
        <v>25</v>
      </c>
      <c r="R260" s="12" t="s">
        <v>48</v>
      </c>
    </row>
    <row r="261" spans="1:18" x14ac:dyDescent="0.2">
      <c r="A261" s="12">
        <v>9</v>
      </c>
      <c r="B261" s="12">
        <v>4</v>
      </c>
      <c r="C261" s="12">
        <v>582</v>
      </c>
      <c r="D261" s="12">
        <v>14</v>
      </c>
      <c r="E261" s="12" t="s">
        <v>18</v>
      </c>
      <c r="F261" s="12" t="s">
        <v>43</v>
      </c>
      <c r="G261" s="12">
        <v>2</v>
      </c>
      <c r="H261" s="12" t="s">
        <v>28</v>
      </c>
      <c r="I261" s="12" t="s">
        <v>8</v>
      </c>
      <c r="J261" s="12" t="s">
        <v>29</v>
      </c>
      <c r="K261" s="12" t="s">
        <v>21</v>
      </c>
      <c r="L261" s="12" t="s">
        <v>22</v>
      </c>
      <c r="M261" s="12">
        <v>14</v>
      </c>
      <c r="N261" s="12" t="s">
        <v>47</v>
      </c>
      <c r="O261" s="12">
        <v>24</v>
      </c>
      <c r="P261" s="12" t="s">
        <v>24</v>
      </c>
      <c r="Q261" s="12" t="s">
        <v>25</v>
      </c>
      <c r="R261" s="12" t="s">
        <v>48</v>
      </c>
    </row>
    <row r="262" spans="1:18" x14ac:dyDescent="0.2">
      <c r="A262" s="12">
        <v>9</v>
      </c>
      <c r="B262" s="12">
        <v>5</v>
      </c>
      <c r="C262" s="12">
        <v>582</v>
      </c>
      <c r="D262" s="12">
        <v>18</v>
      </c>
      <c r="E262" s="12" t="s">
        <v>18</v>
      </c>
      <c r="F262" s="12" t="s">
        <v>27</v>
      </c>
      <c r="G262" s="12">
        <v>7</v>
      </c>
      <c r="H262" s="12" t="s">
        <v>8</v>
      </c>
      <c r="I262" s="12" t="s">
        <v>28</v>
      </c>
      <c r="J262" s="12" t="s">
        <v>29</v>
      </c>
      <c r="K262" s="12" t="s">
        <v>30</v>
      </c>
      <c r="L262" s="12" t="s">
        <v>31</v>
      </c>
      <c r="M262" s="12">
        <v>14</v>
      </c>
      <c r="N262" s="12" t="s">
        <v>47</v>
      </c>
      <c r="O262" s="12">
        <v>24</v>
      </c>
      <c r="P262" s="12" t="s">
        <v>24</v>
      </c>
      <c r="Q262" s="12" t="s">
        <v>25</v>
      </c>
      <c r="R262" s="12" t="s">
        <v>48</v>
      </c>
    </row>
    <row r="263" spans="1:18" x14ac:dyDescent="0.2">
      <c r="A263" s="12">
        <v>9</v>
      </c>
      <c r="B263" s="12">
        <v>6</v>
      </c>
      <c r="C263" s="12">
        <v>582</v>
      </c>
      <c r="D263" s="12">
        <v>36</v>
      </c>
      <c r="E263" s="12" t="s">
        <v>18</v>
      </c>
      <c r="F263" s="12" t="s">
        <v>41</v>
      </c>
      <c r="G263" s="12">
        <v>10</v>
      </c>
      <c r="H263" s="12" t="s">
        <v>8</v>
      </c>
      <c r="I263" s="12" t="s">
        <v>28</v>
      </c>
      <c r="J263" s="12" t="s">
        <v>29</v>
      </c>
      <c r="K263" s="12" t="s">
        <v>33</v>
      </c>
      <c r="L263" s="12" t="s">
        <v>31</v>
      </c>
      <c r="M263" s="12">
        <v>14</v>
      </c>
      <c r="N263" s="12" t="s">
        <v>47</v>
      </c>
      <c r="O263" s="12">
        <v>24</v>
      </c>
      <c r="P263" s="12" t="s">
        <v>24</v>
      </c>
      <c r="Q263" s="12" t="s">
        <v>25</v>
      </c>
      <c r="R263" s="12" t="s">
        <v>48</v>
      </c>
    </row>
    <row r="264" spans="1:18" x14ac:dyDescent="0.2">
      <c r="A264" s="12">
        <v>9</v>
      </c>
      <c r="B264" s="12">
        <v>7</v>
      </c>
      <c r="C264" s="12">
        <v>582</v>
      </c>
      <c r="D264" s="12">
        <v>25</v>
      </c>
      <c r="E264" s="12" t="s">
        <v>18</v>
      </c>
      <c r="F264" s="12" t="s">
        <v>41</v>
      </c>
      <c r="G264" s="12">
        <v>11</v>
      </c>
      <c r="H264" s="12" t="s">
        <v>8</v>
      </c>
      <c r="I264" s="12" t="s">
        <v>28</v>
      </c>
      <c r="J264" s="12" t="s">
        <v>29</v>
      </c>
      <c r="K264" s="12" t="s">
        <v>33</v>
      </c>
      <c r="L264" s="12" t="s">
        <v>31</v>
      </c>
      <c r="M264" s="12">
        <v>14</v>
      </c>
      <c r="N264" s="12" t="s">
        <v>47</v>
      </c>
      <c r="O264" s="12">
        <v>24</v>
      </c>
      <c r="P264" s="12" t="s">
        <v>24</v>
      </c>
      <c r="Q264" s="12" t="s">
        <v>25</v>
      </c>
      <c r="R264" s="12" t="s">
        <v>48</v>
      </c>
    </row>
    <row r="265" spans="1:18" x14ac:dyDescent="0.2">
      <c r="A265" s="12">
        <v>9</v>
      </c>
      <c r="B265" s="12">
        <v>8</v>
      </c>
      <c r="C265" s="12">
        <v>582</v>
      </c>
      <c r="D265" s="12">
        <v>15</v>
      </c>
      <c r="E265" s="12" t="s">
        <v>18</v>
      </c>
      <c r="F265" s="12" t="s">
        <v>43</v>
      </c>
      <c r="G265" s="12">
        <v>5</v>
      </c>
      <c r="H265" s="12" t="s">
        <v>28</v>
      </c>
      <c r="I265" s="12" t="s">
        <v>28</v>
      </c>
      <c r="J265" s="12" t="s">
        <v>20</v>
      </c>
      <c r="K265" s="12" t="s">
        <v>33</v>
      </c>
      <c r="L265" s="12" t="s">
        <v>31</v>
      </c>
      <c r="M265" s="12">
        <v>14</v>
      </c>
      <c r="N265" s="12" t="s">
        <v>47</v>
      </c>
      <c r="O265" s="12">
        <v>24</v>
      </c>
      <c r="P265" s="12" t="s">
        <v>24</v>
      </c>
      <c r="Q265" s="12" t="s">
        <v>25</v>
      </c>
      <c r="R265" s="12" t="s">
        <v>48</v>
      </c>
    </row>
    <row r="266" spans="1:18" x14ac:dyDescent="0.2">
      <c r="A266" s="12">
        <v>9</v>
      </c>
      <c r="B266" s="12">
        <v>9</v>
      </c>
      <c r="C266" s="12">
        <v>582</v>
      </c>
      <c r="D266" s="12">
        <v>35</v>
      </c>
      <c r="E266" s="12" t="s">
        <v>18</v>
      </c>
      <c r="F266" s="12" t="s">
        <v>35</v>
      </c>
      <c r="G266" s="12">
        <v>8</v>
      </c>
      <c r="H266" s="12" t="s">
        <v>8</v>
      </c>
      <c r="I266" s="12" t="s">
        <v>28</v>
      </c>
      <c r="J266" s="12" t="s">
        <v>29</v>
      </c>
      <c r="K266" s="12" t="s">
        <v>30</v>
      </c>
      <c r="L266" s="12" t="s">
        <v>31</v>
      </c>
      <c r="M266" s="12">
        <v>14</v>
      </c>
      <c r="N266" s="12" t="s">
        <v>47</v>
      </c>
      <c r="O266" s="12">
        <v>24</v>
      </c>
      <c r="P266" s="12" t="s">
        <v>24</v>
      </c>
      <c r="Q266" s="12" t="s">
        <v>25</v>
      </c>
      <c r="R266" s="12" t="s">
        <v>48</v>
      </c>
    </row>
    <row r="267" spans="1:18" x14ac:dyDescent="0.2">
      <c r="A267" s="12">
        <v>9</v>
      </c>
      <c r="B267" s="12">
        <v>10</v>
      </c>
      <c r="C267" s="12">
        <v>582</v>
      </c>
      <c r="D267" s="12">
        <v>13</v>
      </c>
      <c r="E267" s="12" t="s">
        <v>18</v>
      </c>
      <c r="F267" s="12" t="s">
        <v>41</v>
      </c>
      <c r="G267" s="12">
        <v>6</v>
      </c>
      <c r="H267" s="12" t="s">
        <v>8</v>
      </c>
      <c r="I267" s="12" t="s">
        <v>28</v>
      </c>
      <c r="J267" s="12" t="s">
        <v>29</v>
      </c>
      <c r="K267" s="12" t="s">
        <v>33</v>
      </c>
      <c r="L267" s="12" t="s">
        <v>31</v>
      </c>
      <c r="M267" s="12">
        <v>14</v>
      </c>
      <c r="N267" s="12" t="s">
        <v>47</v>
      </c>
      <c r="O267" s="12">
        <v>24</v>
      </c>
      <c r="P267" s="12" t="s">
        <v>24</v>
      </c>
      <c r="Q267" s="12" t="s">
        <v>25</v>
      </c>
      <c r="R267" s="12" t="s">
        <v>48</v>
      </c>
    </row>
    <row r="268" spans="1:18" x14ac:dyDescent="0.2">
      <c r="A268" s="12">
        <v>9</v>
      </c>
      <c r="B268" s="12">
        <v>11</v>
      </c>
      <c r="C268" s="12">
        <v>582</v>
      </c>
      <c r="D268" s="12">
        <v>8</v>
      </c>
      <c r="E268" s="12" t="s">
        <v>18</v>
      </c>
      <c r="F268" s="12" t="s">
        <v>19</v>
      </c>
      <c r="G268" s="12">
        <v>14</v>
      </c>
      <c r="H268" s="12" t="s">
        <v>8</v>
      </c>
      <c r="I268" s="12" t="s">
        <v>28</v>
      </c>
      <c r="J268" s="12" t="s">
        <v>29</v>
      </c>
      <c r="K268" s="12" t="s">
        <v>21</v>
      </c>
      <c r="L268" s="12" t="s">
        <v>31</v>
      </c>
      <c r="M268" s="12">
        <v>14</v>
      </c>
      <c r="N268" s="12" t="s">
        <v>47</v>
      </c>
      <c r="O268" s="12">
        <v>24</v>
      </c>
      <c r="P268" s="12" t="s">
        <v>24</v>
      </c>
      <c r="Q268" s="12" t="s">
        <v>25</v>
      </c>
      <c r="R268" s="12" t="s">
        <v>48</v>
      </c>
    </row>
    <row r="269" spans="1:18" x14ac:dyDescent="0.2">
      <c r="A269" s="12">
        <v>9</v>
      </c>
      <c r="B269" s="12">
        <v>12</v>
      </c>
      <c r="C269" s="12">
        <v>582</v>
      </c>
      <c r="D269" s="12">
        <v>11</v>
      </c>
      <c r="E269" s="12" t="s">
        <v>18</v>
      </c>
      <c r="F269" s="12" t="s">
        <v>38</v>
      </c>
      <c r="G269" s="12">
        <v>3</v>
      </c>
      <c r="H269" s="12" t="s">
        <v>28</v>
      </c>
      <c r="I269" s="12" t="s">
        <v>8</v>
      </c>
      <c r="J269" s="12" t="s">
        <v>29</v>
      </c>
      <c r="K269" s="12" t="s">
        <v>21</v>
      </c>
      <c r="L269" s="12" t="s">
        <v>22</v>
      </c>
      <c r="M269" s="12">
        <v>14</v>
      </c>
      <c r="N269" s="12" t="s">
        <v>47</v>
      </c>
      <c r="O269" s="12">
        <v>24</v>
      </c>
      <c r="P269" s="12" t="s">
        <v>24</v>
      </c>
      <c r="Q269" s="12" t="s">
        <v>25</v>
      </c>
      <c r="R269" s="12" t="s">
        <v>48</v>
      </c>
    </row>
    <row r="270" spans="1:18" x14ac:dyDescent="0.2">
      <c r="A270" s="12">
        <v>9</v>
      </c>
      <c r="B270" s="12">
        <v>13</v>
      </c>
      <c r="C270" s="12">
        <v>582</v>
      </c>
      <c r="D270" s="12">
        <v>37</v>
      </c>
      <c r="E270" s="12" t="s">
        <v>18</v>
      </c>
      <c r="F270" s="12" t="s">
        <v>37</v>
      </c>
      <c r="G270" s="12">
        <v>12</v>
      </c>
      <c r="H270" s="12" t="s">
        <v>8</v>
      </c>
      <c r="I270" s="12" t="s">
        <v>28</v>
      </c>
      <c r="J270" s="12" t="s">
        <v>29</v>
      </c>
      <c r="K270" s="12" t="s">
        <v>30</v>
      </c>
      <c r="L270" s="12" t="s">
        <v>31</v>
      </c>
      <c r="M270" s="12">
        <v>14</v>
      </c>
      <c r="N270" s="12" t="s">
        <v>47</v>
      </c>
      <c r="O270" s="12">
        <v>24</v>
      </c>
      <c r="P270" s="12" t="s">
        <v>24</v>
      </c>
      <c r="Q270" s="12" t="s">
        <v>25</v>
      </c>
      <c r="R270" s="12" t="s">
        <v>48</v>
      </c>
    </row>
    <row r="271" spans="1:18" x14ac:dyDescent="0.2">
      <c r="A271" s="12">
        <v>9</v>
      </c>
      <c r="B271" s="12">
        <v>14</v>
      </c>
      <c r="C271" s="12">
        <v>582</v>
      </c>
      <c r="D271" s="12">
        <v>13</v>
      </c>
      <c r="E271" s="12" t="s">
        <v>18</v>
      </c>
      <c r="F271" s="12" t="s">
        <v>27</v>
      </c>
      <c r="G271" s="12">
        <v>4</v>
      </c>
      <c r="H271" s="12" t="s">
        <v>8</v>
      </c>
      <c r="I271" s="12" t="s">
        <v>28</v>
      </c>
      <c r="J271" s="12" t="s">
        <v>29</v>
      </c>
      <c r="K271" s="12" t="s">
        <v>33</v>
      </c>
      <c r="L271" s="12" t="s">
        <v>31</v>
      </c>
      <c r="M271" s="12">
        <v>14</v>
      </c>
      <c r="N271" s="12" t="s">
        <v>47</v>
      </c>
      <c r="O271" s="12">
        <v>24</v>
      </c>
      <c r="P271" s="12" t="s">
        <v>24</v>
      </c>
      <c r="Q271" s="12" t="s">
        <v>25</v>
      </c>
      <c r="R271" s="12" t="s">
        <v>48</v>
      </c>
    </row>
    <row r="272" spans="1:18" x14ac:dyDescent="0.2">
      <c r="A272" s="12">
        <v>9</v>
      </c>
      <c r="B272" s="12">
        <v>15</v>
      </c>
      <c r="C272" s="12">
        <v>582</v>
      </c>
      <c r="D272" s="12">
        <v>37</v>
      </c>
      <c r="E272" s="12" t="s">
        <v>18</v>
      </c>
      <c r="F272" s="12" t="s">
        <v>43</v>
      </c>
      <c r="G272" s="12">
        <v>9</v>
      </c>
      <c r="H272" s="12" t="s">
        <v>8</v>
      </c>
      <c r="I272" s="12" t="s">
        <v>28</v>
      </c>
      <c r="J272" s="12" t="s">
        <v>29</v>
      </c>
      <c r="K272" s="12" t="s">
        <v>30</v>
      </c>
      <c r="L272" s="12" t="s">
        <v>31</v>
      </c>
      <c r="M272" s="12">
        <v>14</v>
      </c>
      <c r="N272" s="12" t="s">
        <v>47</v>
      </c>
      <c r="O272" s="12">
        <v>24</v>
      </c>
      <c r="P272" s="12" t="s">
        <v>24</v>
      </c>
      <c r="Q272" s="12" t="s">
        <v>25</v>
      </c>
      <c r="R272" s="12" t="s">
        <v>48</v>
      </c>
    </row>
    <row r="273" spans="1:18" x14ac:dyDescent="0.2">
      <c r="A273" s="12">
        <v>9</v>
      </c>
      <c r="B273" s="12">
        <v>16</v>
      </c>
      <c r="C273" s="12">
        <v>582</v>
      </c>
      <c r="D273" s="12">
        <v>23</v>
      </c>
      <c r="E273" s="12" t="s">
        <v>18</v>
      </c>
      <c r="F273" s="12" t="s">
        <v>38</v>
      </c>
      <c r="G273" s="12">
        <v>1</v>
      </c>
      <c r="H273" s="12" t="s">
        <v>28</v>
      </c>
      <c r="I273" s="12" t="s">
        <v>8</v>
      </c>
      <c r="J273" s="12" t="s">
        <v>29</v>
      </c>
      <c r="K273" s="12" t="s">
        <v>33</v>
      </c>
      <c r="L273" s="12" t="s">
        <v>34</v>
      </c>
      <c r="M273" s="12">
        <v>14</v>
      </c>
      <c r="N273" s="12" t="s">
        <v>47</v>
      </c>
      <c r="O273" s="12">
        <v>24</v>
      </c>
      <c r="P273" s="12" t="s">
        <v>24</v>
      </c>
      <c r="Q273" s="12" t="s">
        <v>25</v>
      </c>
      <c r="R273" s="12" t="s">
        <v>48</v>
      </c>
    </row>
    <row r="274" spans="1:18" x14ac:dyDescent="0.2">
      <c r="A274" s="12">
        <v>9</v>
      </c>
      <c r="B274" s="12">
        <v>17</v>
      </c>
      <c r="C274" s="12">
        <v>582</v>
      </c>
      <c r="D274" s="12">
        <v>17</v>
      </c>
      <c r="E274" s="12" t="s">
        <v>40</v>
      </c>
      <c r="F274" s="12" t="s">
        <v>19</v>
      </c>
      <c r="G274" s="12">
        <v>0</v>
      </c>
      <c r="H274" s="12" t="s">
        <v>28</v>
      </c>
      <c r="I274" s="12" t="s">
        <v>8</v>
      </c>
      <c r="J274" s="12" t="s">
        <v>29</v>
      </c>
      <c r="K274" s="12" t="s">
        <v>42</v>
      </c>
      <c r="L274" s="12" t="s">
        <v>34</v>
      </c>
      <c r="M274" s="12">
        <v>14</v>
      </c>
      <c r="N274" s="12" t="s">
        <v>47</v>
      </c>
      <c r="O274" s="12">
        <v>24</v>
      </c>
      <c r="P274" s="12" t="s">
        <v>24</v>
      </c>
      <c r="Q274" s="12" t="s">
        <v>25</v>
      </c>
      <c r="R274" s="12" t="s">
        <v>48</v>
      </c>
    </row>
    <row r="275" spans="1:18" x14ac:dyDescent="0.2">
      <c r="A275" s="12">
        <v>9</v>
      </c>
      <c r="B275" s="12">
        <v>18</v>
      </c>
      <c r="C275" s="12">
        <v>582</v>
      </c>
      <c r="D275" s="12">
        <v>10</v>
      </c>
      <c r="E275" s="12" t="s">
        <v>40</v>
      </c>
      <c r="F275" s="12" t="s">
        <v>27</v>
      </c>
      <c r="G275" s="12">
        <v>12</v>
      </c>
      <c r="H275" s="12" t="s">
        <v>8</v>
      </c>
      <c r="I275" s="12" t="s">
        <v>28</v>
      </c>
      <c r="J275" s="12" t="s">
        <v>29</v>
      </c>
      <c r="K275" s="12" t="s">
        <v>42</v>
      </c>
      <c r="L275" s="12" t="s">
        <v>31</v>
      </c>
      <c r="M275" s="12">
        <v>14</v>
      </c>
      <c r="N275" s="12" t="s">
        <v>47</v>
      </c>
      <c r="O275" s="12">
        <v>24</v>
      </c>
      <c r="P275" s="12" t="s">
        <v>24</v>
      </c>
      <c r="Q275" s="12" t="s">
        <v>25</v>
      </c>
      <c r="R275" s="12" t="s">
        <v>48</v>
      </c>
    </row>
    <row r="276" spans="1:18" x14ac:dyDescent="0.2">
      <c r="A276" s="12">
        <v>9</v>
      </c>
      <c r="B276" s="12">
        <v>19</v>
      </c>
      <c r="C276" s="12">
        <v>582</v>
      </c>
      <c r="D276" s="12">
        <v>7</v>
      </c>
      <c r="E276" s="12" t="s">
        <v>40</v>
      </c>
      <c r="F276" s="12" t="s">
        <v>38</v>
      </c>
      <c r="G276" s="12">
        <v>9</v>
      </c>
      <c r="H276" s="12" t="s">
        <v>28</v>
      </c>
      <c r="I276" s="12" t="s">
        <v>28</v>
      </c>
      <c r="J276" s="12" t="s">
        <v>20</v>
      </c>
      <c r="K276" s="12" t="s">
        <v>42</v>
      </c>
      <c r="L276" s="12" t="s">
        <v>31</v>
      </c>
      <c r="M276" s="12">
        <v>14</v>
      </c>
      <c r="N276" s="12" t="s">
        <v>47</v>
      </c>
      <c r="O276" s="12">
        <v>24</v>
      </c>
      <c r="P276" s="12" t="s">
        <v>24</v>
      </c>
      <c r="Q276" s="12" t="s">
        <v>25</v>
      </c>
      <c r="R276" s="12" t="s">
        <v>48</v>
      </c>
    </row>
    <row r="277" spans="1:18" x14ac:dyDescent="0.2">
      <c r="A277" s="12">
        <v>9</v>
      </c>
      <c r="B277" s="12">
        <v>20</v>
      </c>
      <c r="C277" s="12">
        <v>582</v>
      </c>
      <c r="D277" s="12">
        <v>37</v>
      </c>
      <c r="E277" s="12" t="s">
        <v>40</v>
      </c>
      <c r="F277" s="12" t="s">
        <v>19</v>
      </c>
      <c r="G277" s="12">
        <v>15</v>
      </c>
      <c r="H277" s="12" t="s">
        <v>8</v>
      </c>
      <c r="I277" s="12" t="s">
        <v>28</v>
      </c>
      <c r="J277" s="12" t="s">
        <v>29</v>
      </c>
      <c r="K277" s="12" t="s">
        <v>46</v>
      </c>
      <c r="L277" s="12" t="s">
        <v>31</v>
      </c>
      <c r="M277" s="12">
        <v>14</v>
      </c>
      <c r="N277" s="12" t="s">
        <v>47</v>
      </c>
      <c r="O277" s="12">
        <v>24</v>
      </c>
      <c r="P277" s="12" t="s">
        <v>24</v>
      </c>
      <c r="Q277" s="12" t="s">
        <v>25</v>
      </c>
      <c r="R277" s="12" t="s">
        <v>48</v>
      </c>
    </row>
    <row r="278" spans="1:18" x14ac:dyDescent="0.2">
      <c r="A278" s="12">
        <v>9</v>
      </c>
      <c r="B278" s="12">
        <v>21</v>
      </c>
      <c r="C278" s="12">
        <v>582</v>
      </c>
      <c r="D278" s="12">
        <v>17</v>
      </c>
      <c r="E278" s="12" t="s">
        <v>40</v>
      </c>
      <c r="F278" s="12" t="s">
        <v>41</v>
      </c>
      <c r="G278" s="12">
        <v>7</v>
      </c>
      <c r="H278" s="12" t="s">
        <v>8</v>
      </c>
      <c r="I278" s="12" t="s">
        <v>28</v>
      </c>
      <c r="J278" s="12" t="s">
        <v>29</v>
      </c>
      <c r="K278" s="12" t="s">
        <v>42</v>
      </c>
      <c r="L278" s="12" t="s">
        <v>31</v>
      </c>
      <c r="M278" s="12">
        <v>14</v>
      </c>
      <c r="N278" s="12" t="s">
        <v>47</v>
      </c>
      <c r="O278" s="12">
        <v>24</v>
      </c>
      <c r="P278" s="12" t="s">
        <v>24</v>
      </c>
      <c r="Q278" s="12" t="s">
        <v>25</v>
      </c>
      <c r="R278" s="12" t="s">
        <v>48</v>
      </c>
    </row>
    <row r="279" spans="1:18" x14ac:dyDescent="0.2">
      <c r="A279" s="12">
        <v>9</v>
      </c>
      <c r="B279" s="12">
        <v>22</v>
      </c>
      <c r="C279" s="12">
        <v>582</v>
      </c>
      <c r="D279" s="12">
        <v>10</v>
      </c>
      <c r="E279" s="12" t="s">
        <v>40</v>
      </c>
      <c r="F279" s="12" t="s">
        <v>35</v>
      </c>
      <c r="G279" s="12">
        <v>14</v>
      </c>
      <c r="H279" s="12" t="s">
        <v>28</v>
      </c>
      <c r="I279" s="12" t="s">
        <v>28</v>
      </c>
      <c r="J279" s="12" t="s">
        <v>20</v>
      </c>
      <c r="K279" s="12" t="s">
        <v>44</v>
      </c>
      <c r="L279" s="12" t="s">
        <v>31</v>
      </c>
      <c r="M279" s="12">
        <v>14</v>
      </c>
      <c r="N279" s="12" t="s">
        <v>47</v>
      </c>
      <c r="O279" s="12">
        <v>24</v>
      </c>
      <c r="P279" s="12" t="s">
        <v>24</v>
      </c>
      <c r="Q279" s="12" t="s">
        <v>25</v>
      </c>
      <c r="R279" s="12" t="s">
        <v>48</v>
      </c>
    </row>
    <row r="280" spans="1:18" x14ac:dyDescent="0.2">
      <c r="A280" s="12">
        <v>9</v>
      </c>
      <c r="B280" s="12">
        <v>23</v>
      </c>
      <c r="C280" s="12">
        <v>582</v>
      </c>
      <c r="D280" s="12">
        <v>8</v>
      </c>
      <c r="E280" s="12" t="s">
        <v>40</v>
      </c>
      <c r="F280" s="12" t="s">
        <v>36</v>
      </c>
      <c r="G280" s="12">
        <v>8</v>
      </c>
      <c r="H280" s="12" t="s">
        <v>28</v>
      </c>
      <c r="I280" s="12" t="s">
        <v>28</v>
      </c>
      <c r="J280" s="12" t="s">
        <v>20</v>
      </c>
      <c r="K280" s="12" t="s">
        <v>42</v>
      </c>
      <c r="L280" s="12" t="s">
        <v>31</v>
      </c>
      <c r="M280" s="12">
        <v>14</v>
      </c>
      <c r="N280" s="12" t="s">
        <v>47</v>
      </c>
      <c r="O280" s="12">
        <v>24</v>
      </c>
      <c r="P280" s="12" t="s">
        <v>24</v>
      </c>
      <c r="Q280" s="12" t="s">
        <v>25</v>
      </c>
      <c r="R280" s="12" t="s">
        <v>48</v>
      </c>
    </row>
    <row r="281" spans="1:18" x14ac:dyDescent="0.2">
      <c r="A281" s="12">
        <v>9</v>
      </c>
      <c r="B281" s="12">
        <v>24</v>
      </c>
      <c r="C281" s="12">
        <v>582</v>
      </c>
      <c r="D281" s="12">
        <v>10</v>
      </c>
      <c r="E281" s="12" t="s">
        <v>40</v>
      </c>
      <c r="F281" s="12" t="s">
        <v>32</v>
      </c>
      <c r="G281" s="12">
        <v>5</v>
      </c>
      <c r="H281" s="12" t="s">
        <v>28</v>
      </c>
      <c r="I281" s="12" t="s">
        <v>28</v>
      </c>
      <c r="J281" s="12" t="s">
        <v>20</v>
      </c>
      <c r="K281" s="12" t="s">
        <v>42</v>
      </c>
      <c r="L281" s="12" t="s">
        <v>31</v>
      </c>
      <c r="M281" s="12">
        <v>14</v>
      </c>
      <c r="N281" s="12" t="s">
        <v>47</v>
      </c>
      <c r="O281" s="12">
        <v>24</v>
      </c>
      <c r="P281" s="12" t="s">
        <v>24</v>
      </c>
      <c r="Q281" s="12" t="s">
        <v>25</v>
      </c>
      <c r="R281" s="12" t="s">
        <v>48</v>
      </c>
    </row>
    <row r="282" spans="1:18" x14ac:dyDescent="0.2">
      <c r="A282" s="12">
        <v>9</v>
      </c>
      <c r="B282" s="12">
        <v>25</v>
      </c>
      <c r="C282" s="12">
        <v>582</v>
      </c>
      <c r="D282" s="12">
        <v>8</v>
      </c>
      <c r="E282" s="12" t="s">
        <v>40</v>
      </c>
      <c r="F282" s="12" t="s">
        <v>36</v>
      </c>
      <c r="G282" s="12">
        <v>3</v>
      </c>
      <c r="H282" s="12" t="s">
        <v>8</v>
      </c>
      <c r="I282" s="12" t="s">
        <v>8</v>
      </c>
      <c r="J282" s="12" t="s">
        <v>20</v>
      </c>
      <c r="K282" s="12" t="s">
        <v>42</v>
      </c>
      <c r="L282" s="12" t="s">
        <v>45</v>
      </c>
      <c r="M282" s="12">
        <v>14</v>
      </c>
      <c r="N282" s="12" t="s">
        <v>47</v>
      </c>
      <c r="O282" s="12">
        <v>24</v>
      </c>
      <c r="P282" s="12" t="s">
        <v>24</v>
      </c>
      <c r="Q282" s="12" t="s">
        <v>25</v>
      </c>
      <c r="R282" s="12" t="s">
        <v>48</v>
      </c>
    </row>
    <row r="283" spans="1:18" x14ac:dyDescent="0.2">
      <c r="A283" s="12">
        <v>9</v>
      </c>
      <c r="B283" s="12">
        <v>26</v>
      </c>
      <c r="C283" s="12">
        <v>582</v>
      </c>
      <c r="D283" s="12">
        <v>9</v>
      </c>
      <c r="E283" s="12" t="s">
        <v>40</v>
      </c>
      <c r="F283" s="12" t="s">
        <v>35</v>
      </c>
      <c r="G283" s="12">
        <v>13</v>
      </c>
      <c r="H283" s="12" t="s">
        <v>28</v>
      </c>
      <c r="I283" s="12" t="s">
        <v>28</v>
      </c>
      <c r="J283" s="12" t="s">
        <v>20</v>
      </c>
      <c r="K283" s="12" t="s">
        <v>42</v>
      </c>
      <c r="L283" s="12" t="s">
        <v>31</v>
      </c>
      <c r="M283" s="12">
        <v>14</v>
      </c>
      <c r="N283" s="12" t="s">
        <v>47</v>
      </c>
      <c r="O283" s="12">
        <v>24</v>
      </c>
      <c r="P283" s="12" t="s">
        <v>24</v>
      </c>
      <c r="Q283" s="12" t="s">
        <v>25</v>
      </c>
      <c r="R283" s="12" t="s">
        <v>48</v>
      </c>
    </row>
    <row r="284" spans="1:18" x14ac:dyDescent="0.2">
      <c r="A284" s="12">
        <v>9</v>
      </c>
      <c r="B284" s="12">
        <v>27</v>
      </c>
      <c r="C284" s="12">
        <v>582</v>
      </c>
      <c r="D284" s="12">
        <v>8</v>
      </c>
      <c r="E284" s="12" t="s">
        <v>40</v>
      </c>
      <c r="F284" s="12" t="s">
        <v>37</v>
      </c>
      <c r="G284" s="12">
        <v>11</v>
      </c>
      <c r="H284" s="12" t="s">
        <v>28</v>
      </c>
      <c r="I284" s="12" t="s">
        <v>28</v>
      </c>
      <c r="J284" s="12" t="s">
        <v>20</v>
      </c>
      <c r="K284" s="12" t="s">
        <v>42</v>
      </c>
      <c r="L284" s="12" t="s">
        <v>31</v>
      </c>
      <c r="M284" s="12">
        <v>14</v>
      </c>
      <c r="N284" s="12" t="s">
        <v>47</v>
      </c>
      <c r="O284" s="12">
        <v>24</v>
      </c>
      <c r="P284" s="12" t="s">
        <v>24</v>
      </c>
      <c r="Q284" s="12" t="s">
        <v>25</v>
      </c>
      <c r="R284" s="12" t="s">
        <v>48</v>
      </c>
    </row>
    <row r="285" spans="1:18" x14ac:dyDescent="0.2">
      <c r="A285" s="12">
        <v>9</v>
      </c>
      <c r="B285" s="12">
        <v>28</v>
      </c>
      <c r="C285" s="12">
        <v>582</v>
      </c>
      <c r="D285" s="12">
        <v>12</v>
      </c>
      <c r="E285" s="12" t="s">
        <v>40</v>
      </c>
      <c r="F285" s="12" t="s">
        <v>39</v>
      </c>
      <c r="G285" s="12">
        <v>10</v>
      </c>
      <c r="H285" s="12" t="s">
        <v>28</v>
      </c>
      <c r="I285" s="12" t="s">
        <v>28</v>
      </c>
      <c r="J285" s="12" t="s">
        <v>20</v>
      </c>
      <c r="K285" s="12" t="s">
        <v>42</v>
      </c>
      <c r="L285" s="12" t="s">
        <v>31</v>
      </c>
      <c r="M285" s="12">
        <v>14</v>
      </c>
      <c r="N285" s="12" t="s">
        <v>47</v>
      </c>
      <c r="O285" s="12">
        <v>24</v>
      </c>
      <c r="P285" s="12" t="s">
        <v>24</v>
      </c>
      <c r="Q285" s="12" t="s">
        <v>25</v>
      </c>
      <c r="R285" s="12" t="s">
        <v>48</v>
      </c>
    </row>
    <row r="286" spans="1:18" x14ac:dyDescent="0.2">
      <c r="A286" s="12">
        <v>9</v>
      </c>
      <c r="B286" s="12">
        <v>29</v>
      </c>
      <c r="C286" s="12">
        <v>582</v>
      </c>
      <c r="D286" s="12">
        <v>22</v>
      </c>
      <c r="E286" s="12" t="s">
        <v>40</v>
      </c>
      <c r="F286" s="12" t="s">
        <v>43</v>
      </c>
      <c r="G286" s="12">
        <v>1</v>
      </c>
      <c r="H286" s="12" t="s">
        <v>8</v>
      </c>
      <c r="I286" s="12" t="s">
        <v>8</v>
      </c>
      <c r="J286" s="12" t="s">
        <v>20</v>
      </c>
      <c r="K286" s="12" t="s">
        <v>46</v>
      </c>
      <c r="L286" s="12" t="s">
        <v>22</v>
      </c>
      <c r="M286" s="12">
        <v>14</v>
      </c>
      <c r="N286" s="12" t="s">
        <v>47</v>
      </c>
      <c r="O286" s="12">
        <v>24</v>
      </c>
      <c r="P286" s="12" t="s">
        <v>24</v>
      </c>
      <c r="Q286" s="12" t="s">
        <v>25</v>
      </c>
      <c r="R286" s="12" t="s">
        <v>48</v>
      </c>
    </row>
    <row r="287" spans="1:18" x14ac:dyDescent="0.2">
      <c r="A287" s="12">
        <v>9</v>
      </c>
      <c r="B287" s="12">
        <v>30</v>
      </c>
      <c r="C287" s="12">
        <v>582</v>
      </c>
      <c r="D287" s="12">
        <v>12</v>
      </c>
      <c r="E287" s="12" t="s">
        <v>40</v>
      </c>
      <c r="F287" s="12" t="s">
        <v>41</v>
      </c>
      <c r="G287" s="12">
        <v>6</v>
      </c>
      <c r="H287" s="12" t="s">
        <v>28</v>
      </c>
      <c r="I287" s="12" t="s">
        <v>28</v>
      </c>
      <c r="J287" s="12" t="s">
        <v>20</v>
      </c>
      <c r="K287" s="12" t="s">
        <v>42</v>
      </c>
      <c r="L287" s="12" t="s">
        <v>31</v>
      </c>
      <c r="M287" s="12">
        <v>14</v>
      </c>
      <c r="N287" s="12" t="s">
        <v>47</v>
      </c>
      <c r="O287" s="12">
        <v>24</v>
      </c>
      <c r="P287" s="12" t="s">
        <v>24</v>
      </c>
      <c r="Q287" s="12" t="s">
        <v>25</v>
      </c>
      <c r="R287" s="12" t="s">
        <v>48</v>
      </c>
    </row>
    <row r="288" spans="1:18" x14ac:dyDescent="0.2">
      <c r="A288" s="12">
        <v>9</v>
      </c>
      <c r="B288" s="12">
        <v>31</v>
      </c>
      <c r="C288" s="12">
        <v>582</v>
      </c>
      <c r="D288" s="12">
        <v>10</v>
      </c>
      <c r="E288" s="12" t="s">
        <v>40</v>
      </c>
      <c r="F288" s="12" t="s">
        <v>36</v>
      </c>
      <c r="G288" s="12">
        <v>4</v>
      </c>
      <c r="H288" s="12" t="s">
        <v>28</v>
      </c>
      <c r="I288" s="12" t="s">
        <v>28</v>
      </c>
      <c r="J288" s="12" t="s">
        <v>20</v>
      </c>
      <c r="K288" s="12" t="s">
        <v>44</v>
      </c>
      <c r="L288" s="12" t="s">
        <v>31</v>
      </c>
      <c r="M288" s="12">
        <v>14</v>
      </c>
      <c r="N288" s="12" t="s">
        <v>47</v>
      </c>
      <c r="O288" s="12">
        <v>24</v>
      </c>
      <c r="P288" s="12" t="s">
        <v>24</v>
      </c>
      <c r="Q288" s="12" t="s">
        <v>25</v>
      </c>
      <c r="R288" s="12" t="s">
        <v>48</v>
      </c>
    </row>
    <row r="289" spans="1:18" x14ac:dyDescent="0.2">
      <c r="A289" s="12">
        <v>9</v>
      </c>
      <c r="B289" s="12">
        <v>32</v>
      </c>
      <c r="C289" s="12">
        <v>582</v>
      </c>
      <c r="D289" s="12">
        <v>9</v>
      </c>
      <c r="E289" s="12" t="s">
        <v>40</v>
      </c>
      <c r="F289" s="12" t="s">
        <v>36</v>
      </c>
      <c r="G289" s="12">
        <v>2</v>
      </c>
      <c r="H289" s="12" t="s">
        <v>28</v>
      </c>
      <c r="I289" s="12" t="s">
        <v>8</v>
      </c>
      <c r="J289" s="12" t="s">
        <v>29</v>
      </c>
      <c r="K289" s="12" t="s">
        <v>44</v>
      </c>
      <c r="L289" s="12" t="s">
        <v>45</v>
      </c>
      <c r="M289" s="12">
        <v>14</v>
      </c>
      <c r="N289" s="12" t="s">
        <v>47</v>
      </c>
      <c r="O289" s="12">
        <v>24</v>
      </c>
      <c r="P289" s="12" t="s">
        <v>24</v>
      </c>
      <c r="Q289" s="12" t="s">
        <v>25</v>
      </c>
      <c r="R289" s="12" t="s">
        <v>48</v>
      </c>
    </row>
    <row r="290" spans="1:18" x14ac:dyDescent="0.2">
      <c r="A290" s="12">
        <v>10</v>
      </c>
      <c r="B290" s="12">
        <v>1</v>
      </c>
      <c r="C290" s="12">
        <v>221</v>
      </c>
      <c r="D290" s="12">
        <v>19</v>
      </c>
      <c r="E290" s="12" t="s">
        <v>18</v>
      </c>
      <c r="F290" s="12" t="s">
        <v>27</v>
      </c>
      <c r="G290" s="12">
        <v>6</v>
      </c>
      <c r="H290" s="12" t="s">
        <v>28</v>
      </c>
      <c r="I290" s="12" t="s">
        <v>28</v>
      </c>
      <c r="J290" s="12" t="s">
        <v>20</v>
      </c>
      <c r="K290" s="12" t="s">
        <v>33</v>
      </c>
      <c r="L290" s="12" t="s">
        <v>31</v>
      </c>
      <c r="M290" s="12">
        <v>13</v>
      </c>
      <c r="N290" s="12" t="s">
        <v>23</v>
      </c>
      <c r="O290" s="12">
        <v>22</v>
      </c>
      <c r="P290" s="12" t="s">
        <v>24</v>
      </c>
      <c r="Q290" s="12" t="s">
        <v>25</v>
      </c>
      <c r="R290" s="12" t="s">
        <v>48</v>
      </c>
    </row>
    <row r="291" spans="1:18" x14ac:dyDescent="0.2">
      <c r="A291" s="12">
        <v>10</v>
      </c>
      <c r="B291" s="12">
        <v>2</v>
      </c>
      <c r="C291" s="12">
        <v>221</v>
      </c>
      <c r="D291" s="12">
        <v>20</v>
      </c>
      <c r="E291" s="12" t="s">
        <v>18</v>
      </c>
      <c r="F291" s="12" t="s">
        <v>19</v>
      </c>
      <c r="G291" s="12">
        <v>1</v>
      </c>
      <c r="H291" s="12" t="s">
        <v>8</v>
      </c>
      <c r="I291" s="12" t="s">
        <v>8</v>
      </c>
      <c r="J291" s="12" t="s">
        <v>20</v>
      </c>
      <c r="K291" s="12" t="s">
        <v>33</v>
      </c>
      <c r="L291" s="12" t="s">
        <v>34</v>
      </c>
      <c r="M291" s="12">
        <v>13</v>
      </c>
      <c r="N291" s="12" t="s">
        <v>23</v>
      </c>
      <c r="O291" s="12">
        <v>22</v>
      </c>
      <c r="P291" s="12" t="s">
        <v>24</v>
      </c>
      <c r="Q291" s="12" t="s">
        <v>25</v>
      </c>
      <c r="R291" s="12" t="s">
        <v>48</v>
      </c>
    </row>
    <row r="292" spans="1:18" x14ac:dyDescent="0.2">
      <c r="A292" s="12">
        <v>10</v>
      </c>
      <c r="B292" s="12">
        <v>3</v>
      </c>
      <c r="C292" s="12">
        <v>221</v>
      </c>
      <c r="D292" s="12">
        <v>9</v>
      </c>
      <c r="E292" s="12" t="s">
        <v>18</v>
      </c>
      <c r="F292" s="12" t="s">
        <v>35</v>
      </c>
      <c r="G292" s="12">
        <v>4</v>
      </c>
      <c r="H292" s="12" t="s">
        <v>28</v>
      </c>
      <c r="I292" s="12" t="s">
        <v>28</v>
      </c>
      <c r="J292" s="12" t="s">
        <v>20</v>
      </c>
      <c r="K292" s="12" t="s">
        <v>33</v>
      </c>
      <c r="L292" s="12" t="s">
        <v>31</v>
      </c>
      <c r="M292" s="12">
        <v>13</v>
      </c>
      <c r="N292" s="12" t="s">
        <v>23</v>
      </c>
      <c r="O292" s="12">
        <v>22</v>
      </c>
      <c r="P292" s="12" t="s">
        <v>24</v>
      </c>
      <c r="Q292" s="12" t="s">
        <v>25</v>
      </c>
      <c r="R292" s="12" t="s">
        <v>48</v>
      </c>
    </row>
    <row r="293" spans="1:18" x14ac:dyDescent="0.2">
      <c r="A293" s="12">
        <v>10</v>
      </c>
      <c r="B293" s="12">
        <v>4</v>
      </c>
      <c r="C293" s="12">
        <v>221</v>
      </c>
      <c r="D293" s="12">
        <v>10</v>
      </c>
      <c r="E293" s="12" t="s">
        <v>18</v>
      </c>
      <c r="F293" s="12" t="s">
        <v>32</v>
      </c>
      <c r="G293" s="12">
        <v>5</v>
      </c>
      <c r="H293" s="12" t="s">
        <v>8</v>
      </c>
      <c r="I293" s="12" t="s">
        <v>28</v>
      </c>
      <c r="J293" s="12" t="s">
        <v>29</v>
      </c>
      <c r="K293" s="12" t="s">
        <v>33</v>
      </c>
      <c r="L293" s="12" t="s">
        <v>31</v>
      </c>
      <c r="M293" s="12">
        <v>13</v>
      </c>
      <c r="N293" s="12" t="s">
        <v>23</v>
      </c>
      <c r="O293" s="12">
        <v>22</v>
      </c>
      <c r="P293" s="12" t="s">
        <v>24</v>
      </c>
      <c r="Q293" s="12" t="s">
        <v>25</v>
      </c>
      <c r="R293" s="12" t="s">
        <v>48</v>
      </c>
    </row>
    <row r="294" spans="1:18" x14ac:dyDescent="0.2">
      <c r="A294" s="12">
        <v>10</v>
      </c>
      <c r="B294" s="12">
        <v>5</v>
      </c>
      <c r="C294" s="12">
        <v>221</v>
      </c>
      <c r="D294" s="12">
        <v>10</v>
      </c>
      <c r="E294" s="12" t="s">
        <v>18</v>
      </c>
      <c r="F294" s="12" t="s">
        <v>35</v>
      </c>
      <c r="G294" s="12">
        <v>10</v>
      </c>
      <c r="H294" s="12" t="s">
        <v>28</v>
      </c>
      <c r="I294" s="12" t="s">
        <v>28</v>
      </c>
      <c r="J294" s="12" t="s">
        <v>20</v>
      </c>
      <c r="K294" s="12" t="s">
        <v>33</v>
      </c>
      <c r="L294" s="12" t="s">
        <v>31</v>
      </c>
      <c r="M294" s="12">
        <v>13</v>
      </c>
      <c r="N294" s="12" t="s">
        <v>23</v>
      </c>
      <c r="O294" s="12">
        <v>22</v>
      </c>
      <c r="P294" s="12" t="s">
        <v>24</v>
      </c>
      <c r="Q294" s="12" t="s">
        <v>25</v>
      </c>
      <c r="R294" s="12" t="s">
        <v>48</v>
      </c>
    </row>
    <row r="295" spans="1:18" x14ac:dyDescent="0.2">
      <c r="A295" s="12">
        <v>10</v>
      </c>
      <c r="B295" s="12">
        <v>6</v>
      </c>
      <c r="C295" s="12">
        <v>221</v>
      </c>
      <c r="D295" s="12">
        <v>33</v>
      </c>
      <c r="E295" s="12" t="s">
        <v>18</v>
      </c>
      <c r="F295" s="12" t="s">
        <v>19</v>
      </c>
      <c r="G295" s="12">
        <v>14</v>
      </c>
      <c r="H295" s="12" t="s">
        <v>28</v>
      </c>
      <c r="I295" s="12" t="s">
        <v>28</v>
      </c>
      <c r="J295" s="12" t="s">
        <v>20</v>
      </c>
      <c r="K295" s="12" t="s">
        <v>21</v>
      </c>
      <c r="L295" s="12" t="s">
        <v>31</v>
      </c>
      <c r="M295" s="12">
        <v>13</v>
      </c>
      <c r="N295" s="12" t="s">
        <v>23</v>
      </c>
      <c r="O295" s="12">
        <v>22</v>
      </c>
      <c r="P295" s="12" t="s">
        <v>24</v>
      </c>
      <c r="Q295" s="12" t="s">
        <v>25</v>
      </c>
      <c r="R295" s="12" t="s">
        <v>48</v>
      </c>
    </row>
    <row r="296" spans="1:18" x14ac:dyDescent="0.2">
      <c r="A296" s="12">
        <v>10</v>
      </c>
      <c r="B296" s="12">
        <v>7</v>
      </c>
      <c r="C296" s="12">
        <v>221</v>
      </c>
      <c r="D296" s="12">
        <v>19</v>
      </c>
      <c r="E296" s="12" t="s">
        <v>18</v>
      </c>
      <c r="F296" s="12" t="s">
        <v>35</v>
      </c>
      <c r="G296" s="12">
        <v>12</v>
      </c>
      <c r="H296" s="12" t="s">
        <v>28</v>
      </c>
      <c r="I296" s="12" t="s">
        <v>28</v>
      </c>
      <c r="J296" s="12" t="s">
        <v>20</v>
      </c>
      <c r="K296" s="12" t="s">
        <v>30</v>
      </c>
      <c r="L296" s="12" t="s">
        <v>31</v>
      </c>
      <c r="M296" s="12">
        <v>13</v>
      </c>
      <c r="N296" s="12" t="s">
        <v>23</v>
      </c>
      <c r="O296" s="12">
        <v>22</v>
      </c>
      <c r="P296" s="12" t="s">
        <v>24</v>
      </c>
      <c r="Q296" s="12" t="s">
        <v>25</v>
      </c>
      <c r="R296" s="12" t="s">
        <v>48</v>
      </c>
    </row>
    <row r="297" spans="1:18" x14ac:dyDescent="0.2">
      <c r="A297" s="12">
        <v>10</v>
      </c>
      <c r="B297" s="12">
        <v>8</v>
      </c>
      <c r="C297" s="12">
        <v>221</v>
      </c>
      <c r="D297" s="12">
        <v>19</v>
      </c>
      <c r="E297" s="12" t="s">
        <v>18</v>
      </c>
      <c r="F297" s="12" t="s">
        <v>39</v>
      </c>
      <c r="G297" s="12">
        <v>11</v>
      </c>
      <c r="H297" s="12" t="s">
        <v>28</v>
      </c>
      <c r="I297" s="12" t="s">
        <v>28</v>
      </c>
      <c r="J297" s="12" t="s">
        <v>20</v>
      </c>
      <c r="K297" s="12" t="s">
        <v>33</v>
      </c>
      <c r="L297" s="12" t="s">
        <v>31</v>
      </c>
      <c r="M297" s="12">
        <v>13</v>
      </c>
      <c r="N297" s="12" t="s">
        <v>23</v>
      </c>
      <c r="O297" s="12">
        <v>22</v>
      </c>
      <c r="P297" s="12" t="s">
        <v>24</v>
      </c>
      <c r="Q297" s="12" t="s">
        <v>25</v>
      </c>
      <c r="R297" s="12" t="s">
        <v>48</v>
      </c>
    </row>
    <row r="298" spans="1:18" x14ac:dyDescent="0.2">
      <c r="A298" s="12">
        <v>10</v>
      </c>
      <c r="B298" s="12">
        <v>9</v>
      </c>
      <c r="C298" s="12">
        <v>221</v>
      </c>
      <c r="D298" s="12">
        <v>5</v>
      </c>
      <c r="E298" s="12" t="s">
        <v>18</v>
      </c>
      <c r="F298" s="12" t="s">
        <v>41</v>
      </c>
      <c r="G298" s="12">
        <v>7</v>
      </c>
      <c r="H298" s="12" t="s">
        <v>28</v>
      </c>
      <c r="I298" s="12" t="s">
        <v>28</v>
      </c>
      <c r="J298" s="12" t="s">
        <v>20</v>
      </c>
      <c r="K298" s="12" t="s">
        <v>30</v>
      </c>
      <c r="L298" s="12" t="s">
        <v>31</v>
      </c>
      <c r="M298" s="12">
        <v>13</v>
      </c>
      <c r="N298" s="12" t="s">
        <v>23</v>
      </c>
      <c r="O298" s="12">
        <v>22</v>
      </c>
      <c r="P298" s="12" t="s">
        <v>24</v>
      </c>
      <c r="Q298" s="12" t="s">
        <v>25</v>
      </c>
      <c r="R298" s="12" t="s">
        <v>48</v>
      </c>
    </row>
    <row r="299" spans="1:18" x14ac:dyDescent="0.2">
      <c r="A299" s="12">
        <v>10</v>
      </c>
      <c r="B299" s="12">
        <v>10</v>
      </c>
      <c r="C299" s="12">
        <v>221</v>
      </c>
      <c r="D299" s="12">
        <v>16</v>
      </c>
      <c r="E299" s="12" t="s">
        <v>18</v>
      </c>
      <c r="F299" s="12" t="s">
        <v>37</v>
      </c>
      <c r="G299" s="12">
        <v>2</v>
      </c>
      <c r="H299" s="12" t="s">
        <v>28</v>
      </c>
      <c r="I299" s="12" t="s">
        <v>8</v>
      </c>
      <c r="J299" s="12" t="s">
        <v>29</v>
      </c>
      <c r="K299" s="12" t="s">
        <v>21</v>
      </c>
      <c r="L299" s="12" t="s">
        <v>22</v>
      </c>
      <c r="M299" s="12">
        <v>13</v>
      </c>
      <c r="N299" s="12" t="s">
        <v>23</v>
      </c>
      <c r="O299" s="12">
        <v>22</v>
      </c>
      <c r="P299" s="12" t="s">
        <v>24</v>
      </c>
      <c r="Q299" s="12" t="s">
        <v>25</v>
      </c>
      <c r="R299" s="12" t="s">
        <v>48</v>
      </c>
    </row>
    <row r="300" spans="1:18" x14ac:dyDescent="0.2">
      <c r="A300" s="12">
        <v>10</v>
      </c>
      <c r="B300" s="12">
        <v>11</v>
      </c>
      <c r="C300" s="12">
        <v>221</v>
      </c>
      <c r="D300" s="12">
        <v>9</v>
      </c>
      <c r="E300" s="12" t="s">
        <v>18</v>
      </c>
      <c r="F300" s="12" t="s">
        <v>41</v>
      </c>
      <c r="G300" s="12">
        <v>13</v>
      </c>
      <c r="H300" s="12" t="s">
        <v>28</v>
      </c>
      <c r="I300" s="12" t="s">
        <v>28</v>
      </c>
      <c r="J300" s="12" t="s">
        <v>20</v>
      </c>
      <c r="K300" s="12" t="s">
        <v>21</v>
      </c>
      <c r="L300" s="12" t="s">
        <v>31</v>
      </c>
      <c r="M300" s="12">
        <v>13</v>
      </c>
      <c r="N300" s="12" t="s">
        <v>23</v>
      </c>
      <c r="O300" s="12">
        <v>22</v>
      </c>
      <c r="P300" s="12" t="s">
        <v>24</v>
      </c>
      <c r="Q300" s="12" t="s">
        <v>25</v>
      </c>
      <c r="R300" s="12" t="s">
        <v>48</v>
      </c>
    </row>
    <row r="301" spans="1:18" x14ac:dyDescent="0.2">
      <c r="A301" s="12">
        <v>10</v>
      </c>
      <c r="B301" s="12">
        <v>12</v>
      </c>
      <c r="C301" s="12">
        <v>221</v>
      </c>
      <c r="D301" s="12">
        <v>10</v>
      </c>
      <c r="E301" s="12" t="s">
        <v>18</v>
      </c>
      <c r="F301" s="12" t="s">
        <v>36</v>
      </c>
      <c r="G301" s="12">
        <v>3</v>
      </c>
      <c r="H301" s="12" t="s">
        <v>8</v>
      </c>
      <c r="I301" s="12" t="s">
        <v>8</v>
      </c>
      <c r="J301" s="12" t="s">
        <v>20</v>
      </c>
      <c r="K301" s="12" t="s">
        <v>21</v>
      </c>
      <c r="L301" s="12" t="s">
        <v>22</v>
      </c>
      <c r="M301" s="12">
        <v>13</v>
      </c>
      <c r="N301" s="12" t="s">
        <v>23</v>
      </c>
      <c r="O301" s="12">
        <v>22</v>
      </c>
      <c r="P301" s="12" t="s">
        <v>24</v>
      </c>
      <c r="Q301" s="12" t="s">
        <v>25</v>
      </c>
      <c r="R301" s="12" t="s">
        <v>48</v>
      </c>
    </row>
    <row r="302" spans="1:18" x14ac:dyDescent="0.2">
      <c r="A302" s="12">
        <v>10</v>
      </c>
      <c r="B302" s="12">
        <v>13</v>
      </c>
      <c r="C302" s="12">
        <v>221</v>
      </c>
      <c r="D302" s="12">
        <v>10</v>
      </c>
      <c r="E302" s="12" t="s">
        <v>18</v>
      </c>
      <c r="F302" s="12" t="s">
        <v>35</v>
      </c>
      <c r="G302" s="12">
        <v>9</v>
      </c>
      <c r="H302" s="12" t="s">
        <v>28</v>
      </c>
      <c r="I302" s="12" t="s">
        <v>28</v>
      </c>
      <c r="J302" s="12" t="s">
        <v>20</v>
      </c>
      <c r="K302" s="12" t="s">
        <v>30</v>
      </c>
      <c r="L302" s="12" t="s">
        <v>31</v>
      </c>
      <c r="M302" s="12">
        <v>13</v>
      </c>
      <c r="N302" s="12" t="s">
        <v>23</v>
      </c>
      <c r="O302" s="12">
        <v>22</v>
      </c>
      <c r="P302" s="12" t="s">
        <v>24</v>
      </c>
      <c r="Q302" s="12" t="s">
        <v>25</v>
      </c>
      <c r="R302" s="12" t="s">
        <v>48</v>
      </c>
    </row>
    <row r="303" spans="1:18" x14ac:dyDescent="0.2">
      <c r="A303" s="12">
        <v>10</v>
      </c>
      <c r="B303" s="12">
        <v>14</v>
      </c>
      <c r="C303" s="12">
        <v>221</v>
      </c>
      <c r="D303" s="12">
        <v>6</v>
      </c>
      <c r="E303" s="12" t="s">
        <v>18</v>
      </c>
      <c r="F303" s="12" t="s">
        <v>39</v>
      </c>
      <c r="G303" s="12">
        <v>0</v>
      </c>
      <c r="H303" s="12" t="s">
        <v>8</v>
      </c>
      <c r="I303" s="12" t="s">
        <v>8</v>
      </c>
      <c r="J303" s="12" t="s">
        <v>20</v>
      </c>
      <c r="K303" s="12" t="s">
        <v>33</v>
      </c>
      <c r="L303" s="12" t="s">
        <v>34</v>
      </c>
      <c r="M303" s="12">
        <v>13</v>
      </c>
      <c r="N303" s="12" t="s">
        <v>23</v>
      </c>
      <c r="O303" s="12">
        <v>22</v>
      </c>
      <c r="P303" s="12" t="s">
        <v>24</v>
      </c>
      <c r="Q303" s="12" t="s">
        <v>25</v>
      </c>
      <c r="R303" s="12" t="s">
        <v>48</v>
      </c>
    </row>
    <row r="304" spans="1:18" x14ac:dyDescent="0.2">
      <c r="A304" s="12">
        <v>10</v>
      </c>
      <c r="B304" s="12">
        <v>15</v>
      </c>
      <c r="C304" s="12">
        <v>221</v>
      </c>
      <c r="D304" s="12">
        <v>12</v>
      </c>
      <c r="E304" s="12" t="s">
        <v>18</v>
      </c>
      <c r="F304" s="12" t="s">
        <v>35</v>
      </c>
      <c r="G304" s="12">
        <v>8</v>
      </c>
      <c r="H304" s="12" t="s">
        <v>8</v>
      </c>
      <c r="I304" s="12" t="s">
        <v>28</v>
      </c>
      <c r="J304" s="12" t="s">
        <v>29</v>
      </c>
      <c r="K304" s="12" t="s">
        <v>30</v>
      </c>
      <c r="L304" s="12" t="s">
        <v>31</v>
      </c>
      <c r="M304" s="12">
        <v>13</v>
      </c>
      <c r="N304" s="12" t="s">
        <v>23</v>
      </c>
      <c r="O304" s="12">
        <v>22</v>
      </c>
      <c r="P304" s="12" t="s">
        <v>24</v>
      </c>
      <c r="Q304" s="12" t="s">
        <v>25</v>
      </c>
      <c r="R304" s="12" t="s">
        <v>48</v>
      </c>
    </row>
    <row r="305" spans="1:18" x14ac:dyDescent="0.2">
      <c r="A305" s="12">
        <v>10</v>
      </c>
      <c r="B305" s="12">
        <v>16</v>
      </c>
      <c r="C305" s="12">
        <v>221</v>
      </c>
      <c r="D305" s="12">
        <v>14</v>
      </c>
      <c r="E305" s="12" t="s">
        <v>18</v>
      </c>
      <c r="F305" s="12" t="s">
        <v>37</v>
      </c>
      <c r="G305" s="12">
        <v>15</v>
      </c>
      <c r="H305" s="12" t="s">
        <v>28</v>
      </c>
      <c r="I305" s="12" t="s">
        <v>28</v>
      </c>
      <c r="J305" s="12" t="s">
        <v>20</v>
      </c>
      <c r="K305" s="12" t="s">
        <v>33</v>
      </c>
      <c r="L305" s="12" t="s">
        <v>31</v>
      </c>
      <c r="M305" s="12">
        <v>13</v>
      </c>
      <c r="N305" s="12" t="s">
        <v>23</v>
      </c>
      <c r="O305" s="12">
        <v>22</v>
      </c>
      <c r="P305" s="12" t="s">
        <v>24</v>
      </c>
      <c r="Q305" s="12" t="s">
        <v>25</v>
      </c>
      <c r="R305" s="12" t="s">
        <v>48</v>
      </c>
    </row>
    <row r="306" spans="1:18" x14ac:dyDescent="0.2">
      <c r="A306" s="12">
        <v>11</v>
      </c>
      <c r="B306" s="12">
        <v>1</v>
      </c>
      <c r="C306" s="12">
        <v>217</v>
      </c>
      <c r="D306" s="12">
        <v>18</v>
      </c>
      <c r="E306" s="12" t="s">
        <v>40</v>
      </c>
      <c r="F306" s="12" t="s">
        <v>43</v>
      </c>
      <c r="G306" s="12">
        <v>2</v>
      </c>
      <c r="H306" s="12" t="s">
        <v>8</v>
      </c>
      <c r="I306" s="12" t="s">
        <v>8</v>
      </c>
      <c r="J306" s="12" t="s">
        <v>20</v>
      </c>
      <c r="K306" s="12" t="s">
        <v>44</v>
      </c>
      <c r="L306" s="12" t="s">
        <v>45</v>
      </c>
      <c r="M306" s="12">
        <v>14</v>
      </c>
      <c r="N306" s="12" t="s">
        <v>23</v>
      </c>
      <c r="O306" s="12">
        <v>26</v>
      </c>
      <c r="P306" s="12" t="s">
        <v>24</v>
      </c>
      <c r="Q306" s="12" t="s">
        <v>25</v>
      </c>
      <c r="R306" s="12" t="s">
        <v>26</v>
      </c>
    </row>
    <row r="307" spans="1:18" x14ac:dyDescent="0.2">
      <c r="A307" s="12">
        <v>11</v>
      </c>
      <c r="B307" s="12">
        <v>2</v>
      </c>
      <c r="C307" s="12">
        <v>217</v>
      </c>
      <c r="D307" s="12">
        <v>15</v>
      </c>
      <c r="E307" s="12" t="s">
        <v>40</v>
      </c>
      <c r="F307" s="12" t="s">
        <v>36</v>
      </c>
      <c r="G307" s="12">
        <v>3</v>
      </c>
      <c r="H307" s="12" t="s">
        <v>28</v>
      </c>
      <c r="I307" s="12" t="s">
        <v>8</v>
      </c>
      <c r="J307" s="12" t="s">
        <v>29</v>
      </c>
      <c r="K307" s="12" t="s">
        <v>42</v>
      </c>
      <c r="L307" s="12" t="s">
        <v>45</v>
      </c>
      <c r="M307" s="12">
        <v>14</v>
      </c>
      <c r="N307" s="12" t="s">
        <v>23</v>
      </c>
      <c r="O307" s="12">
        <v>26</v>
      </c>
      <c r="P307" s="12" t="s">
        <v>24</v>
      </c>
      <c r="Q307" s="12" t="s">
        <v>25</v>
      </c>
      <c r="R307" s="12" t="s">
        <v>26</v>
      </c>
    </row>
    <row r="308" spans="1:18" x14ac:dyDescent="0.2">
      <c r="A308" s="12">
        <v>11</v>
      </c>
      <c r="B308" s="12">
        <v>3</v>
      </c>
      <c r="C308" s="12">
        <v>217</v>
      </c>
      <c r="D308" s="12">
        <v>9</v>
      </c>
      <c r="E308" s="12" t="s">
        <v>40</v>
      </c>
      <c r="F308" s="12" t="s">
        <v>38</v>
      </c>
      <c r="G308" s="12">
        <v>14</v>
      </c>
      <c r="H308" s="12" t="s">
        <v>28</v>
      </c>
      <c r="I308" s="12" t="s">
        <v>28</v>
      </c>
      <c r="J308" s="12" t="s">
        <v>20</v>
      </c>
      <c r="K308" s="12" t="s">
        <v>44</v>
      </c>
      <c r="L308" s="12" t="s">
        <v>31</v>
      </c>
      <c r="M308" s="12">
        <v>14</v>
      </c>
      <c r="N308" s="12" t="s">
        <v>23</v>
      </c>
      <c r="O308" s="12">
        <v>26</v>
      </c>
      <c r="P308" s="12" t="s">
        <v>24</v>
      </c>
      <c r="Q308" s="12" t="s">
        <v>25</v>
      </c>
      <c r="R308" s="12" t="s">
        <v>26</v>
      </c>
    </row>
    <row r="309" spans="1:18" x14ac:dyDescent="0.2">
      <c r="A309" s="12">
        <v>11</v>
      </c>
      <c r="B309" s="12">
        <v>4</v>
      </c>
      <c r="C309" s="12">
        <v>217</v>
      </c>
      <c r="D309" s="12">
        <v>10</v>
      </c>
      <c r="E309" s="12" t="s">
        <v>40</v>
      </c>
      <c r="F309" s="12" t="s">
        <v>37</v>
      </c>
      <c r="G309" s="12">
        <v>8</v>
      </c>
      <c r="H309" s="12" t="s">
        <v>28</v>
      </c>
      <c r="I309" s="12" t="s">
        <v>28</v>
      </c>
      <c r="J309" s="12" t="s">
        <v>20</v>
      </c>
      <c r="K309" s="12" t="s">
        <v>42</v>
      </c>
      <c r="L309" s="12" t="s">
        <v>31</v>
      </c>
      <c r="M309" s="12">
        <v>14</v>
      </c>
      <c r="N309" s="12" t="s">
        <v>23</v>
      </c>
      <c r="O309" s="12">
        <v>26</v>
      </c>
      <c r="P309" s="12" t="s">
        <v>24</v>
      </c>
      <c r="Q309" s="12" t="s">
        <v>25</v>
      </c>
      <c r="R309" s="12" t="s">
        <v>26</v>
      </c>
    </row>
    <row r="310" spans="1:18" x14ac:dyDescent="0.2">
      <c r="A310" s="12">
        <v>11</v>
      </c>
      <c r="B310" s="12">
        <v>5</v>
      </c>
      <c r="C310" s="12">
        <v>217</v>
      </c>
      <c r="D310" s="12">
        <v>5</v>
      </c>
      <c r="E310" s="12" t="s">
        <v>40</v>
      </c>
      <c r="F310" s="12" t="s">
        <v>38</v>
      </c>
      <c r="G310" s="12">
        <v>6</v>
      </c>
      <c r="H310" s="12" t="s">
        <v>28</v>
      </c>
      <c r="I310" s="12" t="s">
        <v>28</v>
      </c>
      <c r="J310" s="12" t="s">
        <v>20</v>
      </c>
      <c r="K310" s="12" t="s">
        <v>42</v>
      </c>
      <c r="L310" s="12" t="s">
        <v>31</v>
      </c>
      <c r="M310" s="12">
        <v>14</v>
      </c>
      <c r="N310" s="12" t="s">
        <v>23</v>
      </c>
      <c r="O310" s="12">
        <v>26</v>
      </c>
      <c r="P310" s="12" t="s">
        <v>24</v>
      </c>
      <c r="Q310" s="12" t="s">
        <v>25</v>
      </c>
      <c r="R310" s="12" t="s">
        <v>26</v>
      </c>
    </row>
    <row r="311" spans="1:18" x14ac:dyDescent="0.2">
      <c r="A311" s="12">
        <v>11</v>
      </c>
      <c r="B311" s="12">
        <v>6</v>
      </c>
      <c r="C311" s="12">
        <v>217</v>
      </c>
      <c r="D311" s="12">
        <v>9</v>
      </c>
      <c r="E311" s="12" t="s">
        <v>40</v>
      </c>
      <c r="F311" s="12" t="s">
        <v>41</v>
      </c>
      <c r="G311" s="12">
        <v>7</v>
      </c>
      <c r="H311" s="12" t="s">
        <v>28</v>
      </c>
      <c r="I311" s="12" t="s">
        <v>28</v>
      </c>
      <c r="J311" s="12" t="s">
        <v>20</v>
      </c>
      <c r="K311" s="12" t="s">
        <v>42</v>
      </c>
      <c r="L311" s="12" t="s">
        <v>31</v>
      </c>
      <c r="M311" s="12">
        <v>14</v>
      </c>
      <c r="N311" s="12" t="s">
        <v>23</v>
      </c>
      <c r="O311" s="12">
        <v>26</v>
      </c>
      <c r="P311" s="12" t="s">
        <v>24</v>
      </c>
      <c r="Q311" s="12" t="s">
        <v>25</v>
      </c>
      <c r="R311" s="12" t="s">
        <v>26</v>
      </c>
    </row>
    <row r="312" spans="1:18" x14ac:dyDescent="0.2">
      <c r="A312" s="12">
        <v>11</v>
      </c>
      <c r="B312" s="12">
        <v>7</v>
      </c>
      <c r="C312" s="12">
        <v>217</v>
      </c>
      <c r="D312" s="12">
        <v>13</v>
      </c>
      <c r="E312" s="12" t="s">
        <v>40</v>
      </c>
      <c r="F312" s="12" t="s">
        <v>38</v>
      </c>
      <c r="G312" s="12">
        <v>12</v>
      </c>
      <c r="H312" s="12" t="s">
        <v>28</v>
      </c>
      <c r="I312" s="12" t="s">
        <v>28</v>
      </c>
      <c r="J312" s="12" t="s">
        <v>20</v>
      </c>
      <c r="K312" s="12" t="s">
        <v>42</v>
      </c>
      <c r="L312" s="12" t="s">
        <v>31</v>
      </c>
      <c r="M312" s="12">
        <v>14</v>
      </c>
      <c r="N312" s="12" t="s">
        <v>23</v>
      </c>
      <c r="O312" s="12">
        <v>26</v>
      </c>
      <c r="P312" s="12" t="s">
        <v>24</v>
      </c>
      <c r="Q312" s="12" t="s">
        <v>25</v>
      </c>
      <c r="R312" s="12" t="s">
        <v>26</v>
      </c>
    </row>
    <row r="313" spans="1:18" x14ac:dyDescent="0.2">
      <c r="A313" s="12">
        <v>11</v>
      </c>
      <c r="B313" s="12">
        <v>8</v>
      </c>
      <c r="C313" s="12">
        <v>217</v>
      </c>
      <c r="D313" s="12">
        <v>17</v>
      </c>
      <c r="E313" s="12" t="s">
        <v>40</v>
      </c>
      <c r="F313" s="12" t="s">
        <v>27</v>
      </c>
      <c r="G313" s="12">
        <v>13</v>
      </c>
      <c r="H313" s="12" t="s">
        <v>28</v>
      </c>
      <c r="I313" s="12" t="s">
        <v>28</v>
      </c>
      <c r="J313" s="12" t="s">
        <v>20</v>
      </c>
      <c r="K313" s="12" t="s">
        <v>42</v>
      </c>
      <c r="L313" s="12" t="s">
        <v>31</v>
      </c>
      <c r="M313" s="12">
        <v>14</v>
      </c>
      <c r="N313" s="12" t="s">
        <v>23</v>
      </c>
      <c r="O313" s="12">
        <v>26</v>
      </c>
      <c r="P313" s="12" t="s">
        <v>24</v>
      </c>
      <c r="Q313" s="12" t="s">
        <v>25</v>
      </c>
      <c r="R313" s="12" t="s">
        <v>26</v>
      </c>
    </row>
    <row r="314" spans="1:18" x14ac:dyDescent="0.2">
      <c r="A314" s="12">
        <v>11</v>
      </c>
      <c r="B314" s="12">
        <v>9</v>
      </c>
      <c r="C314" s="12">
        <v>217</v>
      </c>
      <c r="D314" s="12">
        <v>17</v>
      </c>
      <c r="E314" s="12" t="s">
        <v>40</v>
      </c>
      <c r="F314" s="12" t="s">
        <v>19</v>
      </c>
      <c r="G314" s="12">
        <v>9</v>
      </c>
      <c r="H314" s="12" t="s">
        <v>28</v>
      </c>
      <c r="I314" s="12" t="s">
        <v>28</v>
      </c>
      <c r="J314" s="12" t="s">
        <v>20</v>
      </c>
      <c r="K314" s="12" t="s">
        <v>42</v>
      </c>
      <c r="L314" s="12" t="s">
        <v>31</v>
      </c>
      <c r="M314" s="12">
        <v>14</v>
      </c>
      <c r="N314" s="12" t="s">
        <v>23</v>
      </c>
      <c r="O314" s="12">
        <v>26</v>
      </c>
      <c r="P314" s="12" t="s">
        <v>24</v>
      </c>
      <c r="Q314" s="12" t="s">
        <v>25</v>
      </c>
      <c r="R314" s="12" t="s">
        <v>26</v>
      </c>
    </row>
    <row r="315" spans="1:18" x14ac:dyDescent="0.2">
      <c r="A315" s="12">
        <v>11</v>
      </c>
      <c r="B315" s="12">
        <v>10</v>
      </c>
      <c r="C315" s="12">
        <v>217</v>
      </c>
      <c r="D315" s="12">
        <v>15</v>
      </c>
      <c r="E315" s="12" t="s">
        <v>40</v>
      </c>
      <c r="F315" s="12" t="s">
        <v>19</v>
      </c>
      <c r="G315" s="12">
        <v>10</v>
      </c>
      <c r="H315" s="12" t="s">
        <v>28</v>
      </c>
      <c r="I315" s="12" t="s">
        <v>28</v>
      </c>
      <c r="J315" s="12" t="s">
        <v>20</v>
      </c>
      <c r="K315" s="12" t="s">
        <v>42</v>
      </c>
      <c r="L315" s="12" t="s">
        <v>31</v>
      </c>
      <c r="M315" s="12">
        <v>14</v>
      </c>
      <c r="N315" s="12" t="s">
        <v>23</v>
      </c>
      <c r="O315" s="12">
        <v>26</v>
      </c>
      <c r="P315" s="12" t="s">
        <v>24</v>
      </c>
      <c r="Q315" s="12" t="s">
        <v>25</v>
      </c>
      <c r="R315" s="12" t="s">
        <v>26</v>
      </c>
    </row>
    <row r="316" spans="1:18" x14ac:dyDescent="0.2">
      <c r="A316" s="12">
        <v>11</v>
      </c>
      <c r="B316" s="12">
        <v>11</v>
      </c>
      <c r="C316" s="12">
        <v>217</v>
      </c>
      <c r="D316" s="12">
        <v>5</v>
      </c>
      <c r="E316" s="12" t="s">
        <v>40</v>
      </c>
      <c r="F316" s="12" t="s">
        <v>38</v>
      </c>
      <c r="G316" s="12">
        <v>15</v>
      </c>
      <c r="H316" s="12" t="s">
        <v>8</v>
      </c>
      <c r="I316" s="12" t="s">
        <v>28</v>
      </c>
      <c r="J316" s="12" t="s">
        <v>29</v>
      </c>
      <c r="K316" s="12" t="s">
        <v>46</v>
      </c>
      <c r="L316" s="12" t="s">
        <v>31</v>
      </c>
      <c r="M316" s="12">
        <v>14</v>
      </c>
      <c r="N316" s="12" t="s">
        <v>23</v>
      </c>
      <c r="O316" s="12">
        <v>26</v>
      </c>
      <c r="P316" s="12" t="s">
        <v>24</v>
      </c>
      <c r="Q316" s="12" t="s">
        <v>25</v>
      </c>
      <c r="R316" s="12" t="s">
        <v>26</v>
      </c>
    </row>
    <row r="317" spans="1:18" x14ac:dyDescent="0.2">
      <c r="A317" s="12">
        <v>11</v>
      </c>
      <c r="B317" s="12">
        <v>12</v>
      </c>
      <c r="C317" s="12">
        <v>217</v>
      </c>
      <c r="D317" s="12">
        <v>11</v>
      </c>
      <c r="E317" s="12" t="s">
        <v>40</v>
      </c>
      <c r="F317" s="12" t="s">
        <v>35</v>
      </c>
      <c r="G317" s="12">
        <v>5</v>
      </c>
      <c r="H317" s="12" t="s">
        <v>28</v>
      </c>
      <c r="I317" s="12" t="s">
        <v>28</v>
      </c>
      <c r="J317" s="12" t="s">
        <v>20</v>
      </c>
      <c r="K317" s="12" t="s">
        <v>42</v>
      </c>
      <c r="L317" s="12" t="s">
        <v>31</v>
      </c>
      <c r="M317" s="12">
        <v>14</v>
      </c>
      <c r="N317" s="12" t="s">
        <v>23</v>
      </c>
      <c r="O317" s="12">
        <v>26</v>
      </c>
      <c r="P317" s="12" t="s">
        <v>24</v>
      </c>
      <c r="Q317" s="12" t="s">
        <v>25</v>
      </c>
      <c r="R317" s="12" t="s">
        <v>26</v>
      </c>
    </row>
    <row r="318" spans="1:18" x14ac:dyDescent="0.2">
      <c r="A318" s="12">
        <v>11</v>
      </c>
      <c r="B318" s="12">
        <v>13</v>
      </c>
      <c r="C318" s="12">
        <v>217</v>
      </c>
      <c r="D318" s="12">
        <v>10</v>
      </c>
      <c r="E318" s="12" t="s">
        <v>40</v>
      </c>
      <c r="F318" s="12" t="s">
        <v>27</v>
      </c>
      <c r="G318" s="12">
        <v>4</v>
      </c>
      <c r="H318" s="12" t="s">
        <v>28</v>
      </c>
      <c r="I318" s="12" t="s">
        <v>28</v>
      </c>
      <c r="J318" s="12" t="s">
        <v>20</v>
      </c>
      <c r="K318" s="12" t="s">
        <v>44</v>
      </c>
      <c r="L318" s="12" t="s">
        <v>31</v>
      </c>
      <c r="M318" s="12">
        <v>14</v>
      </c>
      <c r="N318" s="12" t="s">
        <v>23</v>
      </c>
      <c r="O318" s="12">
        <v>26</v>
      </c>
      <c r="P318" s="12" t="s">
        <v>24</v>
      </c>
      <c r="Q318" s="12" t="s">
        <v>25</v>
      </c>
      <c r="R318" s="12" t="s">
        <v>26</v>
      </c>
    </row>
    <row r="319" spans="1:18" x14ac:dyDescent="0.2">
      <c r="A319" s="12">
        <v>11</v>
      </c>
      <c r="B319" s="12">
        <v>14</v>
      </c>
      <c r="C319" s="12">
        <v>217</v>
      </c>
      <c r="D319" s="12">
        <v>17</v>
      </c>
      <c r="E319" s="12" t="s">
        <v>40</v>
      </c>
      <c r="F319" s="12" t="s">
        <v>43</v>
      </c>
      <c r="G319" s="12">
        <v>0</v>
      </c>
      <c r="H319" s="12" t="s">
        <v>8</v>
      </c>
      <c r="I319" s="12" t="s">
        <v>8</v>
      </c>
      <c r="J319" s="12" t="s">
        <v>20</v>
      </c>
      <c r="K319" s="12" t="s">
        <v>42</v>
      </c>
      <c r="L319" s="12" t="s">
        <v>34</v>
      </c>
      <c r="M319" s="12">
        <v>14</v>
      </c>
      <c r="N319" s="12" t="s">
        <v>23</v>
      </c>
      <c r="O319" s="12">
        <v>26</v>
      </c>
      <c r="P319" s="12" t="s">
        <v>24</v>
      </c>
      <c r="Q319" s="12" t="s">
        <v>25</v>
      </c>
      <c r="R319" s="12" t="s">
        <v>26</v>
      </c>
    </row>
    <row r="320" spans="1:18" x14ac:dyDescent="0.2">
      <c r="A320" s="12">
        <v>11</v>
      </c>
      <c r="B320" s="12">
        <v>15</v>
      </c>
      <c r="C320" s="12">
        <v>217</v>
      </c>
      <c r="D320" s="12">
        <v>17</v>
      </c>
      <c r="E320" s="12" t="s">
        <v>40</v>
      </c>
      <c r="F320" s="12" t="s">
        <v>38</v>
      </c>
      <c r="G320" s="12">
        <v>1</v>
      </c>
      <c r="H320" s="12" t="s">
        <v>8</v>
      </c>
      <c r="I320" s="12" t="s">
        <v>8</v>
      </c>
      <c r="J320" s="12" t="s">
        <v>20</v>
      </c>
      <c r="K320" s="12" t="s">
        <v>46</v>
      </c>
      <c r="L320" s="12" t="s">
        <v>22</v>
      </c>
      <c r="M320" s="12">
        <v>14</v>
      </c>
      <c r="N320" s="12" t="s">
        <v>23</v>
      </c>
      <c r="O320" s="12">
        <v>26</v>
      </c>
      <c r="P320" s="12" t="s">
        <v>24</v>
      </c>
      <c r="Q320" s="12" t="s">
        <v>25</v>
      </c>
      <c r="R320" s="12" t="s">
        <v>26</v>
      </c>
    </row>
    <row r="321" spans="1:18" x14ac:dyDescent="0.2">
      <c r="A321" s="12">
        <v>11</v>
      </c>
      <c r="B321" s="12">
        <v>16</v>
      </c>
      <c r="C321" s="12">
        <v>217</v>
      </c>
      <c r="D321" s="12">
        <v>29</v>
      </c>
      <c r="E321" s="12" t="s">
        <v>40</v>
      </c>
      <c r="F321" s="12" t="s">
        <v>37</v>
      </c>
      <c r="G321" s="12">
        <v>11</v>
      </c>
      <c r="H321" s="12" t="s">
        <v>28</v>
      </c>
      <c r="I321" s="12" t="s">
        <v>28</v>
      </c>
      <c r="J321" s="12" t="s">
        <v>20</v>
      </c>
      <c r="K321" s="12" t="s">
        <v>42</v>
      </c>
      <c r="L321" s="12" t="s">
        <v>31</v>
      </c>
      <c r="M321" s="12">
        <v>14</v>
      </c>
      <c r="N321" s="12" t="s">
        <v>23</v>
      </c>
      <c r="O321" s="12">
        <v>26</v>
      </c>
      <c r="P321" s="12" t="s">
        <v>24</v>
      </c>
      <c r="Q321" s="12" t="s">
        <v>25</v>
      </c>
      <c r="R321" s="12" t="s">
        <v>26</v>
      </c>
    </row>
    <row r="322" spans="1:18" x14ac:dyDescent="0.2">
      <c r="A322" s="12">
        <v>12</v>
      </c>
      <c r="B322" s="12">
        <v>1</v>
      </c>
      <c r="C322" s="12">
        <v>289</v>
      </c>
      <c r="D322" s="12">
        <v>5</v>
      </c>
      <c r="E322" s="12" t="s">
        <v>40</v>
      </c>
      <c r="F322" s="12" t="s">
        <v>36</v>
      </c>
      <c r="G322" s="12">
        <v>0</v>
      </c>
      <c r="H322" s="12" t="s">
        <v>28</v>
      </c>
      <c r="I322" s="12" t="s">
        <v>8</v>
      </c>
      <c r="J322" s="12" t="s">
        <v>29</v>
      </c>
      <c r="K322" s="12" t="s">
        <v>42</v>
      </c>
      <c r="L322" s="12" t="s">
        <v>34</v>
      </c>
      <c r="M322" s="12">
        <v>8</v>
      </c>
      <c r="N322" s="12" t="s">
        <v>23</v>
      </c>
      <c r="O322" s="12">
        <v>20</v>
      </c>
      <c r="P322" s="12" t="s">
        <v>49</v>
      </c>
      <c r="Q322" s="12" t="s">
        <v>25</v>
      </c>
      <c r="R322" s="12" t="s">
        <v>48</v>
      </c>
    </row>
    <row r="323" spans="1:18" x14ac:dyDescent="0.2">
      <c r="A323" s="12">
        <v>12</v>
      </c>
      <c r="B323" s="12">
        <v>2</v>
      </c>
      <c r="C323" s="12">
        <v>289</v>
      </c>
      <c r="D323" s="12">
        <v>17</v>
      </c>
      <c r="E323" s="12" t="s">
        <v>40</v>
      </c>
      <c r="F323" s="12" t="s">
        <v>19</v>
      </c>
      <c r="G323" s="12">
        <v>14</v>
      </c>
      <c r="H323" s="12" t="s">
        <v>28</v>
      </c>
      <c r="I323" s="12" t="s">
        <v>28</v>
      </c>
      <c r="J323" s="12" t="s">
        <v>20</v>
      </c>
      <c r="K323" s="12" t="s">
        <v>44</v>
      </c>
      <c r="L323" s="12" t="s">
        <v>31</v>
      </c>
      <c r="M323" s="12">
        <v>8</v>
      </c>
      <c r="N323" s="12" t="s">
        <v>23</v>
      </c>
      <c r="O323" s="12">
        <v>20</v>
      </c>
      <c r="P323" s="12" t="s">
        <v>49</v>
      </c>
      <c r="Q323" s="12" t="s">
        <v>25</v>
      </c>
      <c r="R323" s="12" t="s">
        <v>48</v>
      </c>
    </row>
    <row r="324" spans="1:18" x14ac:dyDescent="0.2">
      <c r="A324" s="12">
        <v>12</v>
      </c>
      <c r="B324" s="12">
        <v>3</v>
      </c>
      <c r="C324" s="12">
        <v>289</v>
      </c>
      <c r="D324" s="12">
        <v>31</v>
      </c>
      <c r="E324" s="12" t="s">
        <v>40</v>
      </c>
      <c r="F324" s="12" t="s">
        <v>43</v>
      </c>
      <c r="G324" s="12">
        <v>8</v>
      </c>
      <c r="H324" s="12" t="s">
        <v>28</v>
      </c>
      <c r="I324" s="12" t="s">
        <v>28</v>
      </c>
      <c r="J324" s="12" t="s">
        <v>20</v>
      </c>
      <c r="K324" s="12" t="s">
        <v>42</v>
      </c>
      <c r="L324" s="12" t="s">
        <v>31</v>
      </c>
      <c r="M324" s="12">
        <v>8</v>
      </c>
      <c r="N324" s="12" t="s">
        <v>23</v>
      </c>
      <c r="O324" s="12">
        <v>20</v>
      </c>
      <c r="P324" s="12" t="s">
        <v>49</v>
      </c>
      <c r="Q324" s="12" t="s">
        <v>25</v>
      </c>
      <c r="R324" s="12" t="s">
        <v>48</v>
      </c>
    </row>
    <row r="325" spans="1:18" x14ac:dyDescent="0.2">
      <c r="A325" s="12">
        <v>12</v>
      </c>
      <c r="B325" s="12">
        <v>4</v>
      </c>
      <c r="C325" s="12">
        <v>289</v>
      </c>
      <c r="D325" s="12">
        <v>39</v>
      </c>
      <c r="E325" s="12" t="s">
        <v>40</v>
      </c>
      <c r="F325" s="12" t="s">
        <v>36</v>
      </c>
      <c r="G325" s="12">
        <v>9</v>
      </c>
      <c r="H325" s="12" t="s">
        <v>28</v>
      </c>
      <c r="I325" s="12" t="s">
        <v>28</v>
      </c>
      <c r="J325" s="12" t="s">
        <v>20</v>
      </c>
      <c r="K325" s="12" t="s">
        <v>42</v>
      </c>
      <c r="L325" s="12" t="s">
        <v>31</v>
      </c>
      <c r="M325" s="12">
        <v>8</v>
      </c>
      <c r="N325" s="12" t="s">
        <v>23</v>
      </c>
      <c r="O325" s="12">
        <v>20</v>
      </c>
      <c r="P325" s="12" t="s">
        <v>49</v>
      </c>
      <c r="Q325" s="12" t="s">
        <v>25</v>
      </c>
      <c r="R325" s="12" t="s">
        <v>48</v>
      </c>
    </row>
    <row r="326" spans="1:18" x14ac:dyDescent="0.2">
      <c r="A326" s="12">
        <v>12</v>
      </c>
      <c r="B326" s="12">
        <v>5</v>
      </c>
      <c r="C326" s="12">
        <v>289</v>
      </c>
      <c r="D326" s="12">
        <v>18</v>
      </c>
      <c r="E326" s="12" t="s">
        <v>40</v>
      </c>
      <c r="F326" s="12" t="s">
        <v>38</v>
      </c>
      <c r="G326" s="12">
        <v>2</v>
      </c>
      <c r="H326" s="12" t="s">
        <v>8</v>
      </c>
      <c r="I326" s="12" t="s">
        <v>8</v>
      </c>
      <c r="J326" s="12" t="s">
        <v>20</v>
      </c>
      <c r="K326" s="12" t="s">
        <v>44</v>
      </c>
      <c r="L326" s="12" t="s">
        <v>45</v>
      </c>
      <c r="M326" s="12">
        <v>8</v>
      </c>
      <c r="N326" s="12" t="s">
        <v>23</v>
      </c>
      <c r="O326" s="12">
        <v>20</v>
      </c>
      <c r="P326" s="12" t="s">
        <v>49</v>
      </c>
      <c r="Q326" s="12" t="s">
        <v>25</v>
      </c>
      <c r="R326" s="12" t="s">
        <v>48</v>
      </c>
    </row>
    <row r="327" spans="1:18" x14ac:dyDescent="0.2">
      <c r="A327" s="12">
        <v>12</v>
      </c>
      <c r="B327" s="12">
        <v>6</v>
      </c>
      <c r="C327" s="12">
        <v>289</v>
      </c>
      <c r="D327" s="12">
        <v>12</v>
      </c>
      <c r="E327" s="12" t="s">
        <v>40</v>
      </c>
      <c r="F327" s="12" t="s">
        <v>32</v>
      </c>
      <c r="G327" s="12">
        <v>1</v>
      </c>
      <c r="H327" s="12" t="s">
        <v>8</v>
      </c>
      <c r="I327" s="12" t="s">
        <v>8</v>
      </c>
      <c r="J327" s="12" t="s">
        <v>20</v>
      </c>
      <c r="K327" s="12" t="s">
        <v>46</v>
      </c>
      <c r="L327" s="12" t="s">
        <v>22</v>
      </c>
      <c r="M327" s="12">
        <v>8</v>
      </c>
      <c r="N327" s="12" t="s">
        <v>23</v>
      </c>
      <c r="O327" s="12">
        <v>20</v>
      </c>
      <c r="P327" s="12" t="s">
        <v>49</v>
      </c>
      <c r="Q327" s="12" t="s">
        <v>25</v>
      </c>
      <c r="R327" s="12" t="s">
        <v>48</v>
      </c>
    </row>
    <row r="328" spans="1:18" x14ac:dyDescent="0.2">
      <c r="A328" s="12">
        <v>12</v>
      </c>
      <c r="B328" s="12">
        <v>7</v>
      </c>
      <c r="C328" s="12">
        <v>289</v>
      </c>
      <c r="D328" s="12">
        <v>25</v>
      </c>
      <c r="E328" s="12" t="s">
        <v>40</v>
      </c>
      <c r="F328" s="12" t="s">
        <v>19</v>
      </c>
      <c r="G328" s="12">
        <v>12</v>
      </c>
      <c r="H328" s="12" t="s">
        <v>8</v>
      </c>
      <c r="I328" s="12" t="s">
        <v>28</v>
      </c>
      <c r="J328" s="12" t="s">
        <v>29</v>
      </c>
      <c r="K328" s="12" t="s">
        <v>42</v>
      </c>
      <c r="L328" s="12" t="s">
        <v>31</v>
      </c>
      <c r="M328" s="12">
        <v>8</v>
      </c>
      <c r="N328" s="12" t="s">
        <v>23</v>
      </c>
      <c r="O328" s="12">
        <v>20</v>
      </c>
      <c r="P328" s="12" t="s">
        <v>49</v>
      </c>
      <c r="Q328" s="12" t="s">
        <v>25</v>
      </c>
      <c r="R328" s="12" t="s">
        <v>48</v>
      </c>
    </row>
    <row r="329" spans="1:18" x14ac:dyDescent="0.2">
      <c r="A329" s="12">
        <v>12</v>
      </c>
      <c r="B329" s="12">
        <v>8</v>
      </c>
      <c r="C329" s="12">
        <v>289</v>
      </c>
      <c r="D329" s="12">
        <v>13</v>
      </c>
      <c r="E329" s="12" t="s">
        <v>40</v>
      </c>
      <c r="F329" s="12" t="s">
        <v>41</v>
      </c>
      <c r="G329" s="12">
        <v>11</v>
      </c>
      <c r="H329" s="12" t="s">
        <v>28</v>
      </c>
      <c r="I329" s="12" t="s">
        <v>28</v>
      </c>
      <c r="J329" s="12" t="s">
        <v>20</v>
      </c>
      <c r="K329" s="12" t="s">
        <v>42</v>
      </c>
      <c r="L329" s="12" t="s">
        <v>31</v>
      </c>
      <c r="M329" s="12">
        <v>8</v>
      </c>
      <c r="N329" s="12" t="s">
        <v>23</v>
      </c>
      <c r="O329" s="12">
        <v>20</v>
      </c>
      <c r="P329" s="12" t="s">
        <v>49</v>
      </c>
      <c r="Q329" s="12" t="s">
        <v>25</v>
      </c>
      <c r="R329" s="12" t="s">
        <v>48</v>
      </c>
    </row>
    <row r="330" spans="1:18" x14ac:dyDescent="0.2">
      <c r="A330" s="12">
        <v>12</v>
      </c>
      <c r="B330" s="12">
        <v>9</v>
      </c>
      <c r="C330" s="12">
        <v>289</v>
      </c>
      <c r="D330" s="12">
        <v>32</v>
      </c>
      <c r="E330" s="12" t="s">
        <v>40</v>
      </c>
      <c r="F330" s="12" t="s">
        <v>43</v>
      </c>
      <c r="G330" s="12">
        <v>10</v>
      </c>
      <c r="H330" s="12" t="s">
        <v>8</v>
      </c>
      <c r="I330" s="12" t="s">
        <v>28</v>
      </c>
      <c r="J330" s="12" t="s">
        <v>29</v>
      </c>
      <c r="K330" s="12" t="s">
        <v>42</v>
      </c>
      <c r="L330" s="12" t="s">
        <v>31</v>
      </c>
      <c r="M330" s="12">
        <v>8</v>
      </c>
      <c r="N330" s="12" t="s">
        <v>23</v>
      </c>
      <c r="O330" s="12">
        <v>20</v>
      </c>
      <c r="P330" s="12" t="s">
        <v>49</v>
      </c>
      <c r="Q330" s="12" t="s">
        <v>25</v>
      </c>
      <c r="R330" s="12" t="s">
        <v>48</v>
      </c>
    </row>
    <row r="331" spans="1:18" x14ac:dyDescent="0.2">
      <c r="A331" s="12">
        <v>12</v>
      </c>
      <c r="B331" s="12">
        <v>10</v>
      </c>
      <c r="C331" s="12">
        <v>289</v>
      </c>
      <c r="D331" s="12">
        <v>28</v>
      </c>
      <c r="E331" s="12" t="s">
        <v>40</v>
      </c>
      <c r="F331" s="12" t="s">
        <v>35</v>
      </c>
      <c r="G331" s="12">
        <v>8</v>
      </c>
      <c r="H331" s="12" t="s">
        <v>8</v>
      </c>
      <c r="I331" s="12" t="s">
        <v>28</v>
      </c>
      <c r="J331" s="12" t="s">
        <v>29</v>
      </c>
      <c r="K331" s="12" t="s">
        <v>42</v>
      </c>
      <c r="L331" s="12" t="s">
        <v>31</v>
      </c>
      <c r="M331" s="12">
        <v>8</v>
      </c>
      <c r="N331" s="12" t="s">
        <v>23</v>
      </c>
      <c r="O331" s="12">
        <v>20</v>
      </c>
      <c r="P331" s="12" t="s">
        <v>49</v>
      </c>
      <c r="Q331" s="12" t="s">
        <v>25</v>
      </c>
      <c r="R331" s="12" t="s">
        <v>48</v>
      </c>
    </row>
    <row r="332" spans="1:18" x14ac:dyDescent="0.2">
      <c r="A332" s="12">
        <v>12</v>
      </c>
      <c r="B332" s="12">
        <v>11</v>
      </c>
      <c r="C332" s="12">
        <v>289</v>
      </c>
      <c r="D332" s="12">
        <v>7</v>
      </c>
      <c r="E332" s="12" t="s">
        <v>40</v>
      </c>
      <c r="F332" s="12" t="s">
        <v>35</v>
      </c>
      <c r="G332" s="12">
        <v>3</v>
      </c>
      <c r="H332" s="12" t="s">
        <v>28</v>
      </c>
      <c r="I332" s="12" t="s">
        <v>8</v>
      </c>
      <c r="J332" s="12" t="s">
        <v>29</v>
      </c>
      <c r="K332" s="12" t="s">
        <v>42</v>
      </c>
      <c r="L332" s="12" t="s">
        <v>45</v>
      </c>
      <c r="M332" s="12">
        <v>8</v>
      </c>
      <c r="N332" s="12" t="s">
        <v>23</v>
      </c>
      <c r="O332" s="12">
        <v>20</v>
      </c>
      <c r="P332" s="12" t="s">
        <v>49</v>
      </c>
      <c r="Q332" s="12" t="s">
        <v>25</v>
      </c>
      <c r="R332" s="12" t="s">
        <v>48</v>
      </c>
    </row>
    <row r="333" spans="1:18" x14ac:dyDescent="0.2">
      <c r="A333" s="12">
        <v>12</v>
      </c>
      <c r="B333" s="12">
        <v>12</v>
      </c>
      <c r="C333" s="12">
        <v>289</v>
      </c>
      <c r="D333" s="12">
        <v>30</v>
      </c>
      <c r="E333" s="12" t="s">
        <v>40</v>
      </c>
      <c r="F333" s="12" t="s">
        <v>39</v>
      </c>
      <c r="G333" s="12">
        <v>0</v>
      </c>
      <c r="H333" s="12" t="s">
        <v>8</v>
      </c>
      <c r="I333" s="12" t="s">
        <v>8</v>
      </c>
      <c r="J333" s="12" t="s">
        <v>29</v>
      </c>
      <c r="K333" s="12" t="s">
        <v>42</v>
      </c>
      <c r="L333" s="12" t="s">
        <v>34</v>
      </c>
      <c r="M333" s="12">
        <v>8</v>
      </c>
      <c r="N333" s="12" t="s">
        <v>23</v>
      </c>
      <c r="O333" s="12">
        <v>20</v>
      </c>
      <c r="P333" s="12" t="s">
        <v>49</v>
      </c>
      <c r="Q333" s="12" t="s">
        <v>25</v>
      </c>
      <c r="R333" s="12" t="s">
        <v>48</v>
      </c>
    </row>
    <row r="334" spans="1:18" x14ac:dyDescent="0.2">
      <c r="A334" s="12">
        <v>12</v>
      </c>
      <c r="B334" s="12">
        <v>13</v>
      </c>
      <c r="C334" s="12">
        <v>289</v>
      </c>
      <c r="D334" s="12">
        <v>7</v>
      </c>
      <c r="E334" s="12" t="s">
        <v>40</v>
      </c>
      <c r="F334" s="12" t="s">
        <v>32</v>
      </c>
      <c r="G334" s="12">
        <v>5</v>
      </c>
      <c r="H334" s="12" t="s">
        <v>28</v>
      </c>
      <c r="I334" s="12" t="s">
        <v>28</v>
      </c>
      <c r="J334" s="12" t="s">
        <v>20</v>
      </c>
      <c r="K334" s="12" t="s">
        <v>42</v>
      </c>
      <c r="L334" s="12" t="s">
        <v>31</v>
      </c>
      <c r="M334" s="12">
        <v>8</v>
      </c>
      <c r="N334" s="12" t="s">
        <v>23</v>
      </c>
      <c r="O334" s="12">
        <v>20</v>
      </c>
      <c r="P334" s="12" t="s">
        <v>49</v>
      </c>
      <c r="Q334" s="12" t="s">
        <v>25</v>
      </c>
      <c r="R334" s="12" t="s">
        <v>48</v>
      </c>
    </row>
    <row r="335" spans="1:18" x14ac:dyDescent="0.2">
      <c r="A335" s="12">
        <v>12</v>
      </c>
      <c r="B335" s="12">
        <v>14</v>
      </c>
      <c r="C335" s="12">
        <v>289</v>
      </c>
      <c r="D335" s="12">
        <v>11</v>
      </c>
      <c r="E335" s="12" t="s">
        <v>40</v>
      </c>
      <c r="F335" s="12" t="s">
        <v>35</v>
      </c>
      <c r="G335" s="12">
        <v>8</v>
      </c>
      <c r="H335" s="12" t="s">
        <v>28</v>
      </c>
      <c r="I335" s="12" t="s">
        <v>28</v>
      </c>
      <c r="J335" s="12" t="s">
        <v>20</v>
      </c>
      <c r="K335" s="12" t="s">
        <v>42</v>
      </c>
      <c r="L335" s="12" t="s">
        <v>31</v>
      </c>
      <c r="M335" s="12">
        <v>8</v>
      </c>
      <c r="N335" s="12" t="s">
        <v>23</v>
      </c>
      <c r="O335" s="12">
        <v>20</v>
      </c>
      <c r="P335" s="12" t="s">
        <v>49</v>
      </c>
      <c r="Q335" s="12" t="s">
        <v>25</v>
      </c>
      <c r="R335" s="12" t="s">
        <v>48</v>
      </c>
    </row>
    <row r="336" spans="1:18" x14ac:dyDescent="0.2">
      <c r="A336" s="12">
        <v>12</v>
      </c>
      <c r="B336" s="12">
        <v>15</v>
      </c>
      <c r="C336" s="12">
        <v>289</v>
      </c>
      <c r="D336" s="12">
        <v>7</v>
      </c>
      <c r="E336" s="12" t="s">
        <v>40</v>
      </c>
      <c r="F336" s="12" t="s">
        <v>32</v>
      </c>
      <c r="G336" s="12">
        <v>7</v>
      </c>
      <c r="H336" s="12" t="s">
        <v>8</v>
      </c>
      <c r="I336" s="12" t="s">
        <v>28</v>
      </c>
      <c r="J336" s="12" t="s">
        <v>29</v>
      </c>
      <c r="K336" s="12" t="s">
        <v>42</v>
      </c>
      <c r="L336" s="12" t="s">
        <v>31</v>
      </c>
      <c r="M336" s="12">
        <v>8</v>
      </c>
      <c r="N336" s="12" t="s">
        <v>23</v>
      </c>
      <c r="O336" s="12">
        <v>20</v>
      </c>
      <c r="P336" s="12" t="s">
        <v>49</v>
      </c>
      <c r="Q336" s="12" t="s">
        <v>25</v>
      </c>
      <c r="R336" s="12" t="s">
        <v>48</v>
      </c>
    </row>
    <row r="337" spans="1:18" x14ac:dyDescent="0.2">
      <c r="A337" s="12">
        <v>12</v>
      </c>
      <c r="B337" s="12">
        <v>16</v>
      </c>
      <c r="C337" s="12">
        <v>289</v>
      </c>
      <c r="D337" s="12">
        <v>7</v>
      </c>
      <c r="E337" s="12" t="s">
        <v>40</v>
      </c>
      <c r="F337" s="12" t="s">
        <v>37</v>
      </c>
      <c r="G337" s="12">
        <v>15</v>
      </c>
      <c r="H337" s="12" t="s">
        <v>8</v>
      </c>
      <c r="I337" s="12" t="s">
        <v>28</v>
      </c>
      <c r="J337" s="12" t="s">
        <v>29</v>
      </c>
      <c r="K337" s="12" t="s">
        <v>46</v>
      </c>
      <c r="L337" s="12" t="s">
        <v>31</v>
      </c>
      <c r="M337" s="12">
        <v>8</v>
      </c>
      <c r="N337" s="12" t="s">
        <v>23</v>
      </c>
      <c r="O337" s="12">
        <v>20</v>
      </c>
      <c r="P337" s="12" t="s">
        <v>49</v>
      </c>
      <c r="Q337" s="12" t="s">
        <v>25</v>
      </c>
      <c r="R337" s="12" t="s">
        <v>48</v>
      </c>
    </row>
    <row r="338" spans="1:18" x14ac:dyDescent="0.2">
      <c r="A338" s="12">
        <v>13</v>
      </c>
      <c r="B338" s="12">
        <v>1</v>
      </c>
      <c r="C338" s="12">
        <v>213</v>
      </c>
      <c r="D338" s="12">
        <v>17</v>
      </c>
      <c r="E338" s="12" t="s">
        <v>40</v>
      </c>
      <c r="F338" s="12" t="s">
        <v>32</v>
      </c>
      <c r="G338" s="12">
        <v>9</v>
      </c>
      <c r="H338" s="12" t="s">
        <v>28</v>
      </c>
      <c r="I338" s="12" t="s">
        <v>28</v>
      </c>
      <c r="J338" s="12" t="s">
        <v>20</v>
      </c>
      <c r="K338" s="12" t="s">
        <v>42</v>
      </c>
      <c r="L338" s="12" t="s">
        <v>31</v>
      </c>
      <c r="M338" s="12">
        <v>13</v>
      </c>
      <c r="N338" s="12" t="s">
        <v>23</v>
      </c>
      <c r="O338" s="12">
        <v>21</v>
      </c>
      <c r="P338" s="12" t="s">
        <v>49</v>
      </c>
      <c r="Q338" s="12" t="s">
        <v>50</v>
      </c>
      <c r="R338" s="12" t="s">
        <v>26</v>
      </c>
    </row>
    <row r="339" spans="1:18" x14ac:dyDescent="0.2">
      <c r="A339" s="12">
        <v>13</v>
      </c>
      <c r="B339" s="12">
        <v>2</v>
      </c>
      <c r="C339" s="12">
        <v>213</v>
      </c>
      <c r="D339" s="12">
        <v>12</v>
      </c>
      <c r="E339" s="12" t="s">
        <v>40</v>
      </c>
      <c r="F339" s="12" t="s">
        <v>35</v>
      </c>
      <c r="G339" s="12">
        <v>2</v>
      </c>
      <c r="H339" s="12" t="s">
        <v>28</v>
      </c>
      <c r="I339" s="12" t="s">
        <v>8</v>
      </c>
      <c r="J339" s="12" t="s">
        <v>29</v>
      </c>
      <c r="K339" s="12" t="s">
        <v>44</v>
      </c>
      <c r="L339" s="12" t="s">
        <v>45</v>
      </c>
      <c r="M339" s="12">
        <v>13</v>
      </c>
      <c r="N339" s="12" t="s">
        <v>23</v>
      </c>
      <c r="O339" s="12">
        <v>21</v>
      </c>
      <c r="P339" s="12" t="s">
        <v>49</v>
      </c>
      <c r="Q339" s="12" t="s">
        <v>50</v>
      </c>
      <c r="R339" s="12" t="s">
        <v>26</v>
      </c>
    </row>
    <row r="340" spans="1:18" x14ac:dyDescent="0.2">
      <c r="A340" s="12">
        <v>13</v>
      </c>
      <c r="B340" s="12">
        <v>3</v>
      </c>
      <c r="C340" s="12">
        <v>213</v>
      </c>
      <c r="D340" s="12">
        <v>9</v>
      </c>
      <c r="E340" s="12" t="s">
        <v>40</v>
      </c>
      <c r="F340" s="12" t="s">
        <v>27</v>
      </c>
      <c r="G340" s="12">
        <v>3</v>
      </c>
      <c r="H340" s="12" t="s">
        <v>8</v>
      </c>
      <c r="I340" s="12" t="s">
        <v>8</v>
      </c>
      <c r="J340" s="12" t="s">
        <v>20</v>
      </c>
      <c r="K340" s="12" t="s">
        <v>42</v>
      </c>
      <c r="L340" s="12" t="s">
        <v>45</v>
      </c>
      <c r="M340" s="12">
        <v>13</v>
      </c>
      <c r="N340" s="12" t="s">
        <v>23</v>
      </c>
      <c r="O340" s="12">
        <v>21</v>
      </c>
      <c r="P340" s="12" t="s">
        <v>49</v>
      </c>
      <c r="Q340" s="12" t="s">
        <v>50</v>
      </c>
      <c r="R340" s="12" t="s">
        <v>26</v>
      </c>
    </row>
    <row r="341" spans="1:18" x14ac:dyDescent="0.2">
      <c r="A341" s="12">
        <v>13</v>
      </c>
      <c r="B341" s="12">
        <v>4</v>
      </c>
      <c r="C341" s="12">
        <v>213</v>
      </c>
      <c r="D341" s="12">
        <v>8</v>
      </c>
      <c r="E341" s="12" t="s">
        <v>40</v>
      </c>
      <c r="F341" s="12" t="s">
        <v>19</v>
      </c>
      <c r="G341" s="12">
        <v>1</v>
      </c>
      <c r="H341" s="12" t="s">
        <v>8</v>
      </c>
      <c r="I341" s="12" t="s">
        <v>8</v>
      </c>
      <c r="J341" s="12" t="s">
        <v>20</v>
      </c>
      <c r="K341" s="12" t="s">
        <v>46</v>
      </c>
      <c r="L341" s="12" t="s">
        <v>22</v>
      </c>
      <c r="M341" s="12">
        <v>13</v>
      </c>
      <c r="N341" s="12" t="s">
        <v>23</v>
      </c>
      <c r="O341" s="12">
        <v>21</v>
      </c>
      <c r="P341" s="12" t="s">
        <v>49</v>
      </c>
      <c r="Q341" s="12" t="s">
        <v>50</v>
      </c>
      <c r="R341" s="12" t="s">
        <v>26</v>
      </c>
    </row>
    <row r="342" spans="1:18" x14ac:dyDescent="0.2">
      <c r="A342" s="12">
        <v>13</v>
      </c>
      <c r="B342" s="12">
        <v>5</v>
      </c>
      <c r="C342" s="12">
        <v>213</v>
      </c>
      <c r="D342" s="12">
        <v>20</v>
      </c>
      <c r="E342" s="12" t="s">
        <v>40</v>
      </c>
      <c r="F342" s="12" t="s">
        <v>38</v>
      </c>
      <c r="G342" s="12">
        <v>8</v>
      </c>
      <c r="H342" s="12" t="s">
        <v>28</v>
      </c>
      <c r="I342" s="12" t="s">
        <v>28</v>
      </c>
      <c r="J342" s="12" t="s">
        <v>20</v>
      </c>
      <c r="K342" s="12" t="s">
        <v>42</v>
      </c>
      <c r="L342" s="12" t="s">
        <v>31</v>
      </c>
      <c r="M342" s="12">
        <v>13</v>
      </c>
      <c r="N342" s="12" t="s">
        <v>23</v>
      </c>
      <c r="O342" s="12">
        <v>21</v>
      </c>
      <c r="P342" s="12" t="s">
        <v>49</v>
      </c>
      <c r="Q342" s="12" t="s">
        <v>50</v>
      </c>
      <c r="R342" s="12" t="s">
        <v>26</v>
      </c>
    </row>
    <row r="343" spans="1:18" x14ac:dyDescent="0.2">
      <c r="A343" s="12">
        <v>13</v>
      </c>
      <c r="B343" s="12">
        <v>6</v>
      </c>
      <c r="C343" s="12">
        <v>213</v>
      </c>
      <c r="D343" s="12">
        <v>9</v>
      </c>
      <c r="E343" s="12" t="s">
        <v>40</v>
      </c>
      <c r="F343" s="12" t="s">
        <v>27</v>
      </c>
      <c r="G343" s="12">
        <v>5</v>
      </c>
      <c r="H343" s="12" t="s">
        <v>28</v>
      </c>
      <c r="I343" s="12" t="s">
        <v>28</v>
      </c>
      <c r="J343" s="12" t="s">
        <v>20</v>
      </c>
      <c r="K343" s="12" t="s">
        <v>42</v>
      </c>
      <c r="L343" s="12" t="s">
        <v>31</v>
      </c>
      <c r="M343" s="12">
        <v>13</v>
      </c>
      <c r="N343" s="12" t="s">
        <v>23</v>
      </c>
      <c r="O343" s="12">
        <v>21</v>
      </c>
      <c r="P343" s="12" t="s">
        <v>49</v>
      </c>
      <c r="Q343" s="12" t="s">
        <v>50</v>
      </c>
      <c r="R343" s="12" t="s">
        <v>26</v>
      </c>
    </row>
    <row r="344" spans="1:18" x14ac:dyDescent="0.2">
      <c r="A344" s="12">
        <v>13</v>
      </c>
      <c r="B344" s="12">
        <v>7</v>
      </c>
      <c r="C344" s="12">
        <v>213</v>
      </c>
      <c r="D344" s="12">
        <v>19</v>
      </c>
      <c r="E344" s="12" t="s">
        <v>40</v>
      </c>
      <c r="F344" s="12" t="s">
        <v>43</v>
      </c>
      <c r="G344" s="12">
        <v>4</v>
      </c>
      <c r="H344" s="12" t="s">
        <v>28</v>
      </c>
      <c r="I344" s="12" t="s">
        <v>28</v>
      </c>
      <c r="J344" s="12" t="s">
        <v>20</v>
      </c>
      <c r="K344" s="12" t="s">
        <v>44</v>
      </c>
      <c r="L344" s="12" t="s">
        <v>31</v>
      </c>
      <c r="M344" s="12">
        <v>13</v>
      </c>
      <c r="N344" s="12" t="s">
        <v>23</v>
      </c>
      <c r="O344" s="12">
        <v>21</v>
      </c>
      <c r="P344" s="12" t="s">
        <v>49</v>
      </c>
      <c r="Q344" s="12" t="s">
        <v>50</v>
      </c>
      <c r="R344" s="12" t="s">
        <v>26</v>
      </c>
    </row>
    <row r="345" spans="1:18" x14ac:dyDescent="0.2">
      <c r="A345" s="12">
        <v>13</v>
      </c>
      <c r="B345" s="12">
        <v>8</v>
      </c>
      <c r="C345" s="12">
        <v>213</v>
      </c>
      <c r="D345" s="12">
        <v>7</v>
      </c>
      <c r="E345" s="12" t="s">
        <v>40</v>
      </c>
      <c r="F345" s="12" t="s">
        <v>43</v>
      </c>
      <c r="G345" s="12">
        <v>11</v>
      </c>
      <c r="H345" s="12" t="s">
        <v>28</v>
      </c>
      <c r="I345" s="12" t="s">
        <v>28</v>
      </c>
      <c r="J345" s="12" t="s">
        <v>20</v>
      </c>
      <c r="K345" s="12" t="s">
        <v>42</v>
      </c>
      <c r="L345" s="12" t="s">
        <v>31</v>
      </c>
      <c r="M345" s="12">
        <v>13</v>
      </c>
      <c r="N345" s="12" t="s">
        <v>23</v>
      </c>
      <c r="O345" s="12">
        <v>21</v>
      </c>
      <c r="P345" s="12" t="s">
        <v>49</v>
      </c>
      <c r="Q345" s="12" t="s">
        <v>50</v>
      </c>
      <c r="R345" s="12" t="s">
        <v>26</v>
      </c>
    </row>
    <row r="346" spans="1:18" x14ac:dyDescent="0.2">
      <c r="A346" s="12">
        <v>13</v>
      </c>
      <c r="B346" s="12">
        <v>9</v>
      </c>
      <c r="C346" s="12">
        <v>213</v>
      </c>
      <c r="D346" s="12">
        <v>29</v>
      </c>
      <c r="E346" s="12" t="s">
        <v>40</v>
      </c>
      <c r="F346" s="12" t="s">
        <v>39</v>
      </c>
      <c r="G346" s="12">
        <v>15</v>
      </c>
      <c r="H346" s="12" t="s">
        <v>28</v>
      </c>
      <c r="I346" s="12" t="s">
        <v>28</v>
      </c>
      <c r="J346" s="12" t="s">
        <v>20</v>
      </c>
      <c r="K346" s="12" t="s">
        <v>46</v>
      </c>
      <c r="L346" s="12" t="s">
        <v>31</v>
      </c>
      <c r="M346" s="12">
        <v>13</v>
      </c>
      <c r="N346" s="12" t="s">
        <v>23</v>
      </c>
      <c r="O346" s="12">
        <v>21</v>
      </c>
      <c r="P346" s="12" t="s">
        <v>49</v>
      </c>
      <c r="Q346" s="12" t="s">
        <v>50</v>
      </c>
      <c r="R346" s="12" t="s">
        <v>26</v>
      </c>
    </row>
    <row r="347" spans="1:18" x14ac:dyDescent="0.2">
      <c r="A347" s="12">
        <v>13</v>
      </c>
      <c r="B347" s="12">
        <v>10</v>
      </c>
      <c r="C347" s="12">
        <v>213</v>
      </c>
      <c r="D347" s="12">
        <v>16</v>
      </c>
      <c r="E347" s="12" t="s">
        <v>40</v>
      </c>
      <c r="F347" s="12" t="s">
        <v>38</v>
      </c>
      <c r="G347" s="12">
        <v>6</v>
      </c>
      <c r="H347" s="12" t="s">
        <v>28</v>
      </c>
      <c r="I347" s="12" t="s">
        <v>28</v>
      </c>
      <c r="J347" s="12" t="s">
        <v>20</v>
      </c>
      <c r="K347" s="12" t="s">
        <v>42</v>
      </c>
      <c r="L347" s="12" t="s">
        <v>31</v>
      </c>
      <c r="M347" s="12">
        <v>13</v>
      </c>
      <c r="N347" s="12" t="s">
        <v>23</v>
      </c>
      <c r="O347" s="12">
        <v>21</v>
      </c>
      <c r="P347" s="12" t="s">
        <v>49</v>
      </c>
      <c r="Q347" s="12" t="s">
        <v>50</v>
      </c>
      <c r="R347" s="12" t="s">
        <v>26</v>
      </c>
    </row>
    <row r="348" spans="1:18" x14ac:dyDescent="0.2">
      <c r="A348" s="12">
        <v>13</v>
      </c>
      <c r="B348" s="12">
        <v>11</v>
      </c>
      <c r="C348" s="12">
        <v>213</v>
      </c>
      <c r="D348" s="12">
        <v>11</v>
      </c>
      <c r="E348" s="12" t="s">
        <v>40</v>
      </c>
      <c r="F348" s="12" t="s">
        <v>38</v>
      </c>
      <c r="G348" s="12">
        <v>12</v>
      </c>
      <c r="H348" s="12" t="s">
        <v>8</v>
      </c>
      <c r="I348" s="12" t="s">
        <v>28</v>
      </c>
      <c r="J348" s="12" t="s">
        <v>29</v>
      </c>
      <c r="K348" s="12" t="s">
        <v>42</v>
      </c>
      <c r="L348" s="12" t="s">
        <v>31</v>
      </c>
      <c r="M348" s="12">
        <v>13</v>
      </c>
      <c r="N348" s="12" t="s">
        <v>23</v>
      </c>
      <c r="O348" s="12">
        <v>21</v>
      </c>
      <c r="P348" s="12" t="s">
        <v>49</v>
      </c>
      <c r="Q348" s="12" t="s">
        <v>50</v>
      </c>
      <c r="R348" s="12" t="s">
        <v>26</v>
      </c>
    </row>
    <row r="349" spans="1:18" x14ac:dyDescent="0.2">
      <c r="A349" s="12">
        <v>13</v>
      </c>
      <c r="B349" s="12">
        <v>12</v>
      </c>
      <c r="C349" s="12">
        <v>213</v>
      </c>
      <c r="D349" s="12">
        <v>7</v>
      </c>
      <c r="E349" s="12" t="s">
        <v>40</v>
      </c>
      <c r="F349" s="12" t="s">
        <v>32</v>
      </c>
      <c r="G349" s="12">
        <v>13</v>
      </c>
      <c r="H349" s="12" t="s">
        <v>8</v>
      </c>
      <c r="I349" s="12" t="s">
        <v>28</v>
      </c>
      <c r="J349" s="12" t="s">
        <v>29</v>
      </c>
      <c r="K349" s="12" t="s">
        <v>42</v>
      </c>
      <c r="L349" s="12" t="s">
        <v>31</v>
      </c>
      <c r="M349" s="12">
        <v>13</v>
      </c>
      <c r="N349" s="12" t="s">
        <v>23</v>
      </c>
      <c r="O349" s="12">
        <v>21</v>
      </c>
      <c r="P349" s="12" t="s">
        <v>49</v>
      </c>
      <c r="Q349" s="12" t="s">
        <v>50</v>
      </c>
      <c r="R349" s="12" t="s">
        <v>26</v>
      </c>
    </row>
    <row r="350" spans="1:18" x14ac:dyDescent="0.2">
      <c r="A350" s="12">
        <v>13</v>
      </c>
      <c r="B350" s="12">
        <v>13</v>
      </c>
      <c r="C350" s="12">
        <v>213</v>
      </c>
      <c r="D350" s="12">
        <v>9</v>
      </c>
      <c r="E350" s="12" t="s">
        <v>40</v>
      </c>
      <c r="F350" s="12" t="s">
        <v>37</v>
      </c>
      <c r="G350" s="12">
        <v>0</v>
      </c>
      <c r="H350" s="12" t="s">
        <v>8</v>
      </c>
      <c r="I350" s="12" t="s">
        <v>8</v>
      </c>
      <c r="J350" s="12" t="s">
        <v>20</v>
      </c>
      <c r="K350" s="12" t="s">
        <v>42</v>
      </c>
      <c r="L350" s="12" t="s">
        <v>34</v>
      </c>
      <c r="M350" s="12">
        <v>13</v>
      </c>
      <c r="N350" s="12" t="s">
        <v>23</v>
      </c>
      <c r="O350" s="12">
        <v>21</v>
      </c>
      <c r="P350" s="12" t="s">
        <v>49</v>
      </c>
      <c r="Q350" s="12" t="s">
        <v>50</v>
      </c>
      <c r="R350" s="12" t="s">
        <v>26</v>
      </c>
    </row>
    <row r="351" spans="1:18" x14ac:dyDescent="0.2">
      <c r="A351" s="12">
        <v>13</v>
      </c>
      <c r="B351" s="12">
        <v>14</v>
      </c>
      <c r="C351" s="12">
        <v>213</v>
      </c>
      <c r="D351" s="12">
        <v>10</v>
      </c>
      <c r="E351" s="12" t="s">
        <v>40</v>
      </c>
      <c r="F351" s="12" t="s">
        <v>41</v>
      </c>
      <c r="G351" s="12">
        <v>10</v>
      </c>
      <c r="H351" s="12" t="s">
        <v>28</v>
      </c>
      <c r="I351" s="12" t="s">
        <v>28</v>
      </c>
      <c r="J351" s="12" t="s">
        <v>20</v>
      </c>
      <c r="K351" s="12" t="s">
        <v>42</v>
      </c>
      <c r="L351" s="12" t="s">
        <v>31</v>
      </c>
      <c r="M351" s="12">
        <v>13</v>
      </c>
      <c r="N351" s="12" t="s">
        <v>23</v>
      </c>
      <c r="O351" s="12">
        <v>21</v>
      </c>
      <c r="P351" s="12" t="s">
        <v>49</v>
      </c>
      <c r="Q351" s="12" t="s">
        <v>50</v>
      </c>
      <c r="R351" s="12" t="s">
        <v>26</v>
      </c>
    </row>
    <row r="352" spans="1:18" x14ac:dyDescent="0.2">
      <c r="A352" s="12">
        <v>13</v>
      </c>
      <c r="B352" s="12">
        <v>15</v>
      </c>
      <c r="C352" s="12">
        <v>213</v>
      </c>
      <c r="D352" s="12">
        <v>21</v>
      </c>
      <c r="E352" s="12" t="s">
        <v>40</v>
      </c>
      <c r="F352" s="12" t="s">
        <v>43</v>
      </c>
      <c r="G352" s="12">
        <v>2</v>
      </c>
      <c r="H352" s="12" t="s">
        <v>8</v>
      </c>
      <c r="I352" s="12" t="s">
        <v>8</v>
      </c>
      <c r="J352" s="12" t="s">
        <v>20</v>
      </c>
      <c r="K352" s="12" t="s">
        <v>44</v>
      </c>
      <c r="L352" s="12" t="s">
        <v>45</v>
      </c>
      <c r="M352" s="12">
        <v>13</v>
      </c>
      <c r="N352" s="12" t="s">
        <v>23</v>
      </c>
      <c r="O352" s="12">
        <v>21</v>
      </c>
      <c r="P352" s="12" t="s">
        <v>49</v>
      </c>
      <c r="Q352" s="12" t="s">
        <v>50</v>
      </c>
      <c r="R352" s="12" t="s">
        <v>26</v>
      </c>
    </row>
    <row r="353" spans="1:18" x14ac:dyDescent="0.2">
      <c r="A353" s="12">
        <v>13</v>
      </c>
      <c r="B353" s="12">
        <v>16</v>
      </c>
      <c r="C353" s="12">
        <v>213</v>
      </c>
      <c r="D353" s="12">
        <v>9</v>
      </c>
      <c r="E353" s="12" t="s">
        <v>40</v>
      </c>
      <c r="F353" s="12" t="s">
        <v>41</v>
      </c>
      <c r="G353" s="12">
        <v>18</v>
      </c>
      <c r="H353" s="12" t="s">
        <v>28</v>
      </c>
      <c r="I353" s="12" t="s">
        <v>28</v>
      </c>
      <c r="J353" s="12" t="s">
        <v>20</v>
      </c>
      <c r="K353" s="12" t="s">
        <v>42</v>
      </c>
      <c r="L353" s="12" t="s">
        <v>31</v>
      </c>
      <c r="M353" s="12">
        <v>13</v>
      </c>
      <c r="N353" s="12" t="s">
        <v>23</v>
      </c>
      <c r="O353" s="12">
        <v>21</v>
      </c>
      <c r="P353" s="12" t="s">
        <v>49</v>
      </c>
      <c r="Q353" s="12" t="s">
        <v>50</v>
      </c>
      <c r="R353" s="12" t="s">
        <v>26</v>
      </c>
    </row>
    <row r="354" spans="1:18" x14ac:dyDescent="0.2">
      <c r="A354" s="12">
        <v>14</v>
      </c>
      <c r="B354" s="12">
        <v>1</v>
      </c>
      <c r="C354" s="12">
        <v>150</v>
      </c>
      <c r="D354" s="12">
        <v>10</v>
      </c>
      <c r="E354" s="12" t="s">
        <v>40</v>
      </c>
      <c r="F354" s="12" t="s">
        <v>43</v>
      </c>
      <c r="G354" s="12">
        <v>7</v>
      </c>
      <c r="H354" s="12" t="s">
        <v>8</v>
      </c>
      <c r="I354" s="12" t="s">
        <v>28</v>
      </c>
      <c r="J354" s="12" t="s">
        <v>29</v>
      </c>
      <c r="K354" s="12" t="s">
        <v>42</v>
      </c>
      <c r="L354" s="12" t="s">
        <v>31</v>
      </c>
      <c r="M354" s="12">
        <v>10</v>
      </c>
      <c r="N354" s="12" t="s">
        <v>47</v>
      </c>
      <c r="O354" s="12">
        <v>26</v>
      </c>
      <c r="P354" s="12" t="s">
        <v>24</v>
      </c>
      <c r="Q354" s="12" t="s">
        <v>25</v>
      </c>
      <c r="R354" s="12" t="s">
        <v>48</v>
      </c>
    </row>
    <row r="355" spans="1:18" x14ac:dyDescent="0.2">
      <c r="A355" s="12">
        <v>14</v>
      </c>
      <c r="B355" s="12">
        <v>2</v>
      </c>
      <c r="C355" s="12">
        <v>150</v>
      </c>
      <c r="D355" s="12">
        <v>29</v>
      </c>
      <c r="E355" s="12" t="s">
        <v>40</v>
      </c>
      <c r="F355" s="12" t="s">
        <v>41</v>
      </c>
      <c r="G355" s="12">
        <v>12</v>
      </c>
      <c r="H355" s="12" t="s">
        <v>28</v>
      </c>
      <c r="I355" s="12" t="s">
        <v>28</v>
      </c>
      <c r="J355" s="12" t="s">
        <v>20</v>
      </c>
      <c r="K355" s="12" t="s">
        <v>42</v>
      </c>
      <c r="L355" s="12" t="s">
        <v>31</v>
      </c>
      <c r="M355" s="12">
        <v>10</v>
      </c>
      <c r="N355" s="12" t="s">
        <v>47</v>
      </c>
      <c r="O355" s="12">
        <v>26</v>
      </c>
      <c r="P355" s="12" t="s">
        <v>24</v>
      </c>
      <c r="Q355" s="12" t="s">
        <v>25</v>
      </c>
      <c r="R355" s="12" t="s">
        <v>48</v>
      </c>
    </row>
    <row r="356" spans="1:18" x14ac:dyDescent="0.2">
      <c r="A356" s="12">
        <v>14</v>
      </c>
      <c r="B356" s="12">
        <v>3</v>
      </c>
      <c r="C356" s="12">
        <v>150</v>
      </c>
      <c r="D356" s="12">
        <v>6</v>
      </c>
      <c r="E356" s="12" t="s">
        <v>40</v>
      </c>
      <c r="F356" s="12" t="s">
        <v>32</v>
      </c>
      <c r="G356" s="12">
        <v>8</v>
      </c>
      <c r="H356" s="12" t="s">
        <v>28</v>
      </c>
      <c r="I356" s="12" t="s">
        <v>28</v>
      </c>
      <c r="J356" s="12" t="s">
        <v>20</v>
      </c>
      <c r="K356" s="12" t="s">
        <v>42</v>
      </c>
      <c r="L356" s="12" t="s">
        <v>31</v>
      </c>
      <c r="M356" s="12">
        <v>10</v>
      </c>
      <c r="N356" s="12" t="s">
        <v>47</v>
      </c>
      <c r="O356" s="12">
        <v>26</v>
      </c>
      <c r="P356" s="12" t="s">
        <v>24</v>
      </c>
      <c r="Q356" s="12" t="s">
        <v>25</v>
      </c>
      <c r="R356" s="12" t="s">
        <v>48</v>
      </c>
    </row>
    <row r="357" spans="1:18" x14ac:dyDescent="0.2">
      <c r="A357" s="12">
        <v>14</v>
      </c>
      <c r="B357" s="12">
        <v>4</v>
      </c>
      <c r="C357" s="12">
        <v>150</v>
      </c>
      <c r="D357" s="12">
        <v>7</v>
      </c>
      <c r="E357" s="12" t="s">
        <v>40</v>
      </c>
      <c r="F357" s="12" t="s">
        <v>38</v>
      </c>
      <c r="G357" s="12">
        <v>11</v>
      </c>
      <c r="H357" s="12" t="s">
        <v>28</v>
      </c>
      <c r="I357" s="12" t="s">
        <v>28</v>
      </c>
      <c r="J357" s="12" t="s">
        <v>20</v>
      </c>
      <c r="K357" s="12" t="s">
        <v>42</v>
      </c>
      <c r="L357" s="12" t="s">
        <v>31</v>
      </c>
      <c r="M357" s="12">
        <v>10</v>
      </c>
      <c r="N357" s="12" t="s">
        <v>47</v>
      </c>
      <c r="O357" s="12">
        <v>26</v>
      </c>
      <c r="P357" s="12" t="s">
        <v>24</v>
      </c>
      <c r="Q357" s="12" t="s">
        <v>25</v>
      </c>
      <c r="R357" s="12" t="s">
        <v>48</v>
      </c>
    </row>
    <row r="358" spans="1:18" x14ac:dyDescent="0.2">
      <c r="A358" s="12">
        <v>14</v>
      </c>
      <c r="B358" s="12">
        <v>5</v>
      </c>
      <c r="C358" s="12">
        <v>150</v>
      </c>
      <c r="D358" s="12">
        <v>13</v>
      </c>
      <c r="E358" s="12" t="s">
        <v>40</v>
      </c>
      <c r="F358" s="12" t="s">
        <v>39</v>
      </c>
      <c r="G358" s="12">
        <v>15</v>
      </c>
      <c r="H358" s="12" t="s">
        <v>8</v>
      </c>
      <c r="I358" s="12" t="s">
        <v>28</v>
      </c>
      <c r="J358" s="12" t="s">
        <v>29</v>
      </c>
      <c r="K358" s="12" t="s">
        <v>46</v>
      </c>
      <c r="L358" s="12" t="s">
        <v>31</v>
      </c>
      <c r="M358" s="12">
        <v>10</v>
      </c>
      <c r="N358" s="12" t="s">
        <v>47</v>
      </c>
      <c r="O358" s="12">
        <v>26</v>
      </c>
      <c r="P358" s="12" t="s">
        <v>24</v>
      </c>
      <c r="Q358" s="12" t="s">
        <v>25</v>
      </c>
      <c r="R358" s="12" t="s">
        <v>48</v>
      </c>
    </row>
    <row r="359" spans="1:18" x14ac:dyDescent="0.2">
      <c r="A359" s="12">
        <v>14</v>
      </c>
      <c r="B359" s="12">
        <v>6</v>
      </c>
      <c r="C359" s="12">
        <v>150</v>
      </c>
      <c r="D359" s="12">
        <v>9</v>
      </c>
      <c r="E359" s="12" t="s">
        <v>40</v>
      </c>
      <c r="F359" s="12" t="s">
        <v>43</v>
      </c>
      <c r="G359" s="12">
        <v>3</v>
      </c>
      <c r="H359" s="12" t="s">
        <v>28</v>
      </c>
      <c r="I359" s="12" t="s">
        <v>8</v>
      </c>
      <c r="J359" s="12" t="s">
        <v>29</v>
      </c>
      <c r="K359" s="12" t="s">
        <v>42</v>
      </c>
      <c r="L359" s="12" t="s">
        <v>45</v>
      </c>
      <c r="M359" s="12">
        <v>10</v>
      </c>
      <c r="N359" s="12" t="s">
        <v>47</v>
      </c>
      <c r="O359" s="12">
        <v>26</v>
      </c>
      <c r="P359" s="12" t="s">
        <v>24</v>
      </c>
      <c r="Q359" s="12" t="s">
        <v>25</v>
      </c>
      <c r="R359" s="12" t="s">
        <v>48</v>
      </c>
    </row>
    <row r="360" spans="1:18" x14ac:dyDescent="0.2">
      <c r="A360" s="12">
        <v>14</v>
      </c>
      <c r="B360" s="12">
        <v>7</v>
      </c>
      <c r="C360" s="12">
        <v>150</v>
      </c>
      <c r="D360" s="12">
        <v>5</v>
      </c>
      <c r="E360" s="12" t="s">
        <v>40</v>
      </c>
      <c r="F360" s="12" t="s">
        <v>27</v>
      </c>
      <c r="G360" s="12">
        <v>6</v>
      </c>
      <c r="H360" s="12" t="s">
        <v>28</v>
      </c>
      <c r="I360" s="12" t="s">
        <v>28</v>
      </c>
      <c r="J360" s="12" t="s">
        <v>20</v>
      </c>
      <c r="K360" s="12" t="s">
        <v>42</v>
      </c>
      <c r="L360" s="12" t="s">
        <v>31</v>
      </c>
      <c r="M360" s="12">
        <v>10</v>
      </c>
      <c r="N360" s="12" t="s">
        <v>47</v>
      </c>
      <c r="O360" s="12">
        <v>26</v>
      </c>
      <c r="P360" s="12" t="s">
        <v>24</v>
      </c>
      <c r="Q360" s="12" t="s">
        <v>25</v>
      </c>
      <c r="R360" s="12" t="s">
        <v>48</v>
      </c>
    </row>
    <row r="361" spans="1:18" x14ac:dyDescent="0.2">
      <c r="A361" s="12">
        <v>14</v>
      </c>
      <c r="B361" s="12">
        <v>8</v>
      </c>
      <c r="C361" s="12">
        <v>150</v>
      </c>
      <c r="D361" s="12">
        <v>7</v>
      </c>
      <c r="E361" s="12" t="s">
        <v>40</v>
      </c>
      <c r="F361" s="12" t="s">
        <v>38</v>
      </c>
      <c r="G361" s="12">
        <v>13</v>
      </c>
      <c r="H361" s="12" t="s">
        <v>28</v>
      </c>
      <c r="I361" s="12" t="s">
        <v>28</v>
      </c>
      <c r="J361" s="12" t="s">
        <v>20</v>
      </c>
      <c r="K361" s="12" t="s">
        <v>42</v>
      </c>
      <c r="L361" s="12" t="s">
        <v>31</v>
      </c>
      <c r="M361" s="12">
        <v>10</v>
      </c>
      <c r="N361" s="12" t="s">
        <v>47</v>
      </c>
      <c r="O361" s="12">
        <v>26</v>
      </c>
      <c r="P361" s="12" t="s">
        <v>24</v>
      </c>
      <c r="Q361" s="12" t="s">
        <v>25</v>
      </c>
      <c r="R361" s="12" t="s">
        <v>48</v>
      </c>
    </row>
    <row r="362" spans="1:18" x14ac:dyDescent="0.2">
      <c r="A362" s="12">
        <v>14</v>
      </c>
      <c r="B362" s="12">
        <v>9</v>
      </c>
      <c r="C362" s="12">
        <v>150</v>
      </c>
      <c r="D362" s="12">
        <v>5</v>
      </c>
      <c r="E362" s="12" t="s">
        <v>40</v>
      </c>
      <c r="F362" s="12" t="s">
        <v>41</v>
      </c>
      <c r="G362" s="12">
        <v>10</v>
      </c>
      <c r="H362" s="12" t="s">
        <v>28</v>
      </c>
      <c r="I362" s="12" t="s">
        <v>28</v>
      </c>
      <c r="J362" s="12" t="s">
        <v>20</v>
      </c>
      <c r="K362" s="12" t="s">
        <v>42</v>
      </c>
      <c r="L362" s="12" t="s">
        <v>31</v>
      </c>
      <c r="M362" s="12">
        <v>10</v>
      </c>
      <c r="N362" s="12" t="s">
        <v>47</v>
      </c>
      <c r="O362" s="12">
        <v>26</v>
      </c>
      <c r="P362" s="12" t="s">
        <v>24</v>
      </c>
      <c r="Q362" s="12" t="s">
        <v>25</v>
      </c>
      <c r="R362" s="12" t="s">
        <v>48</v>
      </c>
    </row>
    <row r="363" spans="1:18" x14ac:dyDescent="0.2">
      <c r="A363" s="12">
        <v>14</v>
      </c>
      <c r="B363" s="12">
        <v>10</v>
      </c>
      <c r="C363" s="12">
        <v>150</v>
      </c>
      <c r="D363" s="12">
        <v>5</v>
      </c>
      <c r="E363" s="12" t="s">
        <v>40</v>
      </c>
      <c r="F363" s="12" t="s">
        <v>37</v>
      </c>
      <c r="G363" s="12">
        <v>9</v>
      </c>
      <c r="H363" s="12" t="s">
        <v>28</v>
      </c>
      <c r="I363" s="12" t="s">
        <v>28</v>
      </c>
      <c r="J363" s="12" t="s">
        <v>20</v>
      </c>
      <c r="K363" s="12" t="s">
        <v>42</v>
      </c>
      <c r="L363" s="12" t="s">
        <v>31</v>
      </c>
      <c r="M363" s="12">
        <v>10</v>
      </c>
      <c r="N363" s="12" t="s">
        <v>47</v>
      </c>
      <c r="O363" s="12">
        <v>26</v>
      </c>
      <c r="P363" s="12" t="s">
        <v>24</v>
      </c>
      <c r="Q363" s="12" t="s">
        <v>25</v>
      </c>
      <c r="R363" s="12" t="s">
        <v>48</v>
      </c>
    </row>
    <row r="364" spans="1:18" x14ac:dyDescent="0.2">
      <c r="A364" s="12">
        <v>14</v>
      </c>
      <c r="B364" s="12">
        <v>11</v>
      </c>
      <c r="C364" s="12">
        <v>150</v>
      </c>
      <c r="D364" s="12">
        <v>8</v>
      </c>
      <c r="E364" s="12" t="s">
        <v>40</v>
      </c>
      <c r="F364" s="12" t="s">
        <v>38</v>
      </c>
      <c r="G364" s="12">
        <v>2</v>
      </c>
      <c r="H364" s="12" t="s">
        <v>28</v>
      </c>
      <c r="I364" s="12" t="s">
        <v>8</v>
      </c>
      <c r="J364" s="12" t="s">
        <v>29</v>
      </c>
      <c r="K364" s="12" t="s">
        <v>44</v>
      </c>
      <c r="L364" s="12" t="s">
        <v>45</v>
      </c>
      <c r="M364" s="12">
        <v>10</v>
      </c>
      <c r="N364" s="12" t="s">
        <v>47</v>
      </c>
      <c r="O364" s="12">
        <v>26</v>
      </c>
      <c r="P364" s="12" t="s">
        <v>24</v>
      </c>
      <c r="Q364" s="12" t="s">
        <v>25</v>
      </c>
      <c r="R364" s="12" t="s">
        <v>48</v>
      </c>
    </row>
    <row r="365" spans="1:18" x14ac:dyDescent="0.2">
      <c r="A365" s="12">
        <v>14</v>
      </c>
      <c r="B365" s="12">
        <v>12</v>
      </c>
      <c r="C365" s="12">
        <v>150</v>
      </c>
      <c r="D365" s="12">
        <v>5</v>
      </c>
      <c r="E365" s="12" t="s">
        <v>40</v>
      </c>
      <c r="F365" s="12" t="s">
        <v>36</v>
      </c>
      <c r="G365" s="12">
        <v>4</v>
      </c>
      <c r="H365" s="12" t="s">
        <v>28</v>
      </c>
      <c r="I365" s="12" t="s">
        <v>28</v>
      </c>
      <c r="J365" s="12" t="s">
        <v>20</v>
      </c>
      <c r="K365" s="12" t="s">
        <v>44</v>
      </c>
      <c r="L365" s="12" t="s">
        <v>31</v>
      </c>
      <c r="M365" s="12">
        <v>10</v>
      </c>
      <c r="N365" s="12" t="s">
        <v>47</v>
      </c>
      <c r="O365" s="12">
        <v>26</v>
      </c>
      <c r="P365" s="12" t="s">
        <v>24</v>
      </c>
      <c r="Q365" s="12" t="s">
        <v>25</v>
      </c>
      <c r="R365" s="12" t="s">
        <v>48</v>
      </c>
    </row>
    <row r="366" spans="1:18" x14ac:dyDescent="0.2">
      <c r="A366" s="12">
        <v>14</v>
      </c>
      <c r="B366" s="12">
        <v>13</v>
      </c>
      <c r="C366" s="12">
        <v>150</v>
      </c>
      <c r="D366" s="12">
        <v>14</v>
      </c>
      <c r="E366" s="12" t="s">
        <v>40</v>
      </c>
      <c r="F366" s="12" t="s">
        <v>35</v>
      </c>
      <c r="G366" s="12">
        <v>1</v>
      </c>
      <c r="H366" s="12" t="s">
        <v>28</v>
      </c>
      <c r="I366" s="12" t="s">
        <v>8</v>
      </c>
      <c r="J366" s="12" t="s">
        <v>29</v>
      </c>
      <c r="K366" s="12" t="s">
        <v>46</v>
      </c>
      <c r="L366" s="12" t="s">
        <v>22</v>
      </c>
      <c r="M366" s="12">
        <v>10</v>
      </c>
      <c r="N366" s="12" t="s">
        <v>47</v>
      </c>
      <c r="O366" s="12">
        <v>26</v>
      </c>
      <c r="P366" s="12" t="s">
        <v>24</v>
      </c>
      <c r="Q366" s="12" t="s">
        <v>25</v>
      </c>
      <c r="R366" s="12" t="s">
        <v>48</v>
      </c>
    </row>
    <row r="367" spans="1:18" x14ac:dyDescent="0.2">
      <c r="A367" s="12">
        <v>14</v>
      </c>
      <c r="B367" s="12">
        <v>14</v>
      </c>
      <c r="C367" s="12">
        <v>150</v>
      </c>
      <c r="D367" s="12">
        <v>5</v>
      </c>
      <c r="E367" s="12" t="s">
        <v>40</v>
      </c>
      <c r="F367" s="12" t="s">
        <v>38</v>
      </c>
      <c r="G367" s="12">
        <v>5</v>
      </c>
      <c r="H367" s="12" t="s">
        <v>28</v>
      </c>
      <c r="I367" s="12" t="s">
        <v>28</v>
      </c>
      <c r="J367" s="12" t="s">
        <v>20</v>
      </c>
      <c r="K367" s="12" t="s">
        <v>42</v>
      </c>
      <c r="L367" s="12" t="s">
        <v>31</v>
      </c>
      <c r="M367" s="12">
        <v>10</v>
      </c>
      <c r="N367" s="12" t="s">
        <v>47</v>
      </c>
      <c r="O367" s="12">
        <v>26</v>
      </c>
      <c r="P367" s="12" t="s">
        <v>24</v>
      </c>
      <c r="Q367" s="12" t="s">
        <v>25</v>
      </c>
      <c r="R367" s="12" t="s">
        <v>48</v>
      </c>
    </row>
    <row r="368" spans="1:18" x14ac:dyDescent="0.2">
      <c r="A368" s="12">
        <v>14</v>
      </c>
      <c r="B368" s="12">
        <v>15</v>
      </c>
      <c r="C368" s="12">
        <v>150</v>
      </c>
      <c r="D368" s="12">
        <v>5</v>
      </c>
      <c r="E368" s="12" t="s">
        <v>40</v>
      </c>
      <c r="F368" s="12" t="s">
        <v>36</v>
      </c>
      <c r="G368" s="12">
        <v>0</v>
      </c>
      <c r="H368" s="12" t="s">
        <v>28</v>
      </c>
      <c r="I368" s="12" t="s">
        <v>8</v>
      </c>
      <c r="J368" s="12" t="s">
        <v>29</v>
      </c>
      <c r="K368" s="12" t="s">
        <v>42</v>
      </c>
      <c r="L368" s="12" t="s">
        <v>34</v>
      </c>
      <c r="M368" s="12">
        <v>10</v>
      </c>
      <c r="N368" s="12" t="s">
        <v>47</v>
      </c>
      <c r="O368" s="12">
        <v>26</v>
      </c>
      <c r="P368" s="12" t="s">
        <v>24</v>
      </c>
      <c r="Q368" s="12" t="s">
        <v>25</v>
      </c>
      <c r="R368" s="12" t="s">
        <v>48</v>
      </c>
    </row>
    <row r="369" spans="1:18" x14ac:dyDescent="0.2">
      <c r="A369" s="12">
        <v>14</v>
      </c>
      <c r="B369" s="12">
        <v>16</v>
      </c>
      <c r="C369" s="12">
        <v>150</v>
      </c>
      <c r="D369" s="12">
        <v>17</v>
      </c>
      <c r="E369" s="12" t="s">
        <v>40</v>
      </c>
      <c r="F369" s="12" t="s">
        <v>19</v>
      </c>
      <c r="G369" s="12">
        <v>14</v>
      </c>
      <c r="H369" s="12" t="s">
        <v>28</v>
      </c>
      <c r="I369" s="12" t="s">
        <v>28</v>
      </c>
      <c r="J369" s="12" t="s">
        <v>20</v>
      </c>
      <c r="K369" s="12" t="s">
        <v>44</v>
      </c>
      <c r="L369" s="12" t="s">
        <v>31</v>
      </c>
      <c r="M369" s="12">
        <v>10</v>
      </c>
      <c r="N369" s="12" t="s">
        <v>47</v>
      </c>
      <c r="O369" s="12">
        <v>26</v>
      </c>
      <c r="P369" s="12" t="s">
        <v>24</v>
      </c>
      <c r="Q369" s="12" t="s">
        <v>25</v>
      </c>
      <c r="R369" s="12" t="s">
        <v>48</v>
      </c>
    </row>
    <row r="370" spans="1:18" x14ac:dyDescent="0.2">
      <c r="A370" s="12">
        <v>15</v>
      </c>
      <c r="B370" s="12">
        <v>1</v>
      </c>
      <c r="C370" s="12">
        <v>165</v>
      </c>
      <c r="D370" s="12">
        <v>13</v>
      </c>
      <c r="E370" s="12" t="s">
        <v>18</v>
      </c>
      <c r="F370" s="12" t="s">
        <v>39</v>
      </c>
      <c r="G370" s="12">
        <v>14</v>
      </c>
      <c r="H370" s="12" t="s">
        <v>28</v>
      </c>
      <c r="I370" s="12" t="s">
        <v>28</v>
      </c>
      <c r="J370" s="12" t="s">
        <v>20</v>
      </c>
      <c r="K370" s="12" t="s">
        <v>21</v>
      </c>
      <c r="L370" s="12" t="s">
        <v>31</v>
      </c>
      <c r="M370" s="12">
        <v>7</v>
      </c>
      <c r="N370" s="12" t="s">
        <v>47</v>
      </c>
      <c r="O370" s="12">
        <v>29</v>
      </c>
      <c r="P370" s="12" t="s">
        <v>24</v>
      </c>
      <c r="Q370" s="12" t="s">
        <v>50</v>
      </c>
      <c r="R370" s="12" t="s">
        <v>26</v>
      </c>
    </row>
    <row r="371" spans="1:18" x14ac:dyDescent="0.2">
      <c r="A371" s="12">
        <v>15</v>
      </c>
      <c r="B371" s="12">
        <v>2</v>
      </c>
      <c r="C371" s="12">
        <v>165</v>
      </c>
      <c r="D371" s="12">
        <v>18</v>
      </c>
      <c r="E371" s="12" t="s">
        <v>18</v>
      </c>
      <c r="F371" s="12" t="s">
        <v>41</v>
      </c>
      <c r="G371" s="12">
        <v>5</v>
      </c>
      <c r="H371" s="12" t="s">
        <v>28</v>
      </c>
      <c r="I371" s="12" t="s">
        <v>28</v>
      </c>
      <c r="J371" s="12" t="s">
        <v>20</v>
      </c>
      <c r="K371" s="12" t="s">
        <v>33</v>
      </c>
      <c r="L371" s="12" t="s">
        <v>31</v>
      </c>
      <c r="M371" s="12">
        <v>7</v>
      </c>
      <c r="N371" s="12" t="s">
        <v>47</v>
      </c>
      <c r="O371" s="12">
        <v>29</v>
      </c>
      <c r="P371" s="12" t="s">
        <v>24</v>
      </c>
      <c r="Q371" s="12" t="s">
        <v>50</v>
      </c>
      <c r="R371" s="12" t="s">
        <v>26</v>
      </c>
    </row>
    <row r="372" spans="1:18" x14ac:dyDescent="0.2">
      <c r="A372" s="12">
        <v>15</v>
      </c>
      <c r="B372" s="12">
        <v>3</v>
      </c>
      <c r="C372" s="12">
        <v>165</v>
      </c>
      <c r="D372" s="12">
        <v>10</v>
      </c>
      <c r="E372" s="12" t="s">
        <v>18</v>
      </c>
      <c r="F372" s="12" t="s">
        <v>37</v>
      </c>
      <c r="G372" s="12">
        <v>13</v>
      </c>
      <c r="H372" s="12" t="s">
        <v>8</v>
      </c>
      <c r="I372" s="12" t="s">
        <v>28</v>
      </c>
      <c r="J372" s="12" t="s">
        <v>29</v>
      </c>
      <c r="K372" s="12" t="s">
        <v>21</v>
      </c>
      <c r="L372" s="12" t="s">
        <v>31</v>
      </c>
      <c r="M372" s="12">
        <v>7</v>
      </c>
      <c r="N372" s="12" t="s">
        <v>47</v>
      </c>
      <c r="O372" s="12">
        <v>29</v>
      </c>
      <c r="P372" s="12" t="s">
        <v>24</v>
      </c>
      <c r="Q372" s="12" t="s">
        <v>50</v>
      </c>
      <c r="R372" s="12" t="s">
        <v>26</v>
      </c>
    </row>
    <row r="373" spans="1:18" x14ac:dyDescent="0.2">
      <c r="A373" s="12">
        <v>15</v>
      </c>
      <c r="B373" s="12">
        <v>4</v>
      </c>
      <c r="C373" s="12">
        <v>165</v>
      </c>
      <c r="D373" s="12">
        <v>11</v>
      </c>
      <c r="E373" s="12" t="s">
        <v>18</v>
      </c>
      <c r="F373" s="12" t="s">
        <v>19</v>
      </c>
      <c r="G373" s="12">
        <v>10</v>
      </c>
      <c r="H373" s="12" t="s">
        <v>8</v>
      </c>
      <c r="I373" s="12" t="s">
        <v>28</v>
      </c>
      <c r="J373" s="12" t="s">
        <v>29</v>
      </c>
      <c r="K373" s="12" t="s">
        <v>33</v>
      </c>
      <c r="L373" s="12" t="s">
        <v>31</v>
      </c>
      <c r="M373" s="12">
        <v>7</v>
      </c>
      <c r="N373" s="12" t="s">
        <v>47</v>
      </c>
      <c r="O373" s="12">
        <v>29</v>
      </c>
      <c r="P373" s="12" t="s">
        <v>24</v>
      </c>
      <c r="Q373" s="12" t="s">
        <v>50</v>
      </c>
      <c r="R373" s="12" t="s">
        <v>26</v>
      </c>
    </row>
    <row r="374" spans="1:18" x14ac:dyDescent="0.2">
      <c r="A374" s="12">
        <v>15</v>
      </c>
      <c r="B374" s="12">
        <v>5</v>
      </c>
      <c r="C374" s="12">
        <v>165</v>
      </c>
      <c r="D374" s="12">
        <v>11</v>
      </c>
      <c r="E374" s="12" t="s">
        <v>18</v>
      </c>
      <c r="F374" s="12" t="s">
        <v>35</v>
      </c>
      <c r="G374" s="12">
        <v>8</v>
      </c>
      <c r="H374" s="12" t="s">
        <v>28</v>
      </c>
      <c r="I374" s="12" t="s">
        <v>28</v>
      </c>
      <c r="J374" s="12" t="s">
        <v>20</v>
      </c>
      <c r="K374" s="12" t="s">
        <v>30</v>
      </c>
      <c r="L374" s="12" t="s">
        <v>31</v>
      </c>
      <c r="M374" s="12">
        <v>7</v>
      </c>
      <c r="N374" s="12" t="s">
        <v>47</v>
      </c>
      <c r="O374" s="12">
        <v>29</v>
      </c>
      <c r="P374" s="12" t="s">
        <v>24</v>
      </c>
      <c r="Q374" s="12" t="s">
        <v>50</v>
      </c>
      <c r="R374" s="12" t="s">
        <v>26</v>
      </c>
    </row>
    <row r="375" spans="1:18" x14ac:dyDescent="0.2">
      <c r="A375" s="12">
        <v>15</v>
      </c>
      <c r="B375" s="12">
        <v>6</v>
      </c>
      <c r="C375" s="12">
        <v>165</v>
      </c>
      <c r="D375" s="12">
        <v>6</v>
      </c>
      <c r="E375" s="12" t="s">
        <v>18</v>
      </c>
      <c r="F375" s="12" t="s">
        <v>19</v>
      </c>
      <c r="G375" s="12">
        <v>2</v>
      </c>
      <c r="H375" s="12" t="s">
        <v>28</v>
      </c>
      <c r="I375" s="12" t="s">
        <v>8</v>
      </c>
      <c r="J375" s="12" t="s">
        <v>29</v>
      </c>
      <c r="K375" s="12" t="s">
        <v>21</v>
      </c>
      <c r="L375" s="12" t="s">
        <v>22</v>
      </c>
      <c r="M375" s="12">
        <v>7</v>
      </c>
      <c r="N375" s="12" t="s">
        <v>47</v>
      </c>
      <c r="O375" s="12">
        <v>29</v>
      </c>
      <c r="P375" s="12" t="s">
        <v>24</v>
      </c>
      <c r="Q375" s="12" t="s">
        <v>50</v>
      </c>
      <c r="R375" s="12" t="s">
        <v>26</v>
      </c>
    </row>
    <row r="376" spans="1:18" x14ac:dyDescent="0.2">
      <c r="A376" s="12">
        <v>15</v>
      </c>
      <c r="B376" s="12">
        <v>7</v>
      </c>
      <c r="C376" s="12">
        <v>165</v>
      </c>
      <c r="D376" s="12">
        <v>13</v>
      </c>
      <c r="E376" s="12" t="s">
        <v>18</v>
      </c>
      <c r="F376" s="12" t="s">
        <v>35</v>
      </c>
      <c r="G376" s="12">
        <v>9</v>
      </c>
      <c r="H376" s="12" t="s">
        <v>28</v>
      </c>
      <c r="I376" s="12" t="s">
        <v>28</v>
      </c>
      <c r="J376" s="12" t="s">
        <v>20</v>
      </c>
      <c r="K376" s="12" t="s">
        <v>30</v>
      </c>
      <c r="L376" s="12" t="s">
        <v>31</v>
      </c>
      <c r="M376" s="12">
        <v>7</v>
      </c>
      <c r="N376" s="12" t="s">
        <v>47</v>
      </c>
      <c r="O376" s="12">
        <v>29</v>
      </c>
      <c r="P376" s="12" t="s">
        <v>24</v>
      </c>
      <c r="Q376" s="12" t="s">
        <v>50</v>
      </c>
      <c r="R376" s="12" t="s">
        <v>26</v>
      </c>
    </row>
    <row r="377" spans="1:18" x14ac:dyDescent="0.2">
      <c r="A377" s="12">
        <v>15</v>
      </c>
      <c r="B377" s="12">
        <v>8</v>
      </c>
      <c r="C377" s="12">
        <v>165</v>
      </c>
      <c r="D377" s="12">
        <v>6</v>
      </c>
      <c r="E377" s="12" t="s">
        <v>18</v>
      </c>
      <c r="F377" s="12" t="s">
        <v>32</v>
      </c>
      <c r="G377" s="12">
        <v>7</v>
      </c>
      <c r="H377" s="12" t="s">
        <v>8</v>
      </c>
      <c r="I377" s="12" t="s">
        <v>28</v>
      </c>
      <c r="J377" s="12" t="s">
        <v>29</v>
      </c>
      <c r="K377" s="12" t="s">
        <v>30</v>
      </c>
      <c r="L377" s="12" t="s">
        <v>31</v>
      </c>
      <c r="M377" s="12">
        <v>7</v>
      </c>
      <c r="N377" s="12" t="s">
        <v>47</v>
      </c>
      <c r="O377" s="12">
        <v>29</v>
      </c>
      <c r="P377" s="12" t="s">
        <v>24</v>
      </c>
      <c r="Q377" s="12" t="s">
        <v>50</v>
      </c>
      <c r="R377" s="12" t="s">
        <v>26</v>
      </c>
    </row>
    <row r="378" spans="1:18" x14ac:dyDescent="0.2">
      <c r="A378" s="12">
        <v>15</v>
      </c>
      <c r="B378" s="12">
        <v>9</v>
      </c>
      <c r="C378" s="12">
        <v>165</v>
      </c>
      <c r="D378" s="12">
        <v>8</v>
      </c>
      <c r="E378" s="12" t="s">
        <v>18</v>
      </c>
      <c r="F378" s="12" t="s">
        <v>27</v>
      </c>
      <c r="G378" s="12">
        <v>11</v>
      </c>
      <c r="H378" s="12" t="s">
        <v>8</v>
      </c>
      <c r="I378" s="12" t="s">
        <v>28</v>
      </c>
      <c r="J378" s="12" t="s">
        <v>29</v>
      </c>
      <c r="K378" s="12" t="s">
        <v>33</v>
      </c>
      <c r="L378" s="12" t="s">
        <v>31</v>
      </c>
      <c r="M378" s="12">
        <v>7</v>
      </c>
      <c r="N378" s="12" t="s">
        <v>47</v>
      </c>
      <c r="O378" s="12">
        <v>29</v>
      </c>
      <c r="P378" s="12" t="s">
        <v>24</v>
      </c>
      <c r="Q378" s="12" t="s">
        <v>50</v>
      </c>
      <c r="R378" s="12" t="s">
        <v>26</v>
      </c>
    </row>
    <row r="379" spans="1:18" x14ac:dyDescent="0.2">
      <c r="A379" s="12">
        <v>15</v>
      </c>
      <c r="B379" s="12">
        <v>10</v>
      </c>
      <c r="C379" s="12">
        <v>165</v>
      </c>
      <c r="D379" s="12">
        <v>6</v>
      </c>
      <c r="E379" s="12" t="s">
        <v>18</v>
      </c>
      <c r="F379" s="12" t="s">
        <v>41</v>
      </c>
      <c r="G379" s="12">
        <v>6</v>
      </c>
      <c r="H379" s="12" t="s">
        <v>8</v>
      </c>
      <c r="I379" s="12" t="s">
        <v>28</v>
      </c>
      <c r="J379" s="12" t="s">
        <v>29</v>
      </c>
      <c r="K379" s="12" t="s">
        <v>33</v>
      </c>
      <c r="L379" s="12" t="s">
        <v>31</v>
      </c>
      <c r="M379" s="12">
        <v>7</v>
      </c>
      <c r="N379" s="12" t="s">
        <v>47</v>
      </c>
      <c r="O379" s="12">
        <v>29</v>
      </c>
      <c r="P379" s="12" t="s">
        <v>24</v>
      </c>
      <c r="Q379" s="12" t="s">
        <v>50</v>
      </c>
      <c r="R379" s="12" t="s">
        <v>26</v>
      </c>
    </row>
    <row r="380" spans="1:18" x14ac:dyDescent="0.2">
      <c r="A380" s="12">
        <v>15</v>
      </c>
      <c r="B380" s="12">
        <v>11</v>
      </c>
      <c r="C380" s="12">
        <v>165</v>
      </c>
      <c r="D380" s="12">
        <v>14</v>
      </c>
      <c r="E380" s="12" t="s">
        <v>18</v>
      </c>
      <c r="F380" s="12" t="s">
        <v>43</v>
      </c>
      <c r="G380" s="12">
        <v>10</v>
      </c>
      <c r="H380" s="12" t="s">
        <v>8</v>
      </c>
      <c r="I380" s="12" t="s">
        <v>8</v>
      </c>
      <c r="J380" s="12" t="s">
        <v>20</v>
      </c>
      <c r="K380" s="12" t="s">
        <v>33</v>
      </c>
      <c r="L380" s="12" t="s">
        <v>34</v>
      </c>
      <c r="M380" s="12">
        <v>7</v>
      </c>
      <c r="N380" s="12" t="s">
        <v>47</v>
      </c>
      <c r="O380" s="12">
        <v>29</v>
      </c>
      <c r="P380" s="12" t="s">
        <v>24</v>
      </c>
      <c r="Q380" s="12" t="s">
        <v>50</v>
      </c>
      <c r="R380" s="12" t="s">
        <v>26</v>
      </c>
    </row>
    <row r="381" spans="1:18" x14ac:dyDescent="0.2">
      <c r="A381" s="12">
        <v>15</v>
      </c>
      <c r="B381" s="12">
        <v>12</v>
      </c>
      <c r="C381" s="12">
        <v>165</v>
      </c>
      <c r="D381" s="12">
        <v>9</v>
      </c>
      <c r="E381" s="12" t="s">
        <v>18</v>
      </c>
      <c r="F381" s="12" t="s">
        <v>43</v>
      </c>
      <c r="G381" s="12">
        <v>4</v>
      </c>
      <c r="H381" s="12" t="s">
        <v>8</v>
      </c>
      <c r="I381" s="12" t="s">
        <v>28</v>
      </c>
      <c r="J381" s="12" t="s">
        <v>29</v>
      </c>
      <c r="K381" s="12" t="s">
        <v>33</v>
      </c>
      <c r="L381" s="12" t="s">
        <v>31</v>
      </c>
      <c r="M381" s="12">
        <v>7</v>
      </c>
      <c r="N381" s="12" t="s">
        <v>47</v>
      </c>
      <c r="O381" s="12">
        <v>29</v>
      </c>
      <c r="P381" s="12" t="s">
        <v>24</v>
      </c>
      <c r="Q381" s="12" t="s">
        <v>50</v>
      </c>
      <c r="R381" s="12" t="s">
        <v>26</v>
      </c>
    </row>
    <row r="382" spans="1:18" x14ac:dyDescent="0.2">
      <c r="A382" s="12">
        <v>15</v>
      </c>
      <c r="B382" s="12">
        <v>13</v>
      </c>
      <c r="C382" s="12">
        <v>165</v>
      </c>
      <c r="D382" s="12">
        <v>6</v>
      </c>
      <c r="E382" s="12" t="s">
        <v>18</v>
      </c>
      <c r="F382" s="12" t="s">
        <v>41</v>
      </c>
      <c r="G382" s="12">
        <v>12</v>
      </c>
      <c r="H382" s="12" t="s">
        <v>8</v>
      </c>
      <c r="I382" s="12" t="s">
        <v>28</v>
      </c>
      <c r="J382" s="12" t="s">
        <v>29</v>
      </c>
      <c r="K382" s="12" t="s">
        <v>30</v>
      </c>
      <c r="L382" s="12" t="s">
        <v>31</v>
      </c>
      <c r="M382" s="12">
        <v>7</v>
      </c>
      <c r="N382" s="12" t="s">
        <v>47</v>
      </c>
      <c r="O382" s="12">
        <v>29</v>
      </c>
      <c r="P382" s="12" t="s">
        <v>24</v>
      </c>
      <c r="Q382" s="12" t="s">
        <v>50</v>
      </c>
      <c r="R382" s="12" t="s">
        <v>26</v>
      </c>
    </row>
    <row r="383" spans="1:18" x14ac:dyDescent="0.2">
      <c r="A383" s="12">
        <v>15</v>
      </c>
      <c r="B383" s="12">
        <v>14</v>
      </c>
      <c r="C383" s="12">
        <v>165</v>
      </c>
      <c r="D383" s="12">
        <v>13</v>
      </c>
      <c r="E383" s="12" t="s">
        <v>18</v>
      </c>
      <c r="F383" s="12" t="s">
        <v>39</v>
      </c>
      <c r="G383" s="12">
        <v>1</v>
      </c>
      <c r="H383" s="12" t="s">
        <v>8</v>
      </c>
      <c r="I383" s="12" t="s">
        <v>8</v>
      </c>
      <c r="J383" s="12" t="s">
        <v>20</v>
      </c>
      <c r="K383" s="12" t="s">
        <v>33</v>
      </c>
      <c r="L383" s="12" t="s">
        <v>34</v>
      </c>
      <c r="M383" s="12">
        <v>7</v>
      </c>
      <c r="N383" s="12" t="s">
        <v>47</v>
      </c>
      <c r="O383" s="12">
        <v>29</v>
      </c>
      <c r="P383" s="12" t="s">
        <v>24</v>
      </c>
      <c r="Q383" s="12" t="s">
        <v>50</v>
      </c>
      <c r="R383" s="12" t="s">
        <v>26</v>
      </c>
    </row>
    <row r="384" spans="1:18" x14ac:dyDescent="0.2">
      <c r="A384" s="12">
        <v>15</v>
      </c>
      <c r="B384" s="12">
        <v>15</v>
      </c>
      <c r="C384" s="12">
        <v>165</v>
      </c>
      <c r="D384" s="12">
        <v>11</v>
      </c>
      <c r="E384" s="12" t="s">
        <v>18</v>
      </c>
      <c r="F384" s="12" t="s">
        <v>38</v>
      </c>
      <c r="G384" s="12">
        <v>3</v>
      </c>
      <c r="H384" s="12" t="s">
        <v>28</v>
      </c>
      <c r="I384" s="12" t="s">
        <v>8</v>
      </c>
      <c r="J384" s="12" t="s">
        <v>29</v>
      </c>
      <c r="K384" s="12" t="s">
        <v>21</v>
      </c>
      <c r="L384" s="12" t="s">
        <v>22</v>
      </c>
      <c r="M384" s="12">
        <v>7</v>
      </c>
      <c r="N384" s="12" t="s">
        <v>47</v>
      </c>
      <c r="O384" s="12">
        <v>29</v>
      </c>
      <c r="P384" s="12" t="s">
        <v>24</v>
      </c>
      <c r="Q384" s="12" t="s">
        <v>50</v>
      </c>
      <c r="R384" s="12" t="s">
        <v>26</v>
      </c>
    </row>
    <row r="385" spans="1:18" x14ac:dyDescent="0.2">
      <c r="A385" s="12">
        <v>15</v>
      </c>
      <c r="B385" s="12">
        <v>16</v>
      </c>
      <c r="C385" s="12">
        <v>165</v>
      </c>
      <c r="D385" s="12">
        <v>10</v>
      </c>
      <c r="E385" s="12" t="s">
        <v>18</v>
      </c>
      <c r="F385" s="12" t="s">
        <v>41</v>
      </c>
      <c r="G385" s="12">
        <v>15</v>
      </c>
      <c r="H385" s="12" t="s">
        <v>28</v>
      </c>
      <c r="I385" s="12" t="s">
        <v>28</v>
      </c>
      <c r="J385" s="12" t="s">
        <v>20</v>
      </c>
      <c r="K385" s="12" t="s">
        <v>33</v>
      </c>
      <c r="L385" s="12" t="s">
        <v>31</v>
      </c>
      <c r="M385" s="12">
        <v>7</v>
      </c>
      <c r="N385" s="12" t="s">
        <v>47</v>
      </c>
      <c r="O385" s="12">
        <v>29</v>
      </c>
      <c r="P385" s="12" t="s">
        <v>24</v>
      </c>
      <c r="Q385" s="12" t="s">
        <v>50</v>
      </c>
      <c r="R385" s="12" t="s">
        <v>26</v>
      </c>
    </row>
    <row r="386" spans="1:18" x14ac:dyDescent="0.2">
      <c r="A386" s="12">
        <v>16</v>
      </c>
      <c r="B386" s="12">
        <v>1</v>
      </c>
      <c r="C386" s="12">
        <v>712</v>
      </c>
      <c r="D386" s="12">
        <v>11</v>
      </c>
      <c r="E386" s="12" t="s">
        <v>40</v>
      </c>
      <c r="F386" s="12" t="s">
        <v>35</v>
      </c>
      <c r="G386" s="12">
        <v>10</v>
      </c>
      <c r="H386" s="12" t="s">
        <v>8</v>
      </c>
      <c r="I386" s="12" t="s">
        <v>28</v>
      </c>
      <c r="J386" s="12" t="s">
        <v>29</v>
      </c>
      <c r="K386" s="12" t="s">
        <v>42</v>
      </c>
      <c r="L386" s="12" t="s">
        <v>31</v>
      </c>
      <c r="M386" s="12">
        <v>9</v>
      </c>
      <c r="N386" s="12" t="s">
        <v>47</v>
      </c>
      <c r="O386" s="12">
        <v>19</v>
      </c>
      <c r="P386" s="12" t="s">
        <v>24</v>
      </c>
      <c r="Q386" s="12" t="s">
        <v>25</v>
      </c>
      <c r="R386" s="12" t="s">
        <v>26</v>
      </c>
    </row>
    <row r="387" spans="1:18" x14ac:dyDescent="0.2">
      <c r="A387" s="12">
        <v>16</v>
      </c>
      <c r="B387" s="12">
        <v>2</v>
      </c>
      <c r="C387" s="12">
        <v>712</v>
      </c>
      <c r="D387" s="12">
        <v>14</v>
      </c>
      <c r="E387" s="12" t="s">
        <v>40</v>
      </c>
      <c r="F387" s="12" t="s">
        <v>36</v>
      </c>
      <c r="G387" s="12">
        <v>11</v>
      </c>
      <c r="H387" s="12" t="s">
        <v>8</v>
      </c>
      <c r="I387" s="12" t="s">
        <v>28</v>
      </c>
      <c r="J387" s="12" t="s">
        <v>29</v>
      </c>
      <c r="K387" s="12" t="s">
        <v>42</v>
      </c>
      <c r="L387" s="12" t="s">
        <v>31</v>
      </c>
      <c r="M387" s="12">
        <v>9</v>
      </c>
      <c r="N387" s="12" t="s">
        <v>47</v>
      </c>
      <c r="O387" s="12">
        <v>19</v>
      </c>
      <c r="P387" s="12" t="s">
        <v>24</v>
      </c>
      <c r="Q387" s="12" t="s">
        <v>25</v>
      </c>
      <c r="R387" s="12" t="s">
        <v>26</v>
      </c>
    </row>
    <row r="388" spans="1:18" x14ac:dyDescent="0.2">
      <c r="A388" s="12">
        <v>16</v>
      </c>
      <c r="B388" s="12">
        <v>3</v>
      </c>
      <c r="C388" s="12">
        <v>712</v>
      </c>
      <c r="D388" s="12">
        <v>10</v>
      </c>
      <c r="E388" s="12" t="s">
        <v>40</v>
      </c>
      <c r="F388" s="12" t="s">
        <v>27</v>
      </c>
      <c r="G388" s="12">
        <v>12</v>
      </c>
      <c r="H388" s="12" t="s">
        <v>28</v>
      </c>
      <c r="I388" s="12" t="s">
        <v>28</v>
      </c>
      <c r="J388" s="12" t="s">
        <v>20</v>
      </c>
      <c r="K388" s="12" t="s">
        <v>42</v>
      </c>
      <c r="L388" s="12" t="s">
        <v>31</v>
      </c>
      <c r="M388" s="12">
        <v>9</v>
      </c>
      <c r="N388" s="12" t="s">
        <v>47</v>
      </c>
      <c r="O388" s="12">
        <v>19</v>
      </c>
      <c r="P388" s="12" t="s">
        <v>24</v>
      </c>
      <c r="Q388" s="12" t="s">
        <v>25</v>
      </c>
      <c r="R388" s="12" t="s">
        <v>26</v>
      </c>
    </row>
    <row r="389" spans="1:18" x14ac:dyDescent="0.2">
      <c r="A389" s="12">
        <v>16</v>
      </c>
      <c r="B389" s="12">
        <v>4</v>
      </c>
      <c r="C389" s="12">
        <v>712</v>
      </c>
      <c r="D389" s="12">
        <v>20</v>
      </c>
      <c r="E389" s="12" t="s">
        <v>40</v>
      </c>
      <c r="F389" s="12" t="s">
        <v>27</v>
      </c>
      <c r="G389" s="12">
        <v>2</v>
      </c>
      <c r="H389" s="12" t="s">
        <v>28</v>
      </c>
      <c r="I389" s="12" t="s">
        <v>8</v>
      </c>
      <c r="J389" s="12" t="s">
        <v>29</v>
      </c>
      <c r="K389" s="12" t="s">
        <v>44</v>
      </c>
      <c r="L389" s="12" t="s">
        <v>31</v>
      </c>
      <c r="M389" s="12">
        <v>9</v>
      </c>
      <c r="N389" s="12" t="s">
        <v>47</v>
      </c>
      <c r="O389" s="12">
        <v>19</v>
      </c>
      <c r="P389" s="12" t="s">
        <v>24</v>
      </c>
      <c r="Q389" s="12" t="s">
        <v>25</v>
      </c>
      <c r="R389" s="12" t="s">
        <v>26</v>
      </c>
    </row>
    <row r="390" spans="1:18" x14ac:dyDescent="0.2">
      <c r="A390" s="12">
        <v>16</v>
      </c>
      <c r="B390" s="12">
        <v>5</v>
      </c>
      <c r="C390" s="12">
        <v>712</v>
      </c>
      <c r="D390" s="12">
        <v>14</v>
      </c>
      <c r="E390" s="12" t="s">
        <v>40</v>
      </c>
      <c r="F390" s="12" t="s">
        <v>36</v>
      </c>
      <c r="G390" s="12">
        <v>15</v>
      </c>
      <c r="H390" s="12" t="s">
        <v>28</v>
      </c>
      <c r="I390" s="12" t="s">
        <v>28</v>
      </c>
      <c r="J390" s="12" t="s">
        <v>20</v>
      </c>
      <c r="K390" s="12" t="s">
        <v>46</v>
      </c>
      <c r="L390" s="12" t="s">
        <v>31</v>
      </c>
      <c r="M390" s="12">
        <v>9</v>
      </c>
      <c r="N390" s="12" t="s">
        <v>47</v>
      </c>
      <c r="O390" s="12">
        <v>19</v>
      </c>
      <c r="P390" s="12" t="s">
        <v>24</v>
      </c>
      <c r="Q390" s="12" t="s">
        <v>25</v>
      </c>
      <c r="R390" s="12" t="s">
        <v>26</v>
      </c>
    </row>
    <row r="391" spans="1:18" x14ac:dyDescent="0.2">
      <c r="A391" s="12">
        <v>16</v>
      </c>
      <c r="B391" s="12">
        <v>6</v>
      </c>
      <c r="C391" s="12">
        <v>712</v>
      </c>
      <c r="D391" s="12">
        <v>9</v>
      </c>
      <c r="E391" s="12" t="s">
        <v>40</v>
      </c>
      <c r="F391" s="12" t="s">
        <v>36</v>
      </c>
      <c r="G391" s="12">
        <v>3</v>
      </c>
      <c r="H391" s="12" t="s">
        <v>28</v>
      </c>
      <c r="I391" s="12" t="s">
        <v>8</v>
      </c>
      <c r="J391" s="12" t="s">
        <v>29</v>
      </c>
      <c r="K391" s="12" t="s">
        <v>42</v>
      </c>
      <c r="L391" s="12" t="s">
        <v>31</v>
      </c>
      <c r="M391" s="12">
        <v>9</v>
      </c>
      <c r="N391" s="12" t="s">
        <v>47</v>
      </c>
      <c r="O391" s="12">
        <v>19</v>
      </c>
      <c r="P391" s="12" t="s">
        <v>24</v>
      </c>
      <c r="Q391" s="12" t="s">
        <v>25</v>
      </c>
      <c r="R391" s="12" t="s">
        <v>26</v>
      </c>
    </row>
    <row r="392" spans="1:18" x14ac:dyDescent="0.2">
      <c r="A392" s="12">
        <v>16</v>
      </c>
      <c r="B392" s="12">
        <v>7</v>
      </c>
      <c r="C392" s="12">
        <v>712</v>
      </c>
      <c r="D392" s="12">
        <v>8</v>
      </c>
      <c r="E392" s="12" t="s">
        <v>40</v>
      </c>
      <c r="F392" s="12" t="s">
        <v>39</v>
      </c>
      <c r="G392" s="12">
        <v>7</v>
      </c>
      <c r="H392" s="12" t="s">
        <v>28</v>
      </c>
      <c r="I392" s="12" t="s">
        <v>28</v>
      </c>
      <c r="J392" s="12" t="s">
        <v>20</v>
      </c>
      <c r="K392" s="12" t="s">
        <v>42</v>
      </c>
      <c r="L392" s="12" t="s">
        <v>31</v>
      </c>
      <c r="M392" s="12">
        <v>9</v>
      </c>
      <c r="N392" s="12" t="s">
        <v>47</v>
      </c>
      <c r="O392" s="12">
        <v>19</v>
      </c>
      <c r="P392" s="12" t="s">
        <v>24</v>
      </c>
      <c r="Q392" s="12" t="s">
        <v>25</v>
      </c>
      <c r="R392" s="12" t="s">
        <v>26</v>
      </c>
    </row>
    <row r="393" spans="1:18" x14ac:dyDescent="0.2">
      <c r="A393" s="12">
        <v>16</v>
      </c>
      <c r="B393" s="12">
        <v>8</v>
      </c>
      <c r="C393" s="12">
        <v>712</v>
      </c>
      <c r="D393" s="12">
        <v>7</v>
      </c>
      <c r="E393" s="12" t="s">
        <v>40</v>
      </c>
      <c r="F393" s="12" t="s">
        <v>41</v>
      </c>
      <c r="G393" s="12">
        <v>5</v>
      </c>
      <c r="H393" s="12" t="s">
        <v>28</v>
      </c>
      <c r="I393" s="12" t="s">
        <v>28</v>
      </c>
      <c r="J393" s="12" t="s">
        <v>20</v>
      </c>
      <c r="K393" s="12" t="s">
        <v>42</v>
      </c>
      <c r="L393" s="12" t="s">
        <v>31</v>
      </c>
      <c r="M393" s="12">
        <v>9</v>
      </c>
      <c r="N393" s="12" t="s">
        <v>47</v>
      </c>
      <c r="O393" s="12">
        <v>19</v>
      </c>
      <c r="P393" s="12" t="s">
        <v>24</v>
      </c>
      <c r="Q393" s="12" t="s">
        <v>25</v>
      </c>
      <c r="R393" s="12" t="s">
        <v>26</v>
      </c>
    </row>
    <row r="394" spans="1:18" x14ac:dyDescent="0.2">
      <c r="A394" s="12">
        <v>16</v>
      </c>
      <c r="B394" s="12">
        <v>9</v>
      </c>
      <c r="C394" s="12">
        <v>712</v>
      </c>
      <c r="D394" s="12">
        <v>14</v>
      </c>
      <c r="E394" s="12" t="s">
        <v>40</v>
      </c>
      <c r="F394" s="12" t="s">
        <v>27</v>
      </c>
      <c r="G394" s="12">
        <v>4</v>
      </c>
      <c r="H394" s="12" t="s">
        <v>8</v>
      </c>
      <c r="I394" s="12" t="s">
        <v>28</v>
      </c>
      <c r="J394" s="12" t="s">
        <v>29</v>
      </c>
      <c r="K394" s="12" t="s">
        <v>44</v>
      </c>
      <c r="L394" s="12" t="s">
        <v>31</v>
      </c>
      <c r="M394" s="12">
        <v>9</v>
      </c>
      <c r="N394" s="12" t="s">
        <v>47</v>
      </c>
      <c r="O394" s="12">
        <v>19</v>
      </c>
      <c r="P394" s="12" t="s">
        <v>24</v>
      </c>
      <c r="Q394" s="12" t="s">
        <v>25</v>
      </c>
      <c r="R394" s="12" t="s">
        <v>26</v>
      </c>
    </row>
    <row r="395" spans="1:18" x14ac:dyDescent="0.2">
      <c r="A395" s="12">
        <v>16</v>
      </c>
      <c r="B395" s="12">
        <v>10</v>
      </c>
      <c r="C395" s="12">
        <v>712</v>
      </c>
      <c r="D395" s="12">
        <v>9</v>
      </c>
      <c r="E395" s="12" t="s">
        <v>40</v>
      </c>
      <c r="F395" s="12" t="s">
        <v>35</v>
      </c>
      <c r="G395" s="12">
        <v>9</v>
      </c>
      <c r="H395" s="12" t="s">
        <v>28</v>
      </c>
      <c r="I395" s="12" t="s">
        <v>28</v>
      </c>
      <c r="J395" s="12" t="s">
        <v>20</v>
      </c>
      <c r="K395" s="12" t="s">
        <v>42</v>
      </c>
      <c r="L395" s="12" t="s">
        <v>31</v>
      </c>
      <c r="M395" s="12">
        <v>9</v>
      </c>
      <c r="N395" s="12" t="s">
        <v>47</v>
      </c>
      <c r="O395" s="12">
        <v>19</v>
      </c>
      <c r="P395" s="12" t="s">
        <v>24</v>
      </c>
      <c r="Q395" s="12" t="s">
        <v>25</v>
      </c>
      <c r="R395" s="12" t="s">
        <v>26</v>
      </c>
    </row>
    <row r="396" spans="1:18" x14ac:dyDescent="0.2">
      <c r="A396" s="12">
        <v>16</v>
      </c>
      <c r="B396" s="12">
        <v>11</v>
      </c>
      <c r="C396" s="12">
        <v>712</v>
      </c>
      <c r="D396" s="12">
        <v>9</v>
      </c>
      <c r="E396" s="12" t="s">
        <v>40</v>
      </c>
      <c r="F396" s="12" t="s">
        <v>32</v>
      </c>
      <c r="G396" s="12">
        <v>14</v>
      </c>
      <c r="H396" s="12" t="s">
        <v>28</v>
      </c>
      <c r="I396" s="12" t="s">
        <v>28</v>
      </c>
      <c r="J396" s="12" t="s">
        <v>20</v>
      </c>
      <c r="K396" s="12" t="s">
        <v>44</v>
      </c>
      <c r="L396" s="12" t="s">
        <v>31</v>
      </c>
      <c r="M396" s="12">
        <v>9</v>
      </c>
      <c r="N396" s="12" t="s">
        <v>47</v>
      </c>
      <c r="O396" s="12">
        <v>19</v>
      </c>
      <c r="P396" s="12" t="s">
        <v>24</v>
      </c>
      <c r="Q396" s="12" t="s">
        <v>25</v>
      </c>
      <c r="R396" s="12" t="s">
        <v>26</v>
      </c>
    </row>
    <row r="397" spans="1:18" x14ac:dyDescent="0.2">
      <c r="A397" s="12">
        <v>16</v>
      </c>
      <c r="B397" s="12">
        <v>12</v>
      </c>
      <c r="C397" s="12">
        <v>712</v>
      </c>
      <c r="D397" s="12">
        <v>12</v>
      </c>
      <c r="E397" s="12" t="s">
        <v>40</v>
      </c>
      <c r="F397" s="12" t="s">
        <v>39</v>
      </c>
      <c r="G397" s="12">
        <v>1</v>
      </c>
      <c r="H397" s="12" t="s">
        <v>28</v>
      </c>
      <c r="I397" s="12" t="s">
        <v>8</v>
      </c>
      <c r="J397" s="12" t="s">
        <v>29</v>
      </c>
      <c r="K397" s="12" t="s">
        <v>46</v>
      </c>
      <c r="L397" s="12" t="s">
        <v>31</v>
      </c>
      <c r="M397" s="12">
        <v>9</v>
      </c>
      <c r="N397" s="12" t="s">
        <v>47</v>
      </c>
      <c r="O397" s="12">
        <v>19</v>
      </c>
      <c r="P397" s="12" t="s">
        <v>24</v>
      </c>
      <c r="Q397" s="12" t="s">
        <v>25</v>
      </c>
      <c r="R397" s="12" t="s">
        <v>26</v>
      </c>
    </row>
    <row r="398" spans="1:18" x14ac:dyDescent="0.2">
      <c r="A398" s="12">
        <v>16</v>
      </c>
      <c r="B398" s="12">
        <v>13</v>
      </c>
      <c r="C398" s="12">
        <v>712</v>
      </c>
      <c r="D398" s="12">
        <v>10</v>
      </c>
      <c r="E398" s="12" t="s">
        <v>40</v>
      </c>
      <c r="F398" s="12" t="s">
        <v>43</v>
      </c>
      <c r="G398" s="12">
        <v>6</v>
      </c>
      <c r="H398" s="12" t="s">
        <v>28</v>
      </c>
      <c r="I398" s="12" t="s">
        <v>28</v>
      </c>
      <c r="J398" s="12" t="s">
        <v>20</v>
      </c>
      <c r="K398" s="12" t="s">
        <v>42</v>
      </c>
      <c r="L398" s="12" t="s">
        <v>31</v>
      </c>
      <c r="M398" s="12">
        <v>9</v>
      </c>
      <c r="N398" s="12" t="s">
        <v>47</v>
      </c>
      <c r="O398" s="12">
        <v>19</v>
      </c>
      <c r="P398" s="12" t="s">
        <v>24</v>
      </c>
      <c r="Q398" s="12" t="s">
        <v>25</v>
      </c>
      <c r="R398" s="12" t="s">
        <v>26</v>
      </c>
    </row>
    <row r="399" spans="1:18" x14ac:dyDescent="0.2">
      <c r="A399" s="12">
        <v>16</v>
      </c>
      <c r="B399" s="12">
        <v>14</v>
      </c>
      <c r="C399" s="12">
        <v>712</v>
      </c>
      <c r="D399" s="12">
        <v>10</v>
      </c>
      <c r="E399" s="12" t="s">
        <v>40</v>
      </c>
      <c r="F399" s="12" t="s">
        <v>43</v>
      </c>
      <c r="G399" s="12">
        <v>0</v>
      </c>
      <c r="H399" s="12" t="s">
        <v>28</v>
      </c>
      <c r="I399" s="12" t="s">
        <v>8</v>
      </c>
      <c r="J399" s="12" t="s">
        <v>29</v>
      </c>
      <c r="K399" s="12" t="s">
        <v>42</v>
      </c>
      <c r="L399" s="12" t="s">
        <v>31</v>
      </c>
      <c r="M399" s="12">
        <v>9</v>
      </c>
      <c r="N399" s="12" t="s">
        <v>47</v>
      </c>
      <c r="O399" s="12">
        <v>19</v>
      </c>
      <c r="P399" s="12" t="s">
        <v>24</v>
      </c>
      <c r="Q399" s="12" t="s">
        <v>25</v>
      </c>
      <c r="R399" s="12" t="s">
        <v>26</v>
      </c>
    </row>
    <row r="400" spans="1:18" x14ac:dyDescent="0.2">
      <c r="A400" s="12">
        <v>16</v>
      </c>
      <c r="B400" s="12">
        <v>15</v>
      </c>
      <c r="C400" s="12">
        <v>712</v>
      </c>
      <c r="D400" s="12">
        <v>11</v>
      </c>
      <c r="E400" s="12" t="s">
        <v>40</v>
      </c>
      <c r="F400" s="12" t="s">
        <v>32</v>
      </c>
      <c r="G400" s="12">
        <v>8</v>
      </c>
      <c r="H400" s="12" t="s">
        <v>28</v>
      </c>
      <c r="I400" s="12" t="s">
        <v>28</v>
      </c>
      <c r="J400" s="12" t="s">
        <v>20</v>
      </c>
      <c r="K400" s="12" t="s">
        <v>42</v>
      </c>
      <c r="L400" s="12" t="s">
        <v>31</v>
      </c>
      <c r="M400" s="12">
        <v>9</v>
      </c>
      <c r="N400" s="12" t="s">
        <v>47</v>
      </c>
      <c r="O400" s="12">
        <v>19</v>
      </c>
      <c r="P400" s="12" t="s">
        <v>24</v>
      </c>
      <c r="Q400" s="12" t="s">
        <v>25</v>
      </c>
      <c r="R400" s="12" t="s">
        <v>26</v>
      </c>
    </row>
    <row r="401" spans="1:18" x14ac:dyDescent="0.2">
      <c r="A401" s="12">
        <v>16</v>
      </c>
      <c r="B401" s="12">
        <v>16</v>
      </c>
      <c r="C401" s="12">
        <v>712</v>
      </c>
      <c r="D401" s="12">
        <v>6</v>
      </c>
      <c r="E401" s="12" t="s">
        <v>40</v>
      </c>
      <c r="F401" s="12" t="s">
        <v>43</v>
      </c>
      <c r="G401" s="12">
        <v>13</v>
      </c>
      <c r="H401" s="12" t="s">
        <v>28</v>
      </c>
      <c r="I401" s="12" t="s">
        <v>28</v>
      </c>
      <c r="J401" s="12" t="s">
        <v>20</v>
      </c>
      <c r="K401" s="12" t="s">
        <v>42</v>
      </c>
      <c r="L401" s="12" t="s">
        <v>31</v>
      </c>
      <c r="M401" s="12">
        <v>9</v>
      </c>
      <c r="N401" s="12" t="s">
        <v>47</v>
      </c>
      <c r="O401" s="12">
        <v>19</v>
      </c>
      <c r="P401" s="12" t="s">
        <v>24</v>
      </c>
      <c r="Q401" s="12" t="s">
        <v>25</v>
      </c>
      <c r="R401" s="12" t="s">
        <v>26</v>
      </c>
    </row>
    <row r="402" spans="1:18" x14ac:dyDescent="0.2">
      <c r="A402" s="12">
        <v>17</v>
      </c>
      <c r="B402" s="12">
        <v>1</v>
      </c>
      <c r="C402" s="12">
        <v>490</v>
      </c>
      <c r="D402" s="12">
        <v>18</v>
      </c>
      <c r="E402" s="12" t="s">
        <v>18</v>
      </c>
      <c r="F402" s="12" t="s">
        <v>43</v>
      </c>
      <c r="G402" s="12">
        <v>4</v>
      </c>
      <c r="H402" s="12" t="s">
        <v>8</v>
      </c>
      <c r="I402" s="12" t="s">
        <v>28</v>
      </c>
      <c r="J402" s="12" t="s">
        <v>29</v>
      </c>
      <c r="K402" s="12" t="s">
        <v>33</v>
      </c>
      <c r="L402" s="12" t="s">
        <v>31</v>
      </c>
      <c r="M402" s="12">
        <v>12</v>
      </c>
      <c r="N402" s="12" t="s">
        <v>47</v>
      </c>
      <c r="O402" s="12">
        <v>23</v>
      </c>
      <c r="P402" s="12" t="s">
        <v>24</v>
      </c>
      <c r="Q402" s="12" t="s">
        <v>50</v>
      </c>
      <c r="R402" s="12" t="s">
        <v>26</v>
      </c>
    </row>
    <row r="403" spans="1:18" x14ac:dyDescent="0.2">
      <c r="A403" s="12">
        <v>17</v>
      </c>
      <c r="B403" s="12">
        <v>2</v>
      </c>
      <c r="C403" s="12">
        <v>490</v>
      </c>
      <c r="D403" s="12">
        <v>13</v>
      </c>
      <c r="E403" s="12" t="s">
        <v>18</v>
      </c>
      <c r="F403" s="12" t="s">
        <v>37</v>
      </c>
      <c r="G403" s="12">
        <v>13</v>
      </c>
      <c r="H403" s="12" t="s">
        <v>28</v>
      </c>
      <c r="I403" s="12" t="s">
        <v>28</v>
      </c>
      <c r="J403" s="12" t="s">
        <v>20</v>
      </c>
      <c r="K403" s="12" t="s">
        <v>21</v>
      </c>
      <c r="L403" s="12" t="s">
        <v>31</v>
      </c>
      <c r="M403" s="12">
        <v>12</v>
      </c>
      <c r="N403" s="12" t="s">
        <v>47</v>
      </c>
      <c r="O403" s="12">
        <v>23</v>
      </c>
      <c r="P403" s="12" t="s">
        <v>24</v>
      </c>
      <c r="Q403" s="12" t="s">
        <v>50</v>
      </c>
      <c r="R403" s="12" t="s">
        <v>26</v>
      </c>
    </row>
    <row r="404" spans="1:18" x14ac:dyDescent="0.2">
      <c r="A404" s="12">
        <v>17</v>
      </c>
      <c r="B404" s="12">
        <v>3</v>
      </c>
      <c r="C404" s="12">
        <v>490</v>
      </c>
      <c r="D404" s="12">
        <v>32</v>
      </c>
      <c r="E404" s="12" t="s">
        <v>18</v>
      </c>
      <c r="F404" s="12" t="s">
        <v>39</v>
      </c>
      <c r="G404" s="12">
        <v>9</v>
      </c>
      <c r="H404" s="12" t="s">
        <v>28</v>
      </c>
      <c r="I404" s="12" t="s">
        <v>28</v>
      </c>
      <c r="J404" s="12" t="s">
        <v>20</v>
      </c>
      <c r="K404" s="12" t="s">
        <v>30</v>
      </c>
      <c r="L404" s="12" t="s">
        <v>31</v>
      </c>
      <c r="M404" s="12">
        <v>12</v>
      </c>
      <c r="N404" s="12" t="s">
        <v>47</v>
      </c>
      <c r="O404" s="12">
        <v>23</v>
      </c>
      <c r="P404" s="12" t="s">
        <v>24</v>
      </c>
      <c r="Q404" s="12" t="s">
        <v>50</v>
      </c>
      <c r="R404" s="12" t="s">
        <v>26</v>
      </c>
    </row>
    <row r="405" spans="1:18" x14ac:dyDescent="0.2">
      <c r="A405" s="12">
        <v>17</v>
      </c>
      <c r="B405" s="12">
        <v>4</v>
      </c>
      <c r="C405" s="12">
        <v>490</v>
      </c>
      <c r="D405" s="12">
        <v>11</v>
      </c>
      <c r="E405" s="12" t="s">
        <v>18</v>
      </c>
      <c r="F405" s="12" t="s">
        <v>27</v>
      </c>
      <c r="G405" s="12">
        <v>7</v>
      </c>
      <c r="H405" s="12" t="s">
        <v>28</v>
      </c>
      <c r="I405" s="12" t="s">
        <v>28</v>
      </c>
      <c r="J405" s="12" t="s">
        <v>20</v>
      </c>
      <c r="K405" s="12" t="s">
        <v>30</v>
      </c>
      <c r="L405" s="12" t="s">
        <v>31</v>
      </c>
      <c r="M405" s="12">
        <v>12</v>
      </c>
      <c r="N405" s="12" t="s">
        <v>47</v>
      </c>
      <c r="O405" s="12">
        <v>23</v>
      </c>
      <c r="P405" s="12" t="s">
        <v>24</v>
      </c>
      <c r="Q405" s="12" t="s">
        <v>50</v>
      </c>
      <c r="R405" s="12" t="s">
        <v>26</v>
      </c>
    </row>
    <row r="406" spans="1:18" x14ac:dyDescent="0.2">
      <c r="A406" s="12">
        <v>17</v>
      </c>
      <c r="B406" s="12">
        <v>5</v>
      </c>
      <c r="C406" s="12">
        <v>490</v>
      </c>
      <c r="D406" s="12">
        <v>18</v>
      </c>
      <c r="E406" s="12" t="s">
        <v>18</v>
      </c>
      <c r="F406" s="12" t="s">
        <v>37</v>
      </c>
      <c r="G406" s="12">
        <v>11</v>
      </c>
      <c r="H406" s="12" t="s">
        <v>28</v>
      </c>
      <c r="I406" s="12" t="s">
        <v>28</v>
      </c>
      <c r="J406" s="12" t="s">
        <v>20</v>
      </c>
      <c r="K406" s="12" t="s">
        <v>33</v>
      </c>
      <c r="L406" s="12" t="s">
        <v>31</v>
      </c>
      <c r="M406" s="12">
        <v>12</v>
      </c>
      <c r="N406" s="12" t="s">
        <v>47</v>
      </c>
      <c r="O406" s="12">
        <v>23</v>
      </c>
      <c r="P406" s="12" t="s">
        <v>24</v>
      </c>
      <c r="Q406" s="12" t="s">
        <v>50</v>
      </c>
      <c r="R406" s="12" t="s">
        <v>26</v>
      </c>
    </row>
    <row r="407" spans="1:18" x14ac:dyDescent="0.2">
      <c r="A407" s="12">
        <v>17</v>
      </c>
      <c r="B407" s="12">
        <v>6</v>
      </c>
      <c r="C407" s="12">
        <v>490</v>
      </c>
      <c r="D407" s="12">
        <v>10</v>
      </c>
      <c r="E407" s="12" t="s">
        <v>18</v>
      </c>
      <c r="F407" s="12" t="s">
        <v>27</v>
      </c>
      <c r="G407" s="12">
        <v>0</v>
      </c>
      <c r="H407" s="12" t="s">
        <v>8</v>
      </c>
      <c r="I407" s="12" t="s">
        <v>8</v>
      </c>
      <c r="J407" s="12" t="s">
        <v>20</v>
      </c>
      <c r="K407" s="12" t="s">
        <v>33</v>
      </c>
      <c r="L407" s="12" t="s">
        <v>31</v>
      </c>
      <c r="M407" s="12">
        <v>12</v>
      </c>
      <c r="N407" s="12" t="s">
        <v>47</v>
      </c>
      <c r="O407" s="12">
        <v>23</v>
      </c>
      <c r="P407" s="12" t="s">
        <v>24</v>
      </c>
      <c r="Q407" s="12" t="s">
        <v>50</v>
      </c>
      <c r="R407" s="12" t="s">
        <v>26</v>
      </c>
    </row>
    <row r="408" spans="1:18" x14ac:dyDescent="0.2">
      <c r="A408" s="12">
        <v>17</v>
      </c>
      <c r="B408" s="12">
        <v>7</v>
      </c>
      <c r="C408" s="12">
        <v>490</v>
      </c>
      <c r="D408" s="12">
        <v>12</v>
      </c>
      <c r="E408" s="12" t="s">
        <v>18</v>
      </c>
      <c r="F408" s="12" t="s">
        <v>19</v>
      </c>
      <c r="G408" s="12">
        <v>14</v>
      </c>
      <c r="H408" s="12" t="s">
        <v>28</v>
      </c>
      <c r="I408" s="12" t="s">
        <v>28</v>
      </c>
      <c r="J408" s="12" t="s">
        <v>20</v>
      </c>
      <c r="K408" s="12" t="s">
        <v>21</v>
      </c>
      <c r="L408" s="12" t="s">
        <v>31</v>
      </c>
      <c r="M408" s="12">
        <v>12</v>
      </c>
      <c r="N408" s="12" t="s">
        <v>47</v>
      </c>
      <c r="O408" s="12">
        <v>23</v>
      </c>
      <c r="P408" s="12" t="s">
        <v>24</v>
      </c>
      <c r="Q408" s="12" t="s">
        <v>50</v>
      </c>
      <c r="R408" s="12" t="s">
        <v>26</v>
      </c>
    </row>
    <row r="409" spans="1:18" x14ac:dyDescent="0.2">
      <c r="A409" s="12">
        <v>17</v>
      </c>
      <c r="B409" s="12">
        <v>8</v>
      </c>
      <c r="C409" s="12">
        <v>490</v>
      </c>
      <c r="D409" s="12">
        <v>8</v>
      </c>
      <c r="E409" s="12" t="s">
        <v>18</v>
      </c>
      <c r="F409" s="12" t="s">
        <v>27</v>
      </c>
      <c r="G409" s="12">
        <v>5</v>
      </c>
      <c r="H409" s="12" t="s">
        <v>8</v>
      </c>
      <c r="I409" s="12" t="s">
        <v>28</v>
      </c>
      <c r="J409" s="12" t="s">
        <v>29</v>
      </c>
      <c r="K409" s="12" t="s">
        <v>33</v>
      </c>
      <c r="L409" s="12" t="s">
        <v>31</v>
      </c>
      <c r="M409" s="12">
        <v>12</v>
      </c>
      <c r="N409" s="12" t="s">
        <v>47</v>
      </c>
      <c r="O409" s="12">
        <v>23</v>
      </c>
      <c r="P409" s="12" t="s">
        <v>24</v>
      </c>
      <c r="Q409" s="12" t="s">
        <v>50</v>
      </c>
      <c r="R409" s="12" t="s">
        <v>26</v>
      </c>
    </row>
    <row r="410" spans="1:18" x14ac:dyDescent="0.2">
      <c r="A410" s="12">
        <v>17</v>
      </c>
      <c r="B410" s="12">
        <v>9</v>
      </c>
      <c r="C410" s="12">
        <v>490</v>
      </c>
      <c r="D410" s="12">
        <v>13</v>
      </c>
      <c r="E410" s="12" t="s">
        <v>18</v>
      </c>
      <c r="F410" s="12" t="s">
        <v>32</v>
      </c>
      <c r="G410" s="12">
        <v>6</v>
      </c>
      <c r="H410" s="12" t="s">
        <v>28</v>
      </c>
      <c r="I410" s="12" t="s">
        <v>28</v>
      </c>
      <c r="J410" s="12" t="s">
        <v>20</v>
      </c>
      <c r="K410" s="12" t="s">
        <v>33</v>
      </c>
      <c r="L410" s="12" t="s">
        <v>31</v>
      </c>
      <c r="M410" s="12">
        <v>12</v>
      </c>
      <c r="N410" s="12" t="s">
        <v>47</v>
      </c>
      <c r="O410" s="12">
        <v>23</v>
      </c>
      <c r="P410" s="12" t="s">
        <v>24</v>
      </c>
      <c r="Q410" s="12" t="s">
        <v>50</v>
      </c>
      <c r="R410" s="12" t="s">
        <v>26</v>
      </c>
    </row>
    <row r="411" spans="1:18" x14ac:dyDescent="0.2">
      <c r="A411" s="12">
        <v>17</v>
      </c>
      <c r="B411" s="12">
        <v>10</v>
      </c>
      <c r="C411" s="12">
        <v>490</v>
      </c>
      <c r="D411" s="12">
        <v>17</v>
      </c>
      <c r="E411" s="12" t="s">
        <v>18</v>
      </c>
      <c r="F411" s="12" t="s">
        <v>19</v>
      </c>
      <c r="G411" s="12">
        <v>1</v>
      </c>
      <c r="H411" s="12" t="s">
        <v>28</v>
      </c>
      <c r="I411" s="12" t="s">
        <v>8</v>
      </c>
      <c r="J411" s="12" t="s">
        <v>29</v>
      </c>
      <c r="K411" s="12" t="s">
        <v>33</v>
      </c>
      <c r="L411" s="12" t="s">
        <v>31</v>
      </c>
      <c r="M411" s="12">
        <v>12</v>
      </c>
      <c r="N411" s="12" t="s">
        <v>47</v>
      </c>
      <c r="O411" s="12">
        <v>23</v>
      </c>
      <c r="P411" s="12" t="s">
        <v>24</v>
      </c>
      <c r="Q411" s="12" t="s">
        <v>50</v>
      </c>
      <c r="R411" s="12" t="s">
        <v>26</v>
      </c>
    </row>
    <row r="412" spans="1:18" x14ac:dyDescent="0.2">
      <c r="A412" s="12">
        <v>17</v>
      </c>
      <c r="B412" s="12">
        <v>11</v>
      </c>
      <c r="C412" s="12">
        <v>490</v>
      </c>
      <c r="D412" s="12">
        <v>13</v>
      </c>
      <c r="E412" s="12" t="s">
        <v>18</v>
      </c>
      <c r="F412" s="12" t="s">
        <v>32</v>
      </c>
      <c r="G412" s="12">
        <v>2</v>
      </c>
      <c r="H412" s="12" t="s">
        <v>8</v>
      </c>
      <c r="I412" s="12" t="s">
        <v>8</v>
      </c>
      <c r="J412" s="12" t="s">
        <v>20</v>
      </c>
      <c r="K412" s="12" t="s">
        <v>21</v>
      </c>
      <c r="L412" s="12" t="s">
        <v>31</v>
      </c>
      <c r="M412" s="12">
        <v>12</v>
      </c>
      <c r="N412" s="12" t="s">
        <v>47</v>
      </c>
      <c r="O412" s="12">
        <v>23</v>
      </c>
      <c r="P412" s="12" t="s">
        <v>24</v>
      </c>
      <c r="Q412" s="12" t="s">
        <v>50</v>
      </c>
      <c r="R412" s="12" t="s">
        <v>26</v>
      </c>
    </row>
    <row r="413" spans="1:18" x14ac:dyDescent="0.2">
      <c r="A413" s="12">
        <v>17</v>
      </c>
      <c r="B413" s="12">
        <v>12</v>
      </c>
      <c r="C413" s="12">
        <v>490</v>
      </c>
      <c r="D413" s="12">
        <v>11</v>
      </c>
      <c r="E413" s="12" t="s">
        <v>18</v>
      </c>
      <c r="F413" s="12" t="s">
        <v>38</v>
      </c>
      <c r="G413" s="12">
        <v>3</v>
      </c>
      <c r="H413" s="12" t="s">
        <v>28</v>
      </c>
      <c r="I413" s="12" t="s">
        <v>8</v>
      </c>
      <c r="J413" s="12" t="s">
        <v>29</v>
      </c>
      <c r="K413" s="12" t="s">
        <v>21</v>
      </c>
      <c r="L413" s="12" t="s">
        <v>31</v>
      </c>
      <c r="M413" s="12">
        <v>12</v>
      </c>
      <c r="N413" s="12" t="s">
        <v>47</v>
      </c>
      <c r="O413" s="12">
        <v>23</v>
      </c>
      <c r="P413" s="12" t="s">
        <v>24</v>
      </c>
      <c r="Q413" s="12" t="s">
        <v>50</v>
      </c>
      <c r="R413" s="12" t="s">
        <v>26</v>
      </c>
    </row>
    <row r="414" spans="1:18" x14ac:dyDescent="0.2">
      <c r="A414" s="12">
        <v>17</v>
      </c>
      <c r="B414" s="12">
        <v>13</v>
      </c>
      <c r="C414" s="12">
        <v>490</v>
      </c>
      <c r="D414" s="12">
        <v>13</v>
      </c>
      <c r="E414" s="12" t="s">
        <v>18</v>
      </c>
      <c r="F414" s="12" t="s">
        <v>41</v>
      </c>
      <c r="G414" s="12">
        <v>15</v>
      </c>
      <c r="H414" s="12" t="s">
        <v>28</v>
      </c>
      <c r="I414" s="12" t="s">
        <v>28</v>
      </c>
      <c r="J414" s="12" t="s">
        <v>20</v>
      </c>
      <c r="K414" s="12" t="s">
        <v>33</v>
      </c>
      <c r="L414" s="12" t="s">
        <v>31</v>
      </c>
      <c r="M414" s="12">
        <v>12</v>
      </c>
      <c r="N414" s="12" t="s">
        <v>47</v>
      </c>
      <c r="O414" s="12">
        <v>23</v>
      </c>
      <c r="P414" s="12" t="s">
        <v>24</v>
      </c>
      <c r="Q414" s="12" t="s">
        <v>50</v>
      </c>
      <c r="R414" s="12" t="s">
        <v>26</v>
      </c>
    </row>
    <row r="415" spans="1:18" x14ac:dyDescent="0.2">
      <c r="A415" s="12">
        <v>17</v>
      </c>
      <c r="B415" s="12">
        <v>14</v>
      </c>
      <c r="C415" s="12">
        <v>490</v>
      </c>
      <c r="D415" s="12">
        <v>8</v>
      </c>
      <c r="E415" s="12" t="s">
        <v>18</v>
      </c>
      <c r="F415" s="12" t="s">
        <v>35</v>
      </c>
      <c r="G415" s="12">
        <v>8</v>
      </c>
      <c r="H415" s="12" t="s">
        <v>28</v>
      </c>
      <c r="I415" s="12" t="s">
        <v>28</v>
      </c>
      <c r="J415" s="12" t="s">
        <v>20</v>
      </c>
      <c r="K415" s="12" t="s">
        <v>30</v>
      </c>
      <c r="L415" s="12" t="s">
        <v>31</v>
      </c>
      <c r="M415" s="12">
        <v>12</v>
      </c>
      <c r="N415" s="12" t="s">
        <v>47</v>
      </c>
      <c r="O415" s="12">
        <v>23</v>
      </c>
      <c r="P415" s="12" t="s">
        <v>24</v>
      </c>
      <c r="Q415" s="12" t="s">
        <v>50</v>
      </c>
      <c r="R415" s="12" t="s">
        <v>26</v>
      </c>
    </row>
    <row r="416" spans="1:18" x14ac:dyDescent="0.2">
      <c r="A416" s="12">
        <v>17</v>
      </c>
      <c r="B416" s="12">
        <v>15</v>
      </c>
      <c r="C416" s="12">
        <v>490</v>
      </c>
      <c r="D416" s="12">
        <v>10</v>
      </c>
      <c r="E416" s="12" t="s">
        <v>18</v>
      </c>
      <c r="F416" s="12" t="s">
        <v>32</v>
      </c>
      <c r="G416" s="12">
        <v>12</v>
      </c>
      <c r="H416" s="12" t="s">
        <v>28</v>
      </c>
      <c r="I416" s="12" t="s">
        <v>28</v>
      </c>
      <c r="J416" s="12" t="s">
        <v>20</v>
      </c>
      <c r="K416" s="12" t="s">
        <v>30</v>
      </c>
      <c r="L416" s="12" t="s">
        <v>31</v>
      </c>
      <c r="M416" s="12">
        <v>12</v>
      </c>
      <c r="N416" s="12" t="s">
        <v>47</v>
      </c>
      <c r="O416" s="12">
        <v>23</v>
      </c>
      <c r="P416" s="12" t="s">
        <v>24</v>
      </c>
      <c r="Q416" s="12" t="s">
        <v>50</v>
      </c>
      <c r="R416" s="12" t="s">
        <v>26</v>
      </c>
    </row>
    <row r="417" spans="1:18" x14ac:dyDescent="0.2">
      <c r="A417" s="12">
        <v>17</v>
      </c>
      <c r="B417" s="12">
        <v>16</v>
      </c>
      <c r="C417" s="12">
        <v>490</v>
      </c>
      <c r="D417" s="12">
        <v>11</v>
      </c>
      <c r="E417" s="12" t="s">
        <v>18</v>
      </c>
      <c r="F417" s="12" t="s">
        <v>39</v>
      </c>
      <c r="G417" s="12">
        <v>10</v>
      </c>
      <c r="H417" s="12" t="s">
        <v>28</v>
      </c>
      <c r="I417" s="12" t="s">
        <v>28</v>
      </c>
      <c r="J417" s="12" t="s">
        <v>20</v>
      </c>
      <c r="K417" s="12" t="s">
        <v>33</v>
      </c>
      <c r="L417" s="12" t="s">
        <v>31</v>
      </c>
      <c r="M417" s="12">
        <v>12</v>
      </c>
      <c r="N417" s="12" t="s">
        <v>47</v>
      </c>
      <c r="O417" s="12">
        <v>23</v>
      </c>
      <c r="P417" s="12" t="s">
        <v>24</v>
      </c>
      <c r="Q417" s="12" t="s">
        <v>50</v>
      </c>
      <c r="R417" s="12" t="s">
        <v>26</v>
      </c>
    </row>
    <row r="418" spans="1:18" x14ac:dyDescent="0.2">
      <c r="A418" s="12">
        <v>18</v>
      </c>
      <c r="B418" s="12">
        <v>1</v>
      </c>
      <c r="C418" s="12">
        <v>352</v>
      </c>
      <c r="D418" s="12">
        <v>15</v>
      </c>
      <c r="E418" s="12" t="s">
        <v>18</v>
      </c>
      <c r="F418" s="12" t="s">
        <v>35</v>
      </c>
      <c r="G418" s="12">
        <v>8</v>
      </c>
      <c r="H418" s="12" t="s">
        <v>28</v>
      </c>
      <c r="I418" s="12" t="s">
        <v>28</v>
      </c>
      <c r="J418" s="12" t="s">
        <v>20</v>
      </c>
      <c r="K418" s="12" t="s">
        <v>30</v>
      </c>
      <c r="L418" s="12" t="s">
        <v>31</v>
      </c>
      <c r="M418" s="12">
        <v>14</v>
      </c>
      <c r="N418" s="12" t="s">
        <v>47</v>
      </c>
      <c r="O418" s="12">
        <v>19</v>
      </c>
      <c r="P418" s="12" t="s">
        <v>24</v>
      </c>
      <c r="Q418" s="12" t="s">
        <v>50</v>
      </c>
      <c r="R418" s="12" t="s">
        <v>26</v>
      </c>
    </row>
    <row r="419" spans="1:18" x14ac:dyDescent="0.2">
      <c r="A419" s="12">
        <v>18</v>
      </c>
      <c r="B419" s="12">
        <v>2</v>
      </c>
      <c r="C419" s="12">
        <v>352</v>
      </c>
      <c r="D419" s="12">
        <v>6</v>
      </c>
      <c r="E419" s="12" t="s">
        <v>18</v>
      </c>
      <c r="F419" s="12" t="s">
        <v>41</v>
      </c>
      <c r="G419" s="12">
        <v>11</v>
      </c>
      <c r="H419" s="12" t="s">
        <v>8</v>
      </c>
      <c r="I419" s="12" t="s">
        <v>28</v>
      </c>
      <c r="J419" s="12" t="s">
        <v>29</v>
      </c>
      <c r="K419" s="12" t="s">
        <v>33</v>
      </c>
      <c r="L419" s="12" t="s">
        <v>31</v>
      </c>
      <c r="M419" s="12">
        <v>14</v>
      </c>
      <c r="N419" s="12" t="s">
        <v>47</v>
      </c>
      <c r="O419" s="12">
        <v>19</v>
      </c>
      <c r="P419" s="12" t="s">
        <v>24</v>
      </c>
      <c r="Q419" s="12" t="s">
        <v>50</v>
      </c>
      <c r="R419" s="12" t="s">
        <v>26</v>
      </c>
    </row>
    <row r="420" spans="1:18" x14ac:dyDescent="0.2">
      <c r="A420" s="12">
        <v>18</v>
      </c>
      <c r="B420" s="12">
        <v>3</v>
      </c>
      <c r="C420" s="12">
        <v>352</v>
      </c>
      <c r="D420" s="12">
        <v>7</v>
      </c>
      <c r="E420" s="12" t="s">
        <v>18</v>
      </c>
      <c r="F420" s="12" t="s">
        <v>27</v>
      </c>
      <c r="G420" s="12">
        <v>9</v>
      </c>
      <c r="H420" s="12" t="s">
        <v>28</v>
      </c>
      <c r="I420" s="12" t="s">
        <v>28</v>
      </c>
      <c r="J420" s="12" t="s">
        <v>20</v>
      </c>
      <c r="K420" s="12" t="s">
        <v>30</v>
      </c>
      <c r="L420" s="12" t="s">
        <v>31</v>
      </c>
      <c r="M420" s="12">
        <v>14</v>
      </c>
      <c r="N420" s="12" t="s">
        <v>47</v>
      </c>
      <c r="O420" s="12">
        <v>19</v>
      </c>
      <c r="P420" s="12" t="s">
        <v>24</v>
      </c>
      <c r="Q420" s="12" t="s">
        <v>50</v>
      </c>
      <c r="R420" s="12" t="s">
        <v>26</v>
      </c>
    </row>
    <row r="421" spans="1:18" x14ac:dyDescent="0.2">
      <c r="A421" s="12">
        <v>18</v>
      </c>
      <c r="B421" s="12">
        <v>4</v>
      </c>
      <c r="C421" s="12">
        <v>352</v>
      </c>
      <c r="D421" s="12">
        <v>7</v>
      </c>
      <c r="E421" s="12" t="s">
        <v>18</v>
      </c>
      <c r="F421" s="12" t="s">
        <v>39</v>
      </c>
      <c r="G421" s="12">
        <v>12</v>
      </c>
      <c r="H421" s="12" t="s">
        <v>28</v>
      </c>
      <c r="I421" s="12" t="s">
        <v>28</v>
      </c>
      <c r="J421" s="12" t="s">
        <v>20</v>
      </c>
      <c r="K421" s="12" t="s">
        <v>30</v>
      </c>
      <c r="L421" s="12" t="s">
        <v>31</v>
      </c>
      <c r="M421" s="12">
        <v>14</v>
      </c>
      <c r="N421" s="12" t="s">
        <v>47</v>
      </c>
      <c r="O421" s="12">
        <v>19</v>
      </c>
      <c r="P421" s="12" t="s">
        <v>24</v>
      </c>
      <c r="Q421" s="12" t="s">
        <v>50</v>
      </c>
      <c r="R421" s="12" t="s">
        <v>26</v>
      </c>
    </row>
    <row r="422" spans="1:18" x14ac:dyDescent="0.2">
      <c r="A422" s="12">
        <v>18</v>
      </c>
      <c r="B422" s="12">
        <v>5</v>
      </c>
      <c r="C422" s="12">
        <v>352</v>
      </c>
      <c r="D422" s="12">
        <v>14</v>
      </c>
      <c r="E422" s="12" t="s">
        <v>18</v>
      </c>
      <c r="F422" s="12" t="s">
        <v>43</v>
      </c>
      <c r="G422" s="12">
        <v>4</v>
      </c>
      <c r="H422" s="12" t="s">
        <v>28</v>
      </c>
      <c r="I422" s="12" t="s">
        <v>28</v>
      </c>
      <c r="J422" s="12" t="s">
        <v>20</v>
      </c>
      <c r="K422" s="12" t="s">
        <v>33</v>
      </c>
      <c r="L422" s="12" t="s">
        <v>31</v>
      </c>
      <c r="M422" s="12">
        <v>14</v>
      </c>
      <c r="N422" s="12" t="s">
        <v>47</v>
      </c>
      <c r="O422" s="12">
        <v>19</v>
      </c>
      <c r="P422" s="12" t="s">
        <v>24</v>
      </c>
      <c r="Q422" s="12" t="s">
        <v>50</v>
      </c>
      <c r="R422" s="12" t="s">
        <v>26</v>
      </c>
    </row>
    <row r="423" spans="1:18" x14ac:dyDescent="0.2">
      <c r="A423" s="12">
        <v>18</v>
      </c>
      <c r="B423" s="12">
        <v>6</v>
      </c>
      <c r="C423" s="12">
        <v>352</v>
      </c>
      <c r="D423" s="12">
        <v>6</v>
      </c>
      <c r="E423" s="12" t="s">
        <v>18</v>
      </c>
      <c r="F423" s="12" t="s">
        <v>43</v>
      </c>
      <c r="G423" s="12">
        <v>2</v>
      </c>
      <c r="H423" s="12" t="s">
        <v>8</v>
      </c>
      <c r="I423" s="12" t="s">
        <v>8</v>
      </c>
      <c r="J423" s="12" t="s">
        <v>20</v>
      </c>
      <c r="K423" s="12" t="s">
        <v>21</v>
      </c>
      <c r="L423" s="12" t="s">
        <v>31</v>
      </c>
      <c r="M423" s="12">
        <v>14</v>
      </c>
      <c r="N423" s="12" t="s">
        <v>47</v>
      </c>
      <c r="O423" s="12">
        <v>19</v>
      </c>
      <c r="P423" s="12" t="s">
        <v>24</v>
      </c>
      <c r="Q423" s="12" t="s">
        <v>50</v>
      </c>
      <c r="R423" s="12" t="s">
        <v>26</v>
      </c>
    </row>
    <row r="424" spans="1:18" x14ac:dyDescent="0.2">
      <c r="A424" s="12">
        <v>18</v>
      </c>
      <c r="B424" s="12">
        <v>7</v>
      </c>
      <c r="C424" s="12">
        <v>352</v>
      </c>
      <c r="D424" s="12">
        <v>13</v>
      </c>
      <c r="E424" s="12" t="s">
        <v>18</v>
      </c>
      <c r="F424" s="12" t="s">
        <v>27</v>
      </c>
      <c r="G424" s="12">
        <v>6</v>
      </c>
      <c r="H424" s="12" t="s">
        <v>28</v>
      </c>
      <c r="I424" s="12" t="s">
        <v>28</v>
      </c>
      <c r="J424" s="12" t="s">
        <v>20</v>
      </c>
      <c r="K424" s="12" t="s">
        <v>33</v>
      </c>
      <c r="L424" s="12" t="s">
        <v>31</v>
      </c>
      <c r="M424" s="12">
        <v>14</v>
      </c>
      <c r="N424" s="12" t="s">
        <v>47</v>
      </c>
      <c r="O424" s="12">
        <v>19</v>
      </c>
      <c r="P424" s="12" t="s">
        <v>24</v>
      </c>
      <c r="Q424" s="12" t="s">
        <v>50</v>
      </c>
      <c r="R424" s="12" t="s">
        <v>26</v>
      </c>
    </row>
    <row r="425" spans="1:18" x14ac:dyDescent="0.2">
      <c r="A425" s="12">
        <v>18</v>
      </c>
      <c r="B425" s="12">
        <v>8</v>
      </c>
      <c r="C425" s="12">
        <v>352</v>
      </c>
      <c r="D425" s="12">
        <v>7</v>
      </c>
      <c r="E425" s="12" t="s">
        <v>18</v>
      </c>
      <c r="F425" s="12" t="s">
        <v>43</v>
      </c>
      <c r="G425" s="12">
        <v>10</v>
      </c>
      <c r="H425" s="12" t="s">
        <v>28</v>
      </c>
      <c r="I425" s="12" t="s">
        <v>28</v>
      </c>
      <c r="J425" s="12" t="s">
        <v>20</v>
      </c>
      <c r="K425" s="12" t="s">
        <v>33</v>
      </c>
      <c r="L425" s="12" t="s">
        <v>31</v>
      </c>
      <c r="M425" s="12">
        <v>14</v>
      </c>
      <c r="N425" s="12" t="s">
        <v>47</v>
      </c>
      <c r="O425" s="12">
        <v>19</v>
      </c>
      <c r="P425" s="12" t="s">
        <v>24</v>
      </c>
      <c r="Q425" s="12" t="s">
        <v>50</v>
      </c>
      <c r="R425" s="12" t="s">
        <v>26</v>
      </c>
    </row>
    <row r="426" spans="1:18" x14ac:dyDescent="0.2">
      <c r="A426" s="12">
        <v>18</v>
      </c>
      <c r="B426" s="12">
        <v>9</v>
      </c>
      <c r="C426" s="12">
        <v>352</v>
      </c>
      <c r="D426" s="12">
        <v>8</v>
      </c>
      <c r="E426" s="12" t="s">
        <v>18</v>
      </c>
      <c r="F426" s="12" t="s">
        <v>36</v>
      </c>
      <c r="G426" s="12">
        <v>14</v>
      </c>
      <c r="H426" s="12" t="s">
        <v>28</v>
      </c>
      <c r="I426" s="12" t="s">
        <v>28</v>
      </c>
      <c r="J426" s="12" t="s">
        <v>20</v>
      </c>
      <c r="K426" s="12" t="s">
        <v>21</v>
      </c>
      <c r="L426" s="12" t="s">
        <v>31</v>
      </c>
      <c r="M426" s="12">
        <v>14</v>
      </c>
      <c r="N426" s="12" t="s">
        <v>47</v>
      </c>
      <c r="O426" s="12">
        <v>19</v>
      </c>
      <c r="P426" s="12" t="s">
        <v>24</v>
      </c>
      <c r="Q426" s="12" t="s">
        <v>50</v>
      </c>
      <c r="R426" s="12" t="s">
        <v>26</v>
      </c>
    </row>
    <row r="427" spans="1:18" x14ac:dyDescent="0.2">
      <c r="A427" s="12">
        <v>18</v>
      </c>
      <c r="B427" s="12">
        <v>10</v>
      </c>
      <c r="C427" s="12">
        <v>352</v>
      </c>
      <c r="D427" s="12">
        <v>5</v>
      </c>
      <c r="E427" s="12" t="s">
        <v>18</v>
      </c>
      <c r="F427" s="12" t="s">
        <v>19</v>
      </c>
      <c r="G427" s="12">
        <v>7</v>
      </c>
      <c r="H427" s="12" t="s">
        <v>28</v>
      </c>
      <c r="I427" s="12" t="s">
        <v>28</v>
      </c>
      <c r="J427" s="12" t="s">
        <v>20</v>
      </c>
      <c r="K427" s="12" t="s">
        <v>30</v>
      </c>
      <c r="L427" s="12" t="s">
        <v>31</v>
      </c>
      <c r="M427" s="12">
        <v>14</v>
      </c>
      <c r="N427" s="12" t="s">
        <v>47</v>
      </c>
      <c r="O427" s="12">
        <v>19</v>
      </c>
      <c r="P427" s="12" t="s">
        <v>24</v>
      </c>
      <c r="Q427" s="12" t="s">
        <v>50</v>
      </c>
      <c r="R427" s="12" t="s">
        <v>26</v>
      </c>
    </row>
    <row r="428" spans="1:18" x14ac:dyDescent="0.2">
      <c r="A428" s="12">
        <v>18</v>
      </c>
      <c r="B428" s="12">
        <v>11</v>
      </c>
      <c r="C428" s="12">
        <v>352</v>
      </c>
      <c r="D428" s="12">
        <v>8</v>
      </c>
      <c r="E428" s="12" t="s">
        <v>18</v>
      </c>
      <c r="F428" s="12" t="s">
        <v>39</v>
      </c>
      <c r="G428" s="12">
        <v>0</v>
      </c>
      <c r="H428" s="12" t="s">
        <v>8</v>
      </c>
      <c r="I428" s="12" t="s">
        <v>8</v>
      </c>
      <c r="J428" s="12" t="s">
        <v>20</v>
      </c>
      <c r="K428" s="12" t="s">
        <v>33</v>
      </c>
      <c r="L428" s="12" t="s">
        <v>31</v>
      </c>
      <c r="M428" s="12">
        <v>14</v>
      </c>
      <c r="N428" s="12" t="s">
        <v>47</v>
      </c>
      <c r="O428" s="12">
        <v>19</v>
      </c>
      <c r="P428" s="12" t="s">
        <v>24</v>
      </c>
      <c r="Q428" s="12" t="s">
        <v>50</v>
      </c>
      <c r="R428" s="12" t="s">
        <v>26</v>
      </c>
    </row>
    <row r="429" spans="1:18" x14ac:dyDescent="0.2">
      <c r="A429" s="12">
        <v>18</v>
      </c>
      <c r="B429" s="12">
        <v>12</v>
      </c>
      <c r="C429" s="12">
        <v>352</v>
      </c>
      <c r="D429" s="12">
        <v>7</v>
      </c>
      <c r="E429" s="12" t="s">
        <v>18</v>
      </c>
      <c r="F429" s="12" t="s">
        <v>36</v>
      </c>
      <c r="G429" s="12">
        <v>15</v>
      </c>
      <c r="H429" s="12" t="s">
        <v>28</v>
      </c>
      <c r="I429" s="12" t="s">
        <v>28</v>
      </c>
      <c r="J429" s="12" t="s">
        <v>20</v>
      </c>
      <c r="K429" s="12" t="s">
        <v>33</v>
      </c>
      <c r="L429" s="12" t="s">
        <v>31</v>
      </c>
      <c r="M429" s="12">
        <v>14</v>
      </c>
      <c r="N429" s="12" t="s">
        <v>47</v>
      </c>
      <c r="O429" s="12">
        <v>19</v>
      </c>
      <c r="P429" s="12" t="s">
        <v>24</v>
      </c>
      <c r="Q429" s="12" t="s">
        <v>50</v>
      </c>
      <c r="R429" s="12" t="s">
        <v>26</v>
      </c>
    </row>
    <row r="430" spans="1:18" x14ac:dyDescent="0.2">
      <c r="A430" s="12">
        <v>18</v>
      </c>
      <c r="B430" s="12">
        <v>13</v>
      </c>
      <c r="C430" s="12">
        <v>352</v>
      </c>
      <c r="D430" s="12">
        <v>10</v>
      </c>
      <c r="E430" s="12" t="s">
        <v>18</v>
      </c>
      <c r="F430" s="12" t="s">
        <v>19</v>
      </c>
      <c r="G430" s="12">
        <v>1</v>
      </c>
      <c r="H430" s="12" t="s">
        <v>28</v>
      </c>
      <c r="I430" s="12" t="s">
        <v>8</v>
      </c>
      <c r="J430" s="12" t="s">
        <v>29</v>
      </c>
      <c r="K430" s="12" t="s">
        <v>33</v>
      </c>
      <c r="L430" s="12" t="s">
        <v>31</v>
      </c>
      <c r="M430" s="12">
        <v>14</v>
      </c>
      <c r="N430" s="12" t="s">
        <v>47</v>
      </c>
      <c r="O430" s="12">
        <v>19</v>
      </c>
      <c r="P430" s="12" t="s">
        <v>24</v>
      </c>
      <c r="Q430" s="12" t="s">
        <v>50</v>
      </c>
      <c r="R430" s="12" t="s">
        <v>26</v>
      </c>
    </row>
    <row r="431" spans="1:18" x14ac:dyDescent="0.2">
      <c r="A431" s="12">
        <v>18</v>
      </c>
      <c r="B431" s="12">
        <v>14</v>
      </c>
      <c r="C431" s="12">
        <v>352</v>
      </c>
      <c r="D431" s="12">
        <v>16</v>
      </c>
      <c r="E431" s="12" t="s">
        <v>18</v>
      </c>
      <c r="F431" s="12" t="s">
        <v>37</v>
      </c>
      <c r="G431" s="12">
        <v>3</v>
      </c>
      <c r="H431" s="12" t="s">
        <v>8</v>
      </c>
      <c r="I431" s="12" t="s">
        <v>8</v>
      </c>
      <c r="J431" s="12" t="s">
        <v>20</v>
      </c>
      <c r="K431" s="12" t="s">
        <v>21</v>
      </c>
      <c r="L431" s="12" t="s">
        <v>31</v>
      </c>
      <c r="M431" s="12">
        <v>14</v>
      </c>
      <c r="N431" s="12" t="s">
        <v>47</v>
      </c>
      <c r="O431" s="12">
        <v>19</v>
      </c>
      <c r="P431" s="12" t="s">
        <v>24</v>
      </c>
      <c r="Q431" s="12" t="s">
        <v>50</v>
      </c>
      <c r="R431" s="12" t="s">
        <v>26</v>
      </c>
    </row>
    <row r="432" spans="1:18" x14ac:dyDescent="0.2">
      <c r="A432" s="12">
        <v>18</v>
      </c>
      <c r="B432" s="12">
        <v>15</v>
      </c>
      <c r="C432" s="12">
        <v>352</v>
      </c>
      <c r="D432" s="12">
        <v>5</v>
      </c>
      <c r="E432" s="12" t="s">
        <v>18</v>
      </c>
      <c r="F432" s="12" t="s">
        <v>36</v>
      </c>
      <c r="G432" s="12">
        <v>13</v>
      </c>
      <c r="H432" s="12" t="s">
        <v>28</v>
      </c>
      <c r="I432" s="12" t="s">
        <v>28</v>
      </c>
      <c r="J432" s="12" t="s">
        <v>20</v>
      </c>
      <c r="K432" s="12" t="s">
        <v>21</v>
      </c>
      <c r="L432" s="12" t="s">
        <v>31</v>
      </c>
      <c r="M432" s="12">
        <v>14</v>
      </c>
      <c r="N432" s="12" t="s">
        <v>47</v>
      </c>
      <c r="O432" s="12">
        <v>19</v>
      </c>
      <c r="P432" s="12" t="s">
        <v>24</v>
      </c>
      <c r="Q432" s="12" t="s">
        <v>50</v>
      </c>
      <c r="R432" s="12" t="s">
        <v>26</v>
      </c>
    </row>
    <row r="433" spans="1:18" x14ac:dyDescent="0.2">
      <c r="A433" s="12">
        <v>18</v>
      </c>
      <c r="B433" s="12">
        <v>16</v>
      </c>
      <c r="C433" s="12">
        <v>352</v>
      </c>
      <c r="D433" s="12">
        <v>16</v>
      </c>
      <c r="E433" s="12" t="s">
        <v>18</v>
      </c>
      <c r="F433" s="12" t="s">
        <v>35</v>
      </c>
      <c r="G433" s="12">
        <v>5</v>
      </c>
      <c r="H433" s="12" t="s">
        <v>28</v>
      </c>
      <c r="I433" s="12" t="s">
        <v>28</v>
      </c>
      <c r="J433" s="12" t="s">
        <v>20</v>
      </c>
      <c r="K433" s="12" t="s">
        <v>33</v>
      </c>
      <c r="L433" s="12" t="s">
        <v>31</v>
      </c>
      <c r="M433" s="12">
        <v>14</v>
      </c>
      <c r="N433" s="12" t="s">
        <v>47</v>
      </c>
      <c r="O433" s="12">
        <v>19</v>
      </c>
      <c r="P433" s="12" t="s">
        <v>24</v>
      </c>
      <c r="Q433" s="12" t="s">
        <v>50</v>
      </c>
      <c r="R433" s="12" t="s">
        <v>26</v>
      </c>
    </row>
    <row r="434" spans="1:18" x14ac:dyDescent="0.2">
      <c r="A434" s="12">
        <v>19</v>
      </c>
      <c r="B434" s="12">
        <v>1</v>
      </c>
      <c r="C434" s="12">
        <v>458</v>
      </c>
      <c r="D434" s="12">
        <v>26</v>
      </c>
      <c r="E434" s="12" t="s">
        <v>40</v>
      </c>
      <c r="F434" s="12" t="s">
        <v>41</v>
      </c>
      <c r="G434" s="12">
        <v>10</v>
      </c>
      <c r="H434" s="12" t="s">
        <v>8</v>
      </c>
      <c r="I434" s="12" t="s">
        <v>28</v>
      </c>
      <c r="J434" s="12" t="s">
        <v>29</v>
      </c>
      <c r="K434" s="12" t="s">
        <v>42</v>
      </c>
      <c r="L434" s="12" t="s">
        <v>31</v>
      </c>
      <c r="M434" s="12">
        <v>12</v>
      </c>
      <c r="N434" s="12" t="s">
        <v>47</v>
      </c>
      <c r="O434" s="12">
        <v>23</v>
      </c>
      <c r="P434" s="12" t="s">
        <v>49</v>
      </c>
      <c r="Q434" s="12" t="s">
        <v>50</v>
      </c>
      <c r="R434" s="12" t="s">
        <v>26</v>
      </c>
    </row>
    <row r="435" spans="1:18" x14ac:dyDescent="0.2">
      <c r="A435" s="12">
        <v>19</v>
      </c>
      <c r="B435" s="12">
        <v>2</v>
      </c>
      <c r="C435" s="12">
        <v>458</v>
      </c>
      <c r="D435" s="12">
        <v>22</v>
      </c>
      <c r="E435" s="12" t="s">
        <v>40</v>
      </c>
      <c r="F435" s="12" t="s">
        <v>39</v>
      </c>
      <c r="G435" s="12">
        <v>6</v>
      </c>
      <c r="H435" s="12" t="s">
        <v>28</v>
      </c>
      <c r="I435" s="12" t="s">
        <v>28</v>
      </c>
      <c r="J435" s="12" t="s">
        <v>20</v>
      </c>
      <c r="K435" s="12" t="s">
        <v>42</v>
      </c>
      <c r="L435" s="12" t="s">
        <v>31</v>
      </c>
      <c r="M435" s="12">
        <v>12</v>
      </c>
      <c r="N435" s="12" t="s">
        <v>47</v>
      </c>
      <c r="O435" s="12">
        <v>23</v>
      </c>
      <c r="P435" s="12" t="s">
        <v>49</v>
      </c>
      <c r="Q435" s="12" t="s">
        <v>50</v>
      </c>
      <c r="R435" s="12" t="s">
        <v>26</v>
      </c>
    </row>
    <row r="436" spans="1:18" x14ac:dyDescent="0.2">
      <c r="A436" s="12">
        <v>19</v>
      </c>
      <c r="B436" s="12">
        <v>3</v>
      </c>
      <c r="C436" s="12">
        <v>458</v>
      </c>
      <c r="D436" s="12">
        <v>17</v>
      </c>
      <c r="E436" s="12" t="s">
        <v>40</v>
      </c>
      <c r="F436" s="12" t="s">
        <v>36</v>
      </c>
      <c r="G436" s="12">
        <v>4</v>
      </c>
      <c r="H436" s="12" t="s">
        <v>28</v>
      </c>
      <c r="I436" s="12" t="s">
        <v>28</v>
      </c>
      <c r="J436" s="12" t="s">
        <v>20</v>
      </c>
      <c r="K436" s="12" t="s">
        <v>44</v>
      </c>
      <c r="L436" s="12" t="s">
        <v>31</v>
      </c>
      <c r="M436" s="12">
        <v>12</v>
      </c>
      <c r="N436" s="12" t="s">
        <v>47</v>
      </c>
      <c r="O436" s="12">
        <v>23</v>
      </c>
      <c r="P436" s="12" t="s">
        <v>49</v>
      </c>
      <c r="Q436" s="12" t="s">
        <v>50</v>
      </c>
      <c r="R436" s="12" t="s">
        <v>26</v>
      </c>
    </row>
    <row r="437" spans="1:18" x14ac:dyDescent="0.2">
      <c r="A437" s="12">
        <v>19</v>
      </c>
      <c r="B437" s="12">
        <v>4</v>
      </c>
      <c r="C437" s="12">
        <v>458</v>
      </c>
      <c r="D437" s="12">
        <v>30</v>
      </c>
      <c r="E437" s="12" t="s">
        <v>40</v>
      </c>
      <c r="F437" s="12" t="s">
        <v>43</v>
      </c>
      <c r="G437" s="12">
        <v>12</v>
      </c>
      <c r="H437" s="12" t="s">
        <v>8</v>
      </c>
      <c r="I437" s="12" t="s">
        <v>28</v>
      </c>
      <c r="J437" s="12" t="s">
        <v>29</v>
      </c>
      <c r="K437" s="12" t="s">
        <v>42</v>
      </c>
      <c r="L437" s="12" t="s">
        <v>31</v>
      </c>
      <c r="M437" s="12">
        <v>12</v>
      </c>
      <c r="N437" s="12" t="s">
        <v>47</v>
      </c>
      <c r="O437" s="12">
        <v>23</v>
      </c>
      <c r="P437" s="12" t="s">
        <v>49</v>
      </c>
      <c r="Q437" s="12" t="s">
        <v>50</v>
      </c>
      <c r="R437" s="12" t="s">
        <v>26</v>
      </c>
    </row>
    <row r="438" spans="1:18" x14ac:dyDescent="0.2">
      <c r="A438" s="12">
        <v>19</v>
      </c>
      <c r="B438" s="12">
        <v>5</v>
      </c>
      <c r="C438" s="12">
        <v>458</v>
      </c>
      <c r="D438" s="12">
        <v>19</v>
      </c>
      <c r="E438" s="12" t="s">
        <v>40</v>
      </c>
      <c r="F438" s="12" t="s">
        <v>35</v>
      </c>
      <c r="G438" s="12">
        <v>5</v>
      </c>
      <c r="H438" s="12" t="s">
        <v>28</v>
      </c>
      <c r="I438" s="12" t="s">
        <v>28</v>
      </c>
      <c r="J438" s="12" t="s">
        <v>20</v>
      </c>
      <c r="K438" s="12" t="s">
        <v>42</v>
      </c>
      <c r="L438" s="12" t="s">
        <v>31</v>
      </c>
      <c r="M438" s="12">
        <v>12</v>
      </c>
      <c r="N438" s="12" t="s">
        <v>47</v>
      </c>
      <c r="O438" s="12">
        <v>23</v>
      </c>
      <c r="P438" s="12" t="s">
        <v>49</v>
      </c>
      <c r="Q438" s="12" t="s">
        <v>50</v>
      </c>
      <c r="R438" s="12" t="s">
        <v>26</v>
      </c>
    </row>
    <row r="439" spans="1:18" x14ac:dyDescent="0.2">
      <c r="A439" s="12">
        <v>19</v>
      </c>
      <c r="B439" s="12">
        <v>6</v>
      </c>
      <c r="C439" s="12">
        <v>458</v>
      </c>
      <c r="D439" s="12">
        <v>12</v>
      </c>
      <c r="E439" s="12" t="s">
        <v>40</v>
      </c>
      <c r="F439" s="12" t="s">
        <v>43</v>
      </c>
      <c r="G439" s="12">
        <v>2</v>
      </c>
      <c r="H439" s="12" t="s">
        <v>28</v>
      </c>
      <c r="I439" s="12" t="s">
        <v>8</v>
      </c>
      <c r="J439" s="12" t="s">
        <v>29</v>
      </c>
      <c r="K439" s="12" t="s">
        <v>44</v>
      </c>
      <c r="L439" s="12" t="s">
        <v>31</v>
      </c>
      <c r="M439" s="12">
        <v>12</v>
      </c>
      <c r="N439" s="12" t="s">
        <v>47</v>
      </c>
      <c r="O439" s="12">
        <v>23</v>
      </c>
      <c r="P439" s="12" t="s">
        <v>49</v>
      </c>
      <c r="Q439" s="12" t="s">
        <v>50</v>
      </c>
      <c r="R439" s="12" t="s">
        <v>26</v>
      </c>
    </row>
    <row r="440" spans="1:18" x14ac:dyDescent="0.2">
      <c r="A440" s="12">
        <v>19</v>
      </c>
      <c r="B440" s="12">
        <v>7</v>
      </c>
      <c r="C440" s="12">
        <v>458</v>
      </c>
      <c r="D440" s="12">
        <v>20</v>
      </c>
      <c r="E440" s="12" t="s">
        <v>40</v>
      </c>
      <c r="F440" s="12" t="s">
        <v>39</v>
      </c>
      <c r="G440" s="12">
        <v>3</v>
      </c>
      <c r="H440" s="12" t="s">
        <v>8</v>
      </c>
      <c r="I440" s="12" t="s">
        <v>8</v>
      </c>
      <c r="J440" s="12" t="s">
        <v>20</v>
      </c>
      <c r="K440" s="12" t="s">
        <v>42</v>
      </c>
      <c r="L440" s="12" t="s">
        <v>31</v>
      </c>
      <c r="M440" s="12">
        <v>12</v>
      </c>
      <c r="N440" s="12" t="s">
        <v>47</v>
      </c>
      <c r="O440" s="12">
        <v>23</v>
      </c>
      <c r="P440" s="12" t="s">
        <v>49</v>
      </c>
      <c r="Q440" s="12" t="s">
        <v>50</v>
      </c>
      <c r="R440" s="12" t="s">
        <v>26</v>
      </c>
    </row>
    <row r="441" spans="1:18" x14ac:dyDescent="0.2">
      <c r="A441" s="12">
        <v>19</v>
      </c>
      <c r="B441" s="12">
        <v>8</v>
      </c>
      <c r="C441" s="12">
        <v>458</v>
      </c>
      <c r="D441" s="12">
        <v>13</v>
      </c>
      <c r="E441" s="12" t="s">
        <v>40</v>
      </c>
      <c r="F441" s="12" t="s">
        <v>27</v>
      </c>
      <c r="G441" s="12">
        <v>11</v>
      </c>
      <c r="H441" s="12" t="s">
        <v>28</v>
      </c>
      <c r="I441" s="12" t="s">
        <v>28</v>
      </c>
      <c r="J441" s="12" t="s">
        <v>20</v>
      </c>
      <c r="K441" s="12" t="s">
        <v>42</v>
      </c>
      <c r="L441" s="12" t="s">
        <v>31</v>
      </c>
      <c r="M441" s="12">
        <v>12</v>
      </c>
      <c r="N441" s="12" t="s">
        <v>47</v>
      </c>
      <c r="O441" s="12">
        <v>23</v>
      </c>
      <c r="P441" s="12" t="s">
        <v>49</v>
      </c>
      <c r="Q441" s="12" t="s">
        <v>50</v>
      </c>
      <c r="R441" s="12" t="s">
        <v>26</v>
      </c>
    </row>
    <row r="442" spans="1:18" x14ac:dyDescent="0.2">
      <c r="A442" s="12">
        <v>19</v>
      </c>
      <c r="B442" s="12">
        <v>9</v>
      </c>
      <c r="C442" s="12">
        <v>458</v>
      </c>
      <c r="D442" s="12">
        <v>18</v>
      </c>
      <c r="E442" s="12" t="s">
        <v>40</v>
      </c>
      <c r="F442" s="12" t="s">
        <v>19</v>
      </c>
      <c r="G442" s="12">
        <v>7</v>
      </c>
      <c r="H442" s="12" t="s">
        <v>28</v>
      </c>
      <c r="I442" s="12" t="s">
        <v>28</v>
      </c>
      <c r="J442" s="12" t="s">
        <v>20</v>
      </c>
      <c r="K442" s="12" t="s">
        <v>42</v>
      </c>
      <c r="L442" s="12" t="s">
        <v>31</v>
      </c>
      <c r="M442" s="12">
        <v>12</v>
      </c>
      <c r="N442" s="12" t="s">
        <v>47</v>
      </c>
      <c r="O442" s="12">
        <v>23</v>
      </c>
      <c r="P442" s="12" t="s">
        <v>49</v>
      </c>
      <c r="Q442" s="12" t="s">
        <v>50</v>
      </c>
      <c r="R442" s="12" t="s">
        <v>26</v>
      </c>
    </row>
    <row r="443" spans="1:18" x14ac:dyDescent="0.2">
      <c r="A443" s="12">
        <v>19</v>
      </c>
      <c r="B443" s="12">
        <v>10</v>
      </c>
      <c r="C443" s="12">
        <v>458</v>
      </c>
      <c r="D443" s="12">
        <v>11</v>
      </c>
      <c r="E443" s="12" t="s">
        <v>40</v>
      </c>
      <c r="F443" s="12" t="s">
        <v>39</v>
      </c>
      <c r="G443" s="12">
        <v>14</v>
      </c>
      <c r="H443" s="12" t="s">
        <v>28</v>
      </c>
      <c r="I443" s="12" t="s">
        <v>28</v>
      </c>
      <c r="J443" s="12" t="s">
        <v>20</v>
      </c>
      <c r="K443" s="12" t="s">
        <v>44</v>
      </c>
      <c r="L443" s="12" t="s">
        <v>31</v>
      </c>
      <c r="M443" s="12">
        <v>12</v>
      </c>
      <c r="N443" s="12" t="s">
        <v>47</v>
      </c>
      <c r="O443" s="12">
        <v>23</v>
      </c>
      <c r="P443" s="12" t="s">
        <v>49</v>
      </c>
      <c r="Q443" s="12" t="s">
        <v>50</v>
      </c>
      <c r="R443" s="12" t="s">
        <v>26</v>
      </c>
    </row>
    <row r="444" spans="1:18" x14ac:dyDescent="0.2">
      <c r="A444" s="12">
        <v>19</v>
      </c>
      <c r="B444" s="12">
        <v>11</v>
      </c>
      <c r="C444" s="12">
        <v>458</v>
      </c>
      <c r="D444" s="12">
        <v>15</v>
      </c>
      <c r="E444" s="12" t="s">
        <v>40</v>
      </c>
      <c r="F444" s="12" t="s">
        <v>37</v>
      </c>
      <c r="G444" s="12">
        <v>13</v>
      </c>
      <c r="H444" s="12" t="s">
        <v>28</v>
      </c>
      <c r="I444" s="12" t="s">
        <v>28</v>
      </c>
      <c r="J444" s="12" t="s">
        <v>20</v>
      </c>
      <c r="K444" s="12" t="s">
        <v>42</v>
      </c>
      <c r="L444" s="12" t="s">
        <v>31</v>
      </c>
      <c r="M444" s="12">
        <v>12</v>
      </c>
      <c r="N444" s="12" t="s">
        <v>47</v>
      </c>
      <c r="O444" s="12">
        <v>23</v>
      </c>
      <c r="P444" s="12" t="s">
        <v>49</v>
      </c>
      <c r="Q444" s="12" t="s">
        <v>50</v>
      </c>
      <c r="R444" s="12" t="s">
        <v>26</v>
      </c>
    </row>
    <row r="445" spans="1:18" x14ac:dyDescent="0.2">
      <c r="A445" s="12">
        <v>19</v>
      </c>
      <c r="B445" s="12">
        <v>12</v>
      </c>
      <c r="C445" s="12">
        <v>458</v>
      </c>
      <c r="D445" s="12">
        <v>9</v>
      </c>
      <c r="E445" s="12" t="s">
        <v>40</v>
      </c>
      <c r="F445" s="12" t="s">
        <v>37</v>
      </c>
      <c r="G445" s="12">
        <v>1</v>
      </c>
      <c r="H445" s="12" t="s">
        <v>8</v>
      </c>
      <c r="I445" s="12" t="s">
        <v>8</v>
      </c>
      <c r="J445" s="12" t="s">
        <v>20</v>
      </c>
      <c r="K445" s="12" t="s">
        <v>46</v>
      </c>
      <c r="L445" s="12" t="s">
        <v>31</v>
      </c>
      <c r="M445" s="12">
        <v>12</v>
      </c>
      <c r="N445" s="12" t="s">
        <v>47</v>
      </c>
      <c r="O445" s="12">
        <v>23</v>
      </c>
      <c r="P445" s="12" t="s">
        <v>49</v>
      </c>
      <c r="Q445" s="12" t="s">
        <v>50</v>
      </c>
      <c r="R445" s="12" t="s">
        <v>26</v>
      </c>
    </row>
    <row r="446" spans="1:18" x14ac:dyDescent="0.2">
      <c r="A446" s="12">
        <v>19</v>
      </c>
      <c r="B446" s="12">
        <v>13</v>
      </c>
      <c r="C446" s="12">
        <v>458</v>
      </c>
      <c r="D446" s="12">
        <v>14</v>
      </c>
      <c r="E446" s="12" t="s">
        <v>40</v>
      </c>
      <c r="F446" s="12" t="s">
        <v>27</v>
      </c>
      <c r="G446" s="12">
        <v>9</v>
      </c>
      <c r="H446" s="12" t="s">
        <v>28</v>
      </c>
      <c r="I446" s="12" t="s">
        <v>28</v>
      </c>
      <c r="J446" s="12" t="s">
        <v>20</v>
      </c>
      <c r="K446" s="12" t="s">
        <v>42</v>
      </c>
      <c r="L446" s="12" t="s">
        <v>31</v>
      </c>
      <c r="M446" s="12">
        <v>12</v>
      </c>
      <c r="N446" s="12" t="s">
        <v>47</v>
      </c>
      <c r="O446" s="12">
        <v>23</v>
      </c>
      <c r="P446" s="12" t="s">
        <v>49</v>
      </c>
      <c r="Q446" s="12" t="s">
        <v>50</v>
      </c>
      <c r="R446" s="12" t="s">
        <v>26</v>
      </c>
    </row>
    <row r="447" spans="1:18" x14ac:dyDescent="0.2">
      <c r="A447" s="12">
        <v>19</v>
      </c>
      <c r="B447" s="12">
        <v>14</v>
      </c>
      <c r="C447" s="12">
        <v>458</v>
      </c>
      <c r="D447" s="12">
        <v>16</v>
      </c>
      <c r="E447" s="12" t="s">
        <v>40</v>
      </c>
      <c r="F447" s="12" t="s">
        <v>36</v>
      </c>
      <c r="G447" s="12">
        <v>15</v>
      </c>
      <c r="H447" s="12" t="s">
        <v>28</v>
      </c>
      <c r="I447" s="12" t="s">
        <v>28</v>
      </c>
      <c r="J447" s="12" t="s">
        <v>20</v>
      </c>
      <c r="K447" s="12" t="s">
        <v>46</v>
      </c>
      <c r="L447" s="12" t="s">
        <v>31</v>
      </c>
      <c r="M447" s="12">
        <v>12</v>
      </c>
      <c r="N447" s="12" t="s">
        <v>47</v>
      </c>
      <c r="O447" s="12">
        <v>23</v>
      </c>
      <c r="P447" s="12" t="s">
        <v>49</v>
      </c>
      <c r="Q447" s="12" t="s">
        <v>50</v>
      </c>
      <c r="R447" s="12" t="s">
        <v>26</v>
      </c>
    </row>
    <row r="448" spans="1:18" x14ac:dyDescent="0.2">
      <c r="A448" s="12">
        <v>19</v>
      </c>
      <c r="B448" s="12">
        <v>15</v>
      </c>
      <c r="C448" s="12">
        <v>458</v>
      </c>
      <c r="D448" s="12">
        <v>12</v>
      </c>
      <c r="E448" s="12" t="s">
        <v>40</v>
      </c>
      <c r="F448" s="12" t="s">
        <v>35</v>
      </c>
      <c r="G448" s="12">
        <v>0</v>
      </c>
      <c r="H448" s="12" t="s">
        <v>28</v>
      </c>
      <c r="I448" s="12" t="s">
        <v>8</v>
      </c>
      <c r="J448" s="12" t="s">
        <v>29</v>
      </c>
      <c r="K448" s="12" t="s">
        <v>42</v>
      </c>
      <c r="L448" s="12" t="s">
        <v>31</v>
      </c>
      <c r="M448" s="12">
        <v>12</v>
      </c>
      <c r="N448" s="12" t="s">
        <v>47</v>
      </c>
      <c r="O448" s="12">
        <v>23</v>
      </c>
      <c r="P448" s="12" t="s">
        <v>49</v>
      </c>
      <c r="Q448" s="12" t="s">
        <v>50</v>
      </c>
      <c r="R448" s="12" t="s">
        <v>26</v>
      </c>
    </row>
    <row r="449" spans="1:18" x14ac:dyDescent="0.2">
      <c r="A449" s="12">
        <v>19</v>
      </c>
      <c r="B449" s="12">
        <v>16</v>
      </c>
      <c r="C449" s="12">
        <v>458</v>
      </c>
      <c r="D449" s="12">
        <v>7</v>
      </c>
      <c r="E449" s="12" t="s">
        <v>40</v>
      </c>
      <c r="F449" s="12" t="s">
        <v>32</v>
      </c>
      <c r="G449" s="12">
        <v>8</v>
      </c>
      <c r="H449" s="12" t="s">
        <v>28</v>
      </c>
      <c r="I449" s="12" t="s">
        <v>28</v>
      </c>
      <c r="J449" s="12" t="s">
        <v>20</v>
      </c>
      <c r="K449" s="12" t="s">
        <v>42</v>
      </c>
      <c r="L449" s="12" t="s">
        <v>31</v>
      </c>
      <c r="M449" s="12">
        <v>12</v>
      </c>
      <c r="N449" s="12" t="s">
        <v>47</v>
      </c>
      <c r="O449" s="12">
        <v>23</v>
      </c>
      <c r="P449" s="12" t="s">
        <v>49</v>
      </c>
      <c r="Q449" s="12" t="s">
        <v>50</v>
      </c>
      <c r="R449" s="12" t="s">
        <v>26</v>
      </c>
    </row>
    <row r="450" spans="1:18" x14ac:dyDescent="0.2">
      <c r="A450" s="12">
        <v>20</v>
      </c>
      <c r="B450" s="12">
        <v>1</v>
      </c>
      <c r="C450" s="12">
        <v>360</v>
      </c>
      <c r="D450" s="12">
        <v>15</v>
      </c>
      <c r="E450" s="12" t="s">
        <v>18</v>
      </c>
      <c r="F450" s="12" t="s">
        <v>35</v>
      </c>
      <c r="G450" s="12">
        <v>13</v>
      </c>
      <c r="H450" s="12" t="s">
        <v>8</v>
      </c>
      <c r="I450" s="12" t="s">
        <v>28</v>
      </c>
      <c r="J450" s="12" t="s">
        <v>29</v>
      </c>
      <c r="K450" s="12" t="s">
        <v>21</v>
      </c>
      <c r="L450" s="12" t="s">
        <v>31</v>
      </c>
      <c r="M450" s="12">
        <v>10</v>
      </c>
      <c r="N450" s="12" t="s">
        <v>23</v>
      </c>
      <c r="O450" s="12">
        <v>18</v>
      </c>
      <c r="P450" s="12" t="s">
        <v>24</v>
      </c>
      <c r="Q450" s="12" t="s">
        <v>25</v>
      </c>
      <c r="R450" s="12" t="s">
        <v>26</v>
      </c>
    </row>
    <row r="451" spans="1:18" x14ac:dyDescent="0.2">
      <c r="A451" s="12">
        <v>20</v>
      </c>
      <c r="B451" s="12">
        <v>2</v>
      </c>
      <c r="C451" s="12">
        <v>360</v>
      </c>
      <c r="D451" s="12">
        <v>11</v>
      </c>
      <c r="E451" s="12" t="s">
        <v>18</v>
      </c>
      <c r="F451" s="12" t="s">
        <v>37</v>
      </c>
      <c r="G451" s="12">
        <v>1</v>
      </c>
      <c r="H451" s="12" t="s">
        <v>8</v>
      </c>
      <c r="I451" s="12" t="s">
        <v>8</v>
      </c>
      <c r="J451" s="12" t="s">
        <v>20</v>
      </c>
      <c r="K451" s="12" t="s">
        <v>33</v>
      </c>
      <c r="L451" s="12" t="s">
        <v>31</v>
      </c>
      <c r="M451" s="12">
        <v>10</v>
      </c>
      <c r="N451" s="12" t="s">
        <v>23</v>
      </c>
      <c r="O451" s="12">
        <v>18</v>
      </c>
      <c r="P451" s="12" t="s">
        <v>24</v>
      </c>
      <c r="Q451" s="12" t="s">
        <v>25</v>
      </c>
      <c r="R451" s="12" t="s">
        <v>26</v>
      </c>
    </row>
    <row r="452" spans="1:18" x14ac:dyDescent="0.2">
      <c r="A452" s="12">
        <v>20</v>
      </c>
      <c r="B452" s="12">
        <v>3</v>
      </c>
      <c r="C452" s="12">
        <v>360</v>
      </c>
      <c r="D452" s="12">
        <v>6</v>
      </c>
      <c r="E452" s="12" t="s">
        <v>18</v>
      </c>
      <c r="F452" s="12" t="s">
        <v>43</v>
      </c>
      <c r="G452" s="12">
        <v>3</v>
      </c>
      <c r="H452" s="12" t="s">
        <v>8</v>
      </c>
      <c r="I452" s="12" t="s">
        <v>8</v>
      </c>
      <c r="J452" s="12" t="s">
        <v>20</v>
      </c>
      <c r="K452" s="12" t="s">
        <v>21</v>
      </c>
      <c r="L452" s="12" t="s">
        <v>31</v>
      </c>
      <c r="M452" s="12">
        <v>10</v>
      </c>
      <c r="N452" s="12" t="s">
        <v>23</v>
      </c>
      <c r="O452" s="12">
        <v>18</v>
      </c>
      <c r="P452" s="12" t="s">
        <v>24</v>
      </c>
      <c r="Q452" s="12" t="s">
        <v>25</v>
      </c>
      <c r="R452" s="12" t="s">
        <v>26</v>
      </c>
    </row>
    <row r="453" spans="1:18" x14ac:dyDescent="0.2">
      <c r="A453" s="12">
        <v>20</v>
      </c>
      <c r="B453" s="12">
        <v>4</v>
      </c>
      <c r="C453" s="12">
        <v>360</v>
      </c>
      <c r="D453" s="12">
        <v>11</v>
      </c>
      <c r="E453" s="12" t="s">
        <v>18</v>
      </c>
      <c r="F453" s="12" t="s">
        <v>36</v>
      </c>
      <c r="G453" s="12">
        <v>10</v>
      </c>
      <c r="H453" s="12" t="s">
        <v>28</v>
      </c>
      <c r="I453" s="12" t="s">
        <v>28</v>
      </c>
      <c r="J453" s="12" t="s">
        <v>20</v>
      </c>
      <c r="K453" s="12" t="s">
        <v>33</v>
      </c>
      <c r="L453" s="12" t="s">
        <v>31</v>
      </c>
      <c r="M453" s="12">
        <v>10</v>
      </c>
      <c r="N453" s="12" t="s">
        <v>23</v>
      </c>
      <c r="O453" s="12">
        <v>18</v>
      </c>
      <c r="P453" s="12" t="s">
        <v>24</v>
      </c>
      <c r="Q453" s="12" t="s">
        <v>25</v>
      </c>
      <c r="R453" s="12" t="s">
        <v>26</v>
      </c>
    </row>
    <row r="454" spans="1:18" x14ac:dyDescent="0.2">
      <c r="A454" s="12">
        <v>20</v>
      </c>
      <c r="B454" s="12">
        <v>5</v>
      </c>
      <c r="C454" s="12">
        <v>360</v>
      </c>
      <c r="D454" s="12">
        <v>5</v>
      </c>
      <c r="E454" s="12" t="s">
        <v>18</v>
      </c>
      <c r="F454" s="12" t="s">
        <v>32</v>
      </c>
      <c r="G454" s="12">
        <v>4</v>
      </c>
      <c r="H454" s="12" t="s">
        <v>8</v>
      </c>
      <c r="I454" s="12" t="s">
        <v>28</v>
      </c>
      <c r="J454" s="12" t="s">
        <v>29</v>
      </c>
      <c r="K454" s="12" t="s">
        <v>33</v>
      </c>
      <c r="L454" s="12" t="s">
        <v>31</v>
      </c>
      <c r="M454" s="12">
        <v>10</v>
      </c>
      <c r="N454" s="12" t="s">
        <v>23</v>
      </c>
      <c r="O454" s="12">
        <v>18</v>
      </c>
      <c r="P454" s="12" t="s">
        <v>24</v>
      </c>
      <c r="Q454" s="12" t="s">
        <v>25</v>
      </c>
      <c r="R454" s="12" t="s">
        <v>26</v>
      </c>
    </row>
    <row r="455" spans="1:18" x14ac:dyDescent="0.2">
      <c r="A455" s="12">
        <v>20</v>
      </c>
      <c r="B455" s="12">
        <v>6</v>
      </c>
      <c r="C455" s="12">
        <v>360</v>
      </c>
      <c r="D455" s="12">
        <v>6</v>
      </c>
      <c r="E455" s="12" t="s">
        <v>18</v>
      </c>
      <c r="F455" s="12" t="s">
        <v>27</v>
      </c>
      <c r="G455" s="12">
        <v>0</v>
      </c>
      <c r="H455" s="12" t="s">
        <v>8</v>
      </c>
      <c r="I455" s="12" t="s">
        <v>8</v>
      </c>
      <c r="J455" s="12" t="s">
        <v>20</v>
      </c>
      <c r="K455" s="12" t="s">
        <v>33</v>
      </c>
      <c r="L455" s="12" t="s">
        <v>31</v>
      </c>
      <c r="M455" s="12">
        <v>10</v>
      </c>
      <c r="N455" s="12" t="s">
        <v>23</v>
      </c>
      <c r="O455" s="12">
        <v>18</v>
      </c>
      <c r="P455" s="12" t="s">
        <v>24</v>
      </c>
      <c r="Q455" s="12" t="s">
        <v>25</v>
      </c>
      <c r="R455" s="12" t="s">
        <v>26</v>
      </c>
    </row>
    <row r="456" spans="1:18" x14ac:dyDescent="0.2">
      <c r="A456" s="12">
        <v>20</v>
      </c>
      <c r="B456" s="12">
        <v>7</v>
      </c>
      <c r="C456" s="12">
        <v>360</v>
      </c>
      <c r="D456" s="12">
        <v>7</v>
      </c>
      <c r="E456" s="12" t="s">
        <v>18</v>
      </c>
      <c r="F456" s="12" t="s">
        <v>39</v>
      </c>
      <c r="G456" s="12">
        <v>6</v>
      </c>
      <c r="H456" s="12" t="s">
        <v>28</v>
      </c>
      <c r="I456" s="12" t="s">
        <v>28</v>
      </c>
      <c r="J456" s="12" t="s">
        <v>20</v>
      </c>
      <c r="K456" s="12" t="s">
        <v>33</v>
      </c>
      <c r="L456" s="12" t="s">
        <v>31</v>
      </c>
      <c r="M456" s="12">
        <v>10</v>
      </c>
      <c r="N456" s="12" t="s">
        <v>23</v>
      </c>
      <c r="O456" s="12">
        <v>18</v>
      </c>
      <c r="P456" s="12" t="s">
        <v>24</v>
      </c>
      <c r="Q456" s="12" t="s">
        <v>25</v>
      </c>
      <c r="R456" s="12" t="s">
        <v>26</v>
      </c>
    </row>
    <row r="457" spans="1:18" x14ac:dyDescent="0.2">
      <c r="A457" s="12">
        <v>20</v>
      </c>
      <c r="B457" s="12">
        <v>8</v>
      </c>
      <c r="C457" s="12">
        <v>360</v>
      </c>
      <c r="D457" s="12">
        <v>7</v>
      </c>
      <c r="E457" s="12" t="s">
        <v>18</v>
      </c>
      <c r="F457" s="12" t="s">
        <v>27</v>
      </c>
      <c r="G457" s="12">
        <v>15</v>
      </c>
      <c r="H457" s="12" t="s">
        <v>8</v>
      </c>
      <c r="I457" s="12" t="s">
        <v>28</v>
      </c>
      <c r="J457" s="12" t="s">
        <v>29</v>
      </c>
      <c r="K457" s="12" t="s">
        <v>33</v>
      </c>
      <c r="L457" s="12" t="s">
        <v>31</v>
      </c>
      <c r="M457" s="12">
        <v>10</v>
      </c>
      <c r="N457" s="12" t="s">
        <v>23</v>
      </c>
      <c r="O457" s="12">
        <v>18</v>
      </c>
      <c r="P457" s="12" t="s">
        <v>24</v>
      </c>
      <c r="Q457" s="12" t="s">
        <v>25</v>
      </c>
      <c r="R457" s="12" t="s">
        <v>26</v>
      </c>
    </row>
    <row r="458" spans="1:18" x14ac:dyDescent="0.2">
      <c r="A458" s="12">
        <v>20</v>
      </c>
      <c r="B458" s="12">
        <v>9</v>
      </c>
      <c r="C458" s="12">
        <v>360</v>
      </c>
      <c r="D458" s="12">
        <v>6</v>
      </c>
      <c r="E458" s="12" t="s">
        <v>18</v>
      </c>
      <c r="F458" s="12" t="s">
        <v>36</v>
      </c>
      <c r="G458" s="12">
        <v>8</v>
      </c>
      <c r="H458" s="12" t="s">
        <v>28</v>
      </c>
      <c r="I458" s="12" t="s">
        <v>28</v>
      </c>
      <c r="J458" s="12" t="s">
        <v>20</v>
      </c>
      <c r="K458" s="12" t="s">
        <v>30</v>
      </c>
      <c r="L458" s="12" t="s">
        <v>31</v>
      </c>
      <c r="M458" s="12">
        <v>10</v>
      </c>
      <c r="N458" s="12" t="s">
        <v>23</v>
      </c>
      <c r="O458" s="12">
        <v>18</v>
      </c>
      <c r="P458" s="12" t="s">
        <v>24</v>
      </c>
      <c r="Q458" s="12" t="s">
        <v>25</v>
      </c>
      <c r="R458" s="12" t="s">
        <v>26</v>
      </c>
    </row>
    <row r="459" spans="1:18" x14ac:dyDescent="0.2">
      <c r="A459" s="12">
        <v>20</v>
      </c>
      <c r="B459" s="12">
        <v>10</v>
      </c>
      <c r="C459" s="12">
        <v>360</v>
      </c>
      <c r="D459" s="12">
        <v>9</v>
      </c>
      <c r="E459" s="12" t="s">
        <v>18</v>
      </c>
      <c r="F459" s="12" t="s">
        <v>37</v>
      </c>
      <c r="G459" s="12">
        <v>11</v>
      </c>
      <c r="H459" s="12" t="s">
        <v>28</v>
      </c>
      <c r="I459" s="12" t="s">
        <v>28</v>
      </c>
      <c r="J459" s="12" t="s">
        <v>20</v>
      </c>
      <c r="K459" s="12" t="s">
        <v>33</v>
      </c>
      <c r="L459" s="12" t="s">
        <v>31</v>
      </c>
      <c r="M459" s="12">
        <v>10</v>
      </c>
      <c r="N459" s="12" t="s">
        <v>23</v>
      </c>
      <c r="O459" s="12">
        <v>18</v>
      </c>
      <c r="P459" s="12" t="s">
        <v>24</v>
      </c>
      <c r="Q459" s="12" t="s">
        <v>25</v>
      </c>
      <c r="R459" s="12" t="s">
        <v>26</v>
      </c>
    </row>
    <row r="460" spans="1:18" x14ac:dyDescent="0.2">
      <c r="A460" s="12">
        <v>20</v>
      </c>
      <c r="B460" s="12">
        <v>11</v>
      </c>
      <c r="C460" s="12">
        <v>360</v>
      </c>
      <c r="D460" s="12">
        <v>5</v>
      </c>
      <c r="E460" s="12" t="s">
        <v>18</v>
      </c>
      <c r="F460" s="12" t="s">
        <v>27</v>
      </c>
      <c r="G460" s="12">
        <v>2</v>
      </c>
      <c r="H460" s="12" t="s">
        <v>8</v>
      </c>
      <c r="I460" s="12" t="s">
        <v>8</v>
      </c>
      <c r="J460" s="12" t="s">
        <v>20</v>
      </c>
      <c r="K460" s="12" t="s">
        <v>21</v>
      </c>
      <c r="L460" s="12" t="s">
        <v>31</v>
      </c>
      <c r="M460" s="12">
        <v>10</v>
      </c>
      <c r="N460" s="12" t="s">
        <v>23</v>
      </c>
      <c r="O460" s="12">
        <v>18</v>
      </c>
      <c r="P460" s="12" t="s">
        <v>24</v>
      </c>
      <c r="Q460" s="12" t="s">
        <v>25</v>
      </c>
      <c r="R460" s="12" t="s">
        <v>26</v>
      </c>
    </row>
    <row r="461" spans="1:18" x14ac:dyDescent="0.2">
      <c r="A461" s="12">
        <v>20</v>
      </c>
      <c r="B461" s="12">
        <v>12</v>
      </c>
      <c r="C461" s="12">
        <v>360</v>
      </c>
      <c r="D461" s="12">
        <v>6</v>
      </c>
      <c r="E461" s="12" t="s">
        <v>18</v>
      </c>
      <c r="F461" s="12" t="s">
        <v>39</v>
      </c>
      <c r="G461" s="12">
        <v>12</v>
      </c>
      <c r="H461" s="12" t="s">
        <v>8</v>
      </c>
      <c r="I461" s="12" t="s">
        <v>28</v>
      </c>
      <c r="J461" s="12" t="s">
        <v>29</v>
      </c>
      <c r="K461" s="12" t="s">
        <v>30</v>
      </c>
      <c r="L461" s="12" t="s">
        <v>31</v>
      </c>
      <c r="M461" s="12">
        <v>10</v>
      </c>
      <c r="N461" s="12" t="s">
        <v>23</v>
      </c>
      <c r="O461" s="12">
        <v>18</v>
      </c>
      <c r="P461" s="12" t="s">
        <v>24</v>
      </c>
      <c r="Q461" s="12" t="s">
        <v>25</v>
      </c>
      <c r="R461" s="12" t="s">
        <v>26</v>
      </c>
    </row>
    <row r="462" spans="1:18" x14ac:dyDescent="0.2">
      <c r="A462" s="12">
        <v>20</v>
      </c>
      <c r="B462" s="12">
        <v>13</v>
      </c>
      <c r="C462" s="12">
        <v>360</v>
      </c>
      <c r="D462" s="12">
        <v>14</v>
      </c>
      <c r="E462" s="12" t="s">
        <v>18</v>
      </c>
      <c r="F462" s="12" t="s">
        <v>36</v>
      </c>
      <c r="G462" s="12">
        <v>14</v>
      </c>
      <c r="H462" s="12" t="s">
        <v>8</v>
      </c>
      <c r="I462" s="12" t="s">
        <v>28</v>
      </c>
      <c r="J462" s="12" t="s">
        <v>29</v>
      </c>
      <c r="K462" s="12" t="s">
        <v>21</v>
      </c>
      <c r="L462" s="12" t="s">
        <v>31</v>
      </c>
      <c r="M462" s="12">
        <v>10</v>
      </c>
      <c r="N462" s="12" t="s">
        <v>23</v>
      </c>
      <c r="O462" s="12">
        <v>18</v>
      </c>
      <c r="P462" s="12" t="s">
        <v>24</v>
      </c>
      <c r="Q462" s="12" t="s">
        <v>25</v>
      </c>
      <c r="R462" s="12" t="s">
        <v>26</v>
      </c>
    </row>
    <row r="463" spans="1:18" x14ac:dyDescent="0.2">
      <c r="A463" s="12">
        <v>20</v>
      </c>
      <c r="B463" s="12">
        <v>14</v>
      </c>
      <c r="C463" s="12">
        <v>360</v>
      </c>
      <c r="D463" s="12">
        <v>5</v>
      </c>
      <c r="E463" s="12" t="s">
        <v>18</v>
      </c>
      <c r="F463" s="12" t="s">
        <v>19</v>
      </c>
      <c r="G463" s="12">
        <v>7</v>
      </c>
      <c r="H463" s="12" t="s">
        <v>28</v>
      </c>
      <c r="I463" s="12" t="s">
        <v>28</v>
      </c>
      <c r="J463" s="12" t="s">
        <v>20</v>
      </c>
      <c r="K463" s="12" t="s">
        <v>30</v>
      </c>
      <c r="L463" s="12" t="s">
        <v>31</v>
      </c>
      <c r="M463" s="12">
        <v>10</v>
      </c>
      <c r="N463" s="12" t="s">
        <v>23</v>
      </c>
      <c r="O463" s="12">
        <v>18</v>
      </c>
      <c r="P463" s="12" t="s">
        <v>24</v>
      </c>
      <c r="Q463" s="12" t="s">
        <v>25</v>
      </c>
      <c r="R463" s="12" t="s">
        <v>26</v>
      </c>
    </row>
    <row r="464" spans="1:18" x14ac:dyDescent="0.2">
      <c r="A464" s="12">
        <v>20</v>
      </c>
      <c r="B464" s="12">
        <v>15</v>
      </c>
      <c r="C464" s="12">
        <v>360</v>
      </c>
      <c r="D464" s="12">
        <v>5</v>
      </c>
      <c r="E464" s="12" t="s">
        <v>18</v>
      </c>
      <c r="F464" s="12" t="s">
        <v>39</v>
      </c>
      <c r="G464" s="12">
        <v>5</v>
      </c>
      <c r="H464" s="12" t="s">
        <v>8</v>
      </c>
      <c r="I464" s="12" t="s">
        <v>28</v>
      </c>
      <c r="J464" s="12" t="s">
        <v>29</v>
      </c>
      <c r="K464" s="12" t="s">
        <v>33</v>
      </c>
      <c r="L464" s="12" t="s">
        <v>31</v>
      </c>
      <c r="M464" s="12">
        <v>10</v>
      </c>
      <c r="N464" s="12" t="s">
        <v>23</v>
      </c>
      <c r="O464" s="12">
        <v>18</v>
      </c>
      <c r="P464" s="12" t="s">
        <v>24</v>
      </c>
      <c r="Q464" s="12" t="s">
        <v>25</v>
      </c>
      <c r="R464" s="12" t="s">
        <v>26</v>
      </c>
    </row>
    <row r="465" spans="1:18" x14ac:dyDescent="0.2">
      <c r="A465" s="12">
        <v>20</v>
      </c>
      <c r="B465" s="12">
        <v>16</v>
      </c>
      <c r="C465" s="12">
        <v>360</v>
      </c>
      <c r="D465" s="12">
        <v>4</v>
      </c>
      <c r="E465" s="12" t="s">
        <v>18</v>
      </c>
      <c r="F465" s="12" t="s">
        <v>38</v>
      </c>
      <c r="G465" s="12">
        <v>9</v>
      </c>
      <c r="H465" s="12" t="s">
        <v>28</v>
      </c>
      <c r="I465" s="12" t="s">
        <v>28</v>
      </c>
      <c r="J465" s="12" t="s">
        <v>20</v>
      </c>
      <c r="K465" s="12" t="s">
        <v>30</v>
      </c>
      <c r="L465" s="12" t="s">
        <v>31</v>
      </c>
      <c r="M465" s="12">
        <v>10</v>
      </c>
      <c r="N465" s="12" t="s">
        <v>23</v>
      </c>
      <c r="O465" s="12">
        <v>18</v>
      </c>
      <c r="P465" s="12" t="s">
        <v>24</v>
      </c>
      <c r="Q465" s="12" t="s">
        <v>25</v>
      </c>
      <c r="R465" s="12" t="s">
        <v>26</v>
      </c>
    </row>
    <row r="466" spans="1:18" x14ac:dyDescent="0.2">
      <c r="A466" s="12">
        <v>21</v>
      </c>
      <c r="B466" s="12">
        <v>1</v>
      </c>
      <c r="C466" s="12">
        <v>368</v>
      </c>
      <c r="D466" s="12">
        <v>10</v>
      </c>
      <c r="E466" s="12" t="s">
        <v>18</v>
      </c>
      <c r="F466" s="12" t="s">
        <v>19</v>
      </c>
      <c r="G466" s="12">
        <v>13</v>
      </c>
      <c r="H466" s="12" t="s">
        <v>28</v>
      </c>
      <c r="I466" s="12" t="s">
        <v>28</v>
      </c>
      <c r="J466" s="12" t="s">
        <v>20</v>
      </c>
      <c r="K466" s="12" t="s">
        <v>21</v>
      </c>
      <c r="L466" s="12" t="s">
        <v>31</v>
      </c>
      <c r="M466" s="12">
        <v>13</v>
      </c>
      <c r="N466" s="12" t="s">
        <v>47</v>
      </c>
      <c r="O466" s="12">
        <v>21</v>
      </c>
      <c r="P466" s="12" t="s">
        <v>24</v>
      </c>
      <c r="Q466" s="12" t="s">
        <v>50</v>
      </c>
      <c r="R466" s="12" t="s">
        <v>26</v>
      </c>
    </row>
    <row r="467" spans="1:18" x14ac:dyDescent="0.2">
      <c r="A467" s="12">
        <v>21</v>
      </c>
      <c r="B467" s="12">
        <v>2</v>
      </c>
      <c r="C467" s="12">
        <v>368</v>
      </c>
      <c r="D467" s="12">
        <v>14</v>
      </c>
      <c r="E467" s="12" t="s">
        <v>18</v>
      </c>
      <c r="F467" s="12" t="s">
        <v>32</v>
      </c>
      <c r="G467" s="12">
        <v>7</v>
      </c>
      <c r="H467" s="12" t="s">
        <v>28</v>
      </c>
      <c r="I467" s="12" t="s">
        <v>28</v>
      </c>
      <c r="J467" s="12" t="s">
        <v>20</v>
      </c>
      <c r="K467" s="12" t="s">
        <v>30</v>
      </c>
      <c r="L467" s="12" t="s">
        <v>31</v>
      </c>
      <c r="M467" s="12">
        <v>13</v>
      </c>
      <c r="N467" s="12" t="s">
        <v>47</v>
      </c>
      <c r="O467" s="12">
        <v>21</v>
      </c>
      <c r="P467" s="12" t="s">
        <v>24</v>
      </c>
      <c r="Q467" s="12" t="s">
        <v>50</v>
      </c>
      <c r="R467" s="12" t="s">
        <v>26</v>
      </c>
    </row>
    <row r="468" spans="1:18" x14ac:dyDescent="0.2">
      <c r="A468" s="12">
        <v>21</v>
      </c>
      <c r="B468" s="12">
        <v>3</v>
      </c>
      <c r="C468" s="12">
        <v>368</v>
      </c>
      <c r="D468" s="12">
        <v>12</v>
      </c>
      <c r="E468" s="12" t="s">
        <v>18</v>
      </c>
      <c r="F468" s="12" t="s">
        <v>43</v>
      </c>
      <c r="G468" s="12">
        <v>11</v>
      </c>
      <c r="H468" s="12" t="s">
        <v>28</v>
      </c>
      <c r="I468" s="12" t="s">
        <v>28</v>
      </c>
      <c r="J468" s="12" t="s">
        <v>20</v>
      </c>
      <c r="K468" s="12" t="s">
        <v>33</v>
      </c>
      <c r="L468" s="12" t="s">
        <v>31</v>
      </c>
      <c r="M468" s="12">
        <v>13</v>
      </c>
      <c r="N468" s="12" t="s">
        <v>47</v>
      </c>
      <c r="O468" s="12">
        <v>21</v>
      </c>
      <c r="P468" s="12" t="s">
        <v>24</v>
      </c>
      <c r="Q468" s="12" t="s">
        <v>50</v>
      </c>
      <c r="R468" s="12" t="s">
        <v>26</v>
      </c>
    </row>
    <row r="469" spans="1:18" x14ac:dyDescent="0.2">
      <c r="A469" s="12">
        <v>21</v>
      </c>
      <c r="B469" s="12">
        <v>4</v>
      </c>
      <c r="C469" s="12">
        <v>368</v>
      </c>
      <c r="D469" s="12">
        <v>14</v>
      </c>
      <c r="E469" s="12" t="s">
        <v>18</v>
      </c>
      <c r="F469" s="12" t="s">
        <v>43</v>
      </c>
      <c r="G469" s="12">
        <v>8</v>
      </c>
      <c r="H469" s="12" t="s">
        <v>28</v>
      </c>
      <c r="I469" s="12" t="s">
        <v>28</v>
      </c>
      <c r="J469" s="12" t="s">
        <v>20</v>
      </c>
      <c r="K469" s="12" t="s">
        <v>30</v>
      </c>
      <c r="L469" s="12" t="s">
        <v>31</v>
      </c>
      <c r="M469" s="12">
        <v>13</v>
      </c>
      <c r="N469" s="12" t="s">
        <v>47</v>
      </c>
      <c r="O469" s="12">
        <v>21</v>
      </c>
      <c r="P469" s="12" t="s">
        <v>24</v>
      </c>
      <c r="Q469" s="12" t="s">
        <v>50</v>
      </c>
      <c r="R469" s="12" t="s">
        <v>26</v>
      </c>
    </row>
    <row r="470" spans="1:18" x14ac:dyDescent="0.2">
      <c r="A470" s="12">
        <v>21</v>
      </c>
      <c r="B470" s="12">
        <v>5</v>
      </c>
      <c r="C470" s="12">
        <v>368</v>
      </c>
      <c r="D470" s="12">
        <v>14</v>
      </c>
      <c r="E470" s="12" t="s">
        <v>18</v>
      </c>
      <c r="F470" s="12" t="s">
        <v>38</v>
      </c>
      <c r="G470" s="12">
        <v>4</v>
      </c>
      <c r="H470" s="12" t="s">
        <v>8</v>
      </c>
      <c r="I470" s="12" t="s">
        <v>28</v>
      </c>
      <c r="J470" s="12" t="s">
        <v>29</v>
      </c>
      <c r="K470" s="12" t="s">
        <v>33</v>
      </c>
      <c r="L470" s="12" t="s">
        <v>31</v>
      </c>
      <c r="M470" s="12">
        <v>13</v>
      </c>
      <c r="N470" s="12" t="s">
        <v>47</v>
      </c>
      <c r="O470" s="12">
        <v>21</v>
      </c>
      <c r="P470" s="12" t="s">
        <v>24</v>
      </c>
      <c r="Q470" s="12" t="s">
        <v>50</v>
      </c>
      <c r="R470" s="12" t="s">
        <v>26</v>
      </c>
    </row>
    <row r="471" spans="1:18" x14ac:dyDescent="0.2">
      <c r="A471" s="12">
        <v>21</v>
      </c>
      <c r="B471" s="12">
        <v>6</v>
      </c>
      <c r="C471" s="12">
        <v>368</v>
      </c>
      <c r="D471" s="12">
        <v>8</v>
      </c>
      <c r="E471" s="12" t="s">
        <v>18</v>
      </c>
      <c r="F471" s="12" t="s">
        <v>41</v>
      </c>
      <c r="G471" s="12">
        <v>6</v>
      </c>
      <c r="H471" s="12" t="s">
        <v>28</v>
      </c>
      <c r="I471" s="12" t="s">
        <v>28</v>
      </c>
      <c r="J471" s="12" t="s">
        <v>20</v>
      </c>
      <c r="K471" s="12" t="s">
        <v>33</v>
      </c>
      <c r="L471" s="12" t="s">
        <v>31</v>
      </c>
      <c r="M471" s="12">
        <v>13</v>
      </c>
      <c r="N471" s="12" t="s">
        <v>47</v>
      </c>
      <c r="O471" s="12">
        <v>21</v>
      </c>
      <c r="P471" s="12" t="s">
        <v>24</v>
      </c>
      <c r="Q471" s="12" t="s">
        <v>50</v>
      </c>
      <c r="R471" s="12" t="s">
        <v>26</v>
      </c>
    </row>
    <row r="472" spans="1:18" x14ac:dyDescent="0.2">
      <c r="A472" s="12">
        <v>21</v>
      </c>
      <c r="B472" s="12">
        <v>7</v>
      </c>
      <c r="C472" s="12">
        <v>368</v>
      </c>
      <c r="D472" s="12">
        <v>9</v>
      </c>
      <c r="E472" s="12" t="s">
        <v>18</v>
      </c>
      <c r="F472" s="12" t="s">
        <v>41</v>
      </c>
      <c r="G472" s="12">
        <v>9</v>
      </c>
      <c r="H472" s="12" t="s">
        <v>8</v>
      </c>
      <c r="I472" s="12" t="s">
        <v>28</v>
      </c>
      <c r="J472" s="12" t="s">
        <v>29</v>
      </c>
      <c r="K472" s="12" t="s">
        <v>30</v>
      </c>
      <c r="L472" s="12" t="s">
        <v>31</v>
      </c>
      <c r="M472" s="12">
        <v>13</v>
      </c>
      <c r="N472" s="12" t="s">
        <v>47</v>
      </c>
      <c r="O472" s="12">
        <v>21</v>
      </c>
      <c r="P472" s="12" t="s">
        <v>24</v>
      </c>
      <c r="Q472" s="12" t="s">
        <v>50</v>
      </c>
      <c r="R472" s="12" t="s">
        <v>26</v>
      </c>
    </row>
    <row r="473" spans="1:18" x14ac:dyDescent="0.2">
      <c r="A473" s="12">
        <v>21</v>
      </c>
      <c r="B473" s="12">
        <v>8</v>
      </c>
      <c r="C473" s="12">
        <v>368</v>
      </c>
      <c r="D473" s="12">
        <v>5</v>
      </c>
      <c r="E473" s="12" t="s">
        <v>18</v>
      </c>
      <c r="F473" s="12" t="s">
        <v>36</v>
      </c>
      <c r="G473" s="12">
        <v>15</v>
      </c>
      <c r="H473" s="12" t="s">
        <v>28</v>
      </c>
      <c r="I473" s="12" t="s">
        <v>28</v>
      </c>
      <c r="J473" s="12" t="s">
        <v>20</v>
      </c>
      <c r="K473" s="12" t="s">
        <v>33</v>
      </c>
      <c r="L473" s="12" t="s">
        <v>31</v>
      </c>
      <c r="M473" s="12">
        <v>13</v>
      </c>
      <c r="N473" s="12" t="s">
        <v>47</v>
      </c>
      <c r="O473" s="12">
        <v>21</v>
      </c>
      <c r="P473" s="12" t="s">
        <v>24</v>
      </c>
      <c r="Q473" s="12" t="s">
        <v>50</v>
      </c>
      <c r="R473" s="12" t="s">
        <v>26</v>
      </c>
    </row>
    <row r="474" spans="1:18" x14ac:dyDescent="0.2">
      <c r="A474" s="12">
        <v>21</v>
      </c>
      <c r="B474" s="12">
        <v>9</v>
      </c>
      <c r="C474" s="12">
        <v>368</v>
      </c>
      <c r="D474" s="12">
        <v>10</v>
      </c>
      <c r="E474" s="12" t="s">
        <v>18</v>
      </c>
      <c r="F474" s="12" t="s">
        <v>27</v>
      </c>
      <c r="G474" s="12">
        <v>1</v>
      </c>
      <c r="H474" s="12" t="s">
        <v>8</v>
      </c>
      <c r="I474" s="12" t="s">
        <v>8</v>
      </c>
      <c r="J474" s="12" t="s">
        <v>20</v>
      </c>
      <c r="K474" s="12" t="s">
        <v>33</v>
      </c>
      <c r="L474" s="12" t="s">
        <v>31</v>
      </c>
      <c r="M474" s="12">
        <v>13</v>
      </c>
      <c r="N474" s="12" t="s">
        <v>47</v>
      </c>
      <c r="O474" s="12">
        <v>21</v>
      </c>
      <c r="P474" s="12" t="s">
        <v>24</v>
      </c>
      <c r="Q474" s="12" t="s">
        <v>50</v>
      </c>
      <c r="R474" s="12" t="s">
        <v>26</v>
      </c>
    </row>
    <row r="475" spans="1:18" x14ac:dyDescent="0.2">
      <c r="A475" s="12">
        <v>21</v>
      </c>
      <c r="B475" s="12">
        <v>10</v>
      </c>
      <c r="C475" s="12">
        <v>368</v>
      </c>
      <c r="D475" s="12">
        <v>13</v>
      </c>
      <c r="E475" s="12" t="s">
        <v>18</v>
      </c>
      <c r="F475" s="12" t="s">
        <v>39</v>
      </c>
      <c r="G475" s="12">
        <v>5</v>
      </c>
      <c r="H475" s="12" t="s">
        <v>28</v>
      </c>
      <c r="I475" s="12" t="s">
        <v>28</v>
      </c>
      <c r="J475" s="12" t="s">
        <v>20</v>
      </c>
      <c r="K475" s="12" t="s">
        <v>33</v>
      </c>
      <c r="L475" s="12" t="s">
        <v>31</v>
      </c>
      <c r="M475" s="12">
        <v>13</v>
      </c>
      <c r="N475" s="12" t="s">
        <v>47</v>
      </c>
      <c r="O475" s="12">
        <v>21</v>
      </c>
      <c r="P475" s="12" t="s">
        <v>24</v>
      </c>
      <c r="Q475" s="12" t="s">
        <v>50</v>
      </c>
      <c r="R475" s="12" t="s">
        <v>26</v>
      </c>
    </row>
    <row r="476" spans="1:18" x14ac:dyDescent="0.2">
      <c r="A476" s="12">
        <v>21</v>
      </c>
      <c r="B476" s="12">
        <v>11</v>
      </c>
      <c r="C476" s="12">
        <v>368</v>
      </c>
      <c r="D476" s="12">
        <v>7</v>
      </c>
      <c r="E476" s="12" t="s">
        <v>18</v>
      </c>
      <c r="F476" s="12" t="s">
        <v>38</v>
      </c>
      <c r="G476" s="12">
        <v>3</v>
      </c>
      <c r="H476" s="12" t="s">
        <v>8</v>
      </c>
      <c r="I476" s="12" t="s">
        <v>8</v>
      </c>
      <c r="J476" s="12" t="s">
        <v>20</v>
      </c>
      <c r="K476" s="12" t="s">
        <v>21</v>
      </c>
      <c r="L476" s="12" t="s">
        <v>31</v>
      </c>
      <c r="M476" s="12">
        <v>13</v>
      </c>
      <c r="N476" s="12" t="s">
        <v>47</v>
      </c>
      <c r="O476" s="12">
        <v>21</v>
      </c>
      <c r="P476" s="12" t="s">
        <v>24</v>
      </c>
      <c r="Q476" s="12" t="s">
        <v>50</v>
      </c>
      <c r="R476" s="12" t="s">
        <v>26</v>
      </c>
    </row>
    <row r="477" spans="1:18" x14ac:dyDescent="0.2">
      <c r="A477" s="12">
        <v>21</v>
      </c>
      <c r="B477" s="12">
        <v>12</v>
      </c>
      <c r="C477" s="12">
        <v>368</v>
      </c>
      <c r="D477" s="12">
        <v>5</v>
      </c>
      <c r="E477" s="12" t="s">
        <v>18</v>
      </c>
      <c r="F477" s="12" t="s">
        <v>43</v>
      </c>
      <c r="G477" s="12">
        <v>14</v>
      </c>
      <c r="H477" s="12" t="s">
        <v>28</v>
      </c>
      <c r="I477" s="12" t="s">
        <v>28</v>
      </c>
      <c r="J477" s="12" t="s">
        <v>20</v>
      </c>
      <c r="K477" s="12" t="s">
        <v>21</v>
      </c>
      <c r="L477" s="12" t="s">
        <v>31</v>
      </c>
      <c r="M477" s="12">
        <v>13</v>
      </c>
      <c r="N477" s="12" t="s">
        <v>47</v>
      </c>
      <c r="O477" s="12">
        <v>21</v>
      </c>
      <c r="P477" s="12" t="s">
        <v>24</v>
      </c>
      <c r="Q477" s="12" t="s">
        <v>50</v>
      </c>
      <c r="R477" s="12" t="s">
        <v>26</v>
      </c>
    </row>
    <row r="478" spans="1:18" x14ac:dyDescent="0.2">
      <c r="A478" s="12">
        <v>21</v>
      </c>
      <c r="B478" s="12">
        <v>13</v>
      </c>
      <c r="C478" s="12">
        <v>368</v>
      </c>
      <c r="D478" s="12">
        <v>10</v>
      </c>
      <c r="E478" s="12" t="s">
        <v>18</v>
      </c>
      <c r="F478" s="12" t="s">
        <v>19</v>
      </c>
      <c r="G478" s="12">
        <v>10</v>
      </c>
      <c r="H478" s="12" t="s">
        <v>28</v>
      </c>
      <c r="I478" s="12" t="s">
        <v>28</v>
      </c>
      <c r="J478" s="12" t="s">
        <v>20</v>
      </c>
      <c r="K478" s="12" t="s">
        <v>33</v>
      </c>
      <c r="L478" s="12" t="s">
        <v>31</v>
      </c>
      <c r="M478" s="12">
        <v>13</v>
      </c>
      <c r="N478" s="12" t="s">
        <v>47</v>
      </c>
      <c r="O478" s="12">
        <v>21</v>
      </c>
      <c r="P478" s="12" t="s">
        <v>24</v>
      </c>
      <c r="Q478" s="12" t="s">
        <v>50</v>
      </c>
      <c r="R478" s="12" t="s">
        <v>26</v>
      </c>
    </row>
    <row r="479" spans="1:18" x14ac:dyDescent="0.2">
      <c r="A479" s="12">
        <v>21</v>
      </c>
      <c r="B479" s="12">
        <v>14</v>
      </c>
      <c r="C479" s="12">
        <v>368</v>
      </c>
      <c r="D479" s="12">
        <v>6</v>
      </c>
      <c r="E479" s="12" t="s">
        <v>18</v>
      </c>
      <c r="F479" s="12" t="s">
        <v>32</v>
      </c>
      <c r="G479" s="12">
        <v>2</v>
      </c>
      <c r="H479" s="12" t="s">
        <v>28</v>
      </c>
      <c r="I479" s="12" t="s">
        <v>8</v>
      </c>
      <c r="J479" s="12" t="s">
        <v>29</v>
      </c>
      <c r="K479" s="12" t="s">
        <v>21</v>
      </c>
      <c r="L479" s="12" t="s">
        <v>31</v>
      </c>
      <c r="M479" s="12">
        <v>13</v>
      </c>
      <c r="N479" s="12" t="s">
        <v>47</v>
      </c>
      <c r="O479" s="12">
        <v>21</v>
      </c>
      <c r="P479" s="12" t="s">
        <v>24</v>
      </c>
      <c r="Q479" s="12" t="s">
        <v>50</v>
      </c>
      <c r="R479" s="12" t="s">
        <v>26</v>
      </c>
    </row>
    <row r="480" spans="1:18" x14ac:dyDescent="0.2">
      <c r="A480" s="12">
        <v>21</v>
      </c>
      <c r="B480" s="12">
        <v>15</v>
      </c>
      <c r="C480" s="12">
        <v>368</v>
      </c>
      <c r="D480" s="12">
        <v>13</v>
      </c>
      <c r="E480" s="12" t="s">
        <v>18</v>
      </c>
      <c r="F480" s="12" t="s">
        <v>38</v>
      </c>
      <c r="G480" s="12">
        <v>0</v>
      </c>
      <c r="H480" s="12" t="s">
        <v>8</v>
      </c>
      <c r="I480" s="12" t="s">
        <v>8</v>
      </c>
      <c r="J480" s="12" t="s">
        <v>20</v>
      </c>
      <c r="K480" s="12" t="s">
        <v>33</v>
      </c>
      <c r="L480" s="12" t="s">
        <v>31</v>
      </c>
      <c r="M480" s="12">
        <v>13</v>
      </c>
      <c r="N480" s="12" t="s">
        <v>47</v>
      </c>
      <c r="O480" s="12">
        <v>21</v>
      </c>
      <c r="P480" s="12" t="s">
        <v>24</v>
      </c>
      <c r="Q480" s="12" t="s">
        <v>50</v>
      </c>
      <c r="R480" s="12" t="s">
        <v>26</v>
      </c>
    </row>
    <row r="481" spans="1:18" x14ac:dyDescent="0.2">
      <c r="A481" s="12">
        <v>21</v>
      </c>
      <c r="B481" s="12">
        <v>16</v>
      </c>
      <c r="C481" s="12">
        <v>368</v>
      </c>
      <c r="D481" s="12">
        <v>6</v>
      </c>
      <c r="E481" s="12" t="s">
        <v>18</v>
      </c>
      <c r="F481" s="12" t="s">
        <v>19</v>
      </c>
      <c r="G481" s="12">
        <v>12</v>
      </c>
      <c r="H481" s="12" t="s">
        <v>28</v>
      </c>
      <c r="I481" s="12" t="s">
        <v>28</v>
      </c>
      <c r="J481" s="12" t="s">
        <v>20</v>
      </c>
      <c r="K481" s="12" t="s">
        <v>30</v>
      </c>
      <c r="L481" s="12" t="s">
        <v>31</v>
      </c>
      <c r="M481" s="12">
        <v>13</v>
      </c>
      <c r="N481" s="12" t="s">
        <v>47</v>
      </c>
      <c r="O481" s="12">
        <v>21</v>
      </c>
      <c r="P481" s="12" t="s">
        <v>24</v>
      </c>
      <c r="Q481" s="12" t="s">
        <v>50</v>
      </c>
      <c r="R481" s="12" t="s">
        <v>26</v>
      </c>
    </row>
    <row r="482" spans="1:18" x14ac:dyDescent="0.2">
      <c r="A482" s="12">
        <v>22</v>
      </c>
      <c r="B482" s="12">
        <v>1</v>
      </c>
      <c r="C482" s="12">
        <v>473</v>
      </c>
      <c r="D482" s="12">
        <v>42</v>
      </c>
      <c r="E482" s="12" t="s">
        <v>18</v>
      </c>
      <c r="F482" s="12" t="s">
        <v>38</v>
      </c>
      <c r="G482" s="12">
        <v>2</v>
      </c>
      <c r="H482" s="12" t="s">
        <v>28</v>
      </c>
      <c r="I482" s="12" t="s">
        <v>8</v>
      </c>
      <c r="J482" s="12" t="s">
        <v>29</v>
      </c>
      <c r="K482" s="12" t="s">
        <v>21</v>
      </c>
      <c r="L482" s="12" t="s">
        <v>31</v>
      </c>
      <c r="M482" s="12">
        <v>13</v>
      </c>
      <c r="N482" s="12" t="s">
        <v>47</v>
      </c>
      <c r="O482" s="12">
        <v>18</v>
      </c>
      <c r="P482" s="12" t="s">
        <v>49</v>
      </c>
      <c r="Q482" s="12" t="s">
        <v>25</v>
      </c>
      <c r="R482" s="12" t="s">
        <v>26</v>
      </c>
    </row>
    <row r="483" spans="1:18" x14ac:dyDescent="0.2">
      <c r="A483" s="12">
        <v>22</v>
      </c>
      <c r="B483" s="12">
        <v>2</v>
      </c>
      <c r="C483" s="12">
        <v>473</v>
      </c>
      <c r="D483" s="12">
        <v>13</v>
      </c>
      <c r="E483" s="12" t="s">
        <v>18</v>
      </c>
      <c r="F483" s="12" t="s">
        <v>37</v>
      </c>
      <c r="G483" s="12">
        <v>12</v>
      </c>
      <c r="H483" s="12" t="s">
        <v>28</v>
      </c>
      <c r="I483" s="12" t="s">
        <v>28</v>
      </c>
      <c r="J483" s="12" t="s">
        <v>20</v>
      </c>
      <c r="K483" s="12" t="s">
        <v>30</v>
      </c>
      <c r="L483" s="12" t="s">
        <v>31</v>
      </c>
      <c r="M483" s="12">
        <v>13</v>
      </c>
      <c r="N483" s="12" t="s">
        <v>47</v>
      </c>
      <c r="O483" s="12">
        <v>18</v>
      </c>
      <c r="P483" s="12" t="s">
        <v>49</v>
      </c>
      <c r="Q483" s="12" t="s">
        <v>25</v>
      </c>
      <c r="R483" s="12" t="s">
        <v>26</v>
      </c>
    </row>
    <row r="484" spans="1:18" x14ac:dyDescent="0.2">
      <c r="A484" s="12">
        <v>22</v>
      </c>
      <c r="B484" s="12">
        <v>3</v>
      </c>
      <c r="C484" s="12">
        <v>473</v>
      </c>
      <c r="D484" s="12">
        <v>17</v>
      </c>
      <c r="E484" s="12" t="s">
        <v>18</v>
      </c>
      <c r="F484" s="12" t="s">
        <v>37</v>
      </c>
      <c r="G484" s="12">
        <v>7</v>
      </c>
      <c r="H484" s="12" t="s">
        <v>28</v>
      </c>
      <c r="I484" s="12" t="s">
        <v>28</v>
      </c>
      <c r="J484" s="12" t="s">
        <v>20</v>
      </c>
      <c r="K484" s="12" t="s">
        <v>30</v>
      </c>
      <c r="L484" s="12" t="s">
        <v>31</v>
      </c>
      <c r="M484" s="12">
        <v>13</v>
      </c>
      <c r="N484" s="12" t="s">
        <v>47</v>
      </c>
      <c r="O484" s="12">
        <v>18</v>
      </c>
      <c r="P484" s="12" t="s">
        <v>49</v>
      </c>
      <c r="Q484" s="12" t="s">
        <v>25</v>
      </c>
      <c r="R484" s="12" t="s">
        <v>26</v>
      </c>
    </row>
    <row r="485" spans="1:18" x14ac:dyDescent="0.2">
      <c r="A485" s="12">
        <v>22</v>
      </c>
      <c r="B485" s="12">
        <v>4</v>
      </c>
      <c r="C485" s="12">
        <v>473</v>
      </c>
      <c r="D485" s="12">
        <v>14</v>
      </c>
      <c r="E485" s="12" t="s">
        <v>18</v>
      </c>
      <c r="F485" s="12" t="s">
        <v>38</v>
      </c>
      <c r="G485" s="12">
        <v>3</v>
      </c>
      <c r="H485" s="12" t="s">
        <v>8</v>
      </c>
      <c r="I485" s="12" t="s">
        <v>8</v>
      </c>
      <c r="J485" s="12" t="s">
        <v>20</v>
      </c>
      <c r="K485" s="12" t="s">
        <v>21</v>
      </c>
      <c r="L485" s="12" t="s">
        <v>31</v>
      </c>
      <c r="M485" s="12">
        <v>13</v>
      </c>
      <c r="N485" s="12" t="s">
        <v>47</v>
      </c>
      <c r="O485" s="12">
        <v>18</v>
      </c>
      <c r="P485" s="12" t="s">
        <v>49</v>
      </c>
      <c r="Q485" s="12" t="s">
        <v>25</v>
      </c>
      <c r="R485" s="12" t="s">
        <v>26</v>
      </c>
    </row>
    <row r="486" spans="1:18" x14ac:dyDescent="0.2">
      <c r="A486" s="12">
        <v>22</v>
      </c>
      <c r="B486" s="12">
        <v>5</v>
      </c>
      <c r="C486" s="12">
        <v>473</v>
      </c>
      <c r="D486" s="12">
        <v>16</v>
      </c>
      <c r="E486" s="12" t="s">
        <v>18</v>
      </c>
      <c r="F486" s="12" t="s">
        <v>36</v>
      </c>
      <c r="G486" s="12">
        <v>14</v>
      </c>
      <c r="H486" s="12" t="s">
        <v>28</v>
      </c>
      <c r="I486" s="12" t="s">
        <v>28</v>
      </c>
      <c r="J486" s="12" t="s">
        <v>20</v>
      </c>
      <c r="K486" s="12" t="s">
        <v>21</v>
      </c>
      <c r="L486" s="12" t="s">
        <v>31</v>
      </c>
      <c r="M486" s="12">
        <v>13</v>
      </c>
      <c r="N486" s="12" t="s">
        <v>47</v>
      </c>
      <c r="O486" s="12">
        <v>18</v>
      </c>
      <c r="P486" s="12" t="s">
        <v>49</v>
      </c>
      <c r="Q486" s="12" t="s">
        <v>25</v>
      </c>
      <c r="R486" s="12" t="s">
        <v>26</v>
      </c>
    </row>
    <row r="487" spans="1:18" x14ac:dyDescent="0.2">
      <c r="A487" s="12">
        <v>22</v>
      </c>
      <c r="B487" s="12">
        <v>6</v>
      </c>
      <c r="C487" s="12">
        <v>473</v>
      </c>
      <c r="D487" s="12">
        <v>20</v>
      </c>
      <c r="E487" s="12" t="s">
        <v>18</v>
      </c>
      <c r="F487" s="12" t="s">
        <v>36</v>
      </c>
      <c r="G487" s="12">
        <v>1</v>
      </c>
      <c r="H487" s="12" t="s">
        <v>28</v>
      </c>
      <c r="I487" s="12" t="s">
        <v>8</v>
      </c>
      <c r="J487" s="12" t="s">
        <v>29</v>
      </c>
      <c r="K487" s="12" t="s">
        <v>33</v>
      </c>
      <c r="L487" s="12" t="s">
        <v>31</v>
      </c>
      <c r="M487" s="12">
        <v>13</v>
      </c>
      <c r="N487" s="12" t="s">
        <v>47</v>
      </c>
      <c r="O487" s="12">
        <v>18</v>
      </c>
      <c r="P487" s="12" t="s">
        <v>49</v>
      </c>
      <c r="Q487" s="12" t="s">
        <v>25</v>
      </c>
      <c r="R487" s="12" t="s">
        <v>26</v>
      </c>
    </row>
    <row r="488" spans="1:18" x14ac:dyDescent="0.2">
      <c r="A488" s="12">
        <v>22</v>
      </c>
      <c r="B488" s="12">
        <v>7</v>
      </c>
      <c r="C488" s="12">
        <v>473</v>
      </c>
      <c r="D488" s="12">
        <v>15</v>
      </c>
      <c r="E488" s="12" t="s">
        <v>18</v>
      </c>
      <c r="F488" s="12" t="s">
        <v>37</v>
      </c>
      <c r="G488" s="12">
        <v>6</v>
      </c>
      <c r="H488" s="12" t="s">
        <v>28</v>
      </c>
      <c r="I488" s="12" t="s">
        <v>28</v>
      </c>
      <c r="J488" s="12" t="s">
        <v>20</v>
      </c>
      <c r="K488" s="12" t="s">
        <v>33</v>
      </c>
      <c r="L488" s="12" t="s">
        <v>31</v>
      </c>
      <c r="M488" s="12">
        <v>13</v>
      </c>
      <c r="N488" s="12" t="s">
        <v>47</v>
      </c>
      <c r="O488" s="12">
        <v>18</v>
      </c>
      <c r="P488" s="12" t="s">
        <v>49</v>
      </c>
      <c r="Q488" s="12" t="s">
        <v>25</v>
      </c>
      <c r="R488" s="12" t="s">
        <v>26</v>
      </c>
    </row>
    <row r="489" spans="1:18" x14ac:dyDescent="0.2">
      <c r="A489" s="12">
        <v>22</v>
      </c>
      <c r="B489" s="12">
        <v>8</v>
      </c>
      <c r="C489" s="12">
        <v>473</v>
      </c>
      <c r="D489" s="12">
        <v>18</v>
      </c>
      <c r="E489" s="12" t="s">
        <v>18</v>
      </c>
      <c r="F489" s="12" t="s">
        <v>41</v>
      </c>
      <c r="G489" s="12">
        <v>11</v>
      </c>
      <c r="H489" s="12" t="s">
        <v>8</v>
      </c>
      <c r="I489" s="12" t="s">
        <v>28</v>
      </c>
      <c r="J489" s="12" t="s">
        <v>29</v>
      </c>
      <c r="K489" s="12" t="s">
        <v>33</v>
      </c>
      <c r="L489" s="12" t="s">
        <v>31</v>
      </c>
      <c r="M489" s="12">
        <v>13</v>
      </c>
      <c r="N489" s="12" t="s">
        <v>47</v>
      </c>
      <c r="O489" s="12">
        <v>18</v>
      </c>
      <c r="P489" s="12" t="s">
        <v>49</v>
      </c>
      <c r="Q489" s="12" t="s">
        <v>25</v>
      </c>
      <c r="R489" s="12" t="s">
        <v>26</v>
      </c>
    </row>
    <row r="490" spans="1:18" x14ac:dyDescent="0.2">
      <c r="A490" s="12">
        <v>22</v>
      </c>
      <c r="B490" s="12">
        <v>9</v>
      </c>
      <c r="C490" s="12">
        <v>473</v>
      </c>
      <c r="D490" s="12">
        <v>12</v>
      </c>
      <c r="E490" s="12" t="s">
        <v>18</v>
      </c>
      <c r="F490" s="12" t="s">
        <v>43</v>
      </c>
      <c r="G490" s="12">
        <v>13</v>
      </c>
      <c r="H490" s="12" t="s">
        <v>28</v>
      </c>
      <c r="I490" s="12" t="s">
        <v>28</v>
      </c>
      <c r="J490" s="12" t="s">
        <v>20</v>
      </c>
      <c r="K490" s="12" t="s">
        <v>21</v>
      </c>
      <c r="L490" s="12" t="s">
        <v>31</v>
      </c>
      <c r="M490" s="12">
        <v>13</v>
      </c>
      <c r="N490" s="12" t="s">
        <v>47</v>
      </c>
      <c r="O490" s="12">
        <v>18</v>
      </c>
      <c r="P490" s="12" t="s">
        <v>49</v>
      </c>
      <c r="Q490" s="12" t="s">
        <v>25</v>
      </c>
      <c r="R490" s="12" t="s">
        <v>26</v>
      </c>
    </row>
    <row r="491" spans="1:18" x14ac:dyDescent="0.2">
      <c r="A491" s="12">
        <v>22</v>
      </c>
      <c r="B491" s="12">
        <v>10</v>
      </c>
      <c r="C491" s="12">
        <v>473</v>
      </c>
      <c r="D491" s="12">
        <v>14</v>
      </c>
      <c r="E491" s="12" t="s">
        <v>18</v>
      </c>
      <c r="F491" s="12" t="s">
        <v>27</v>
      </c>
      <c r="G491" s="12">
        <v>0</v>
      </c>
      <c r="H491" s="12" t="s">
        <v>8</v>
      </c>
      <c r="I491" s="12" t="s">
        <v>8</v>
      </c>
      <c r="J491" s="12" t="s">
        <v>20</v>
      </c>
      <c r="K491" s="12" t="s">
        <v>33</v>
      </c>
      <c r="L491" s="12" t="s">
        <v>31</v>
      </c>
      <c r="M491" s="12">
        <v>13</v>
      </c>
      <c r="N491" s="12" t="s">
        <v>47</v>
      </c>
      <c r="O491" s="12">
        <v>18</v>
      </c>
      <c r="P491" s="12" t="s">
        <v>49</v>
      </c>
      <c r="Q491" s="12" t="s">
        <v>25</v>
      </c>
      <c r="R491" s="12" t="s">
        <v>26</v>
      </c>
    </row>
    <row r="492" spans="1:18" x14ac:dyDescent="0.2">
      <c r="A492" s="12">
        <v>22</v>
      </c>
      <c r="B492" s="12">
        <v>11</v>
      </c>
      <c r="C492" s="12">
        <v>473</v>
      </c>
      <c r="D492" s="12">
        <v>9</v>
      </c>
      <c r="E492" s="12" t="s">
        <v>18</v>
      </c>
      <c r="F492" s="12" t="s">
        <v>35</v>
      </c>
      <c r="G492" s="12">
        <v>10</v>
      </c>
      <c r="H492" s="12" t="s">
        <v>28</v>
      </c>
      <c r="I492" s="12" t="s">
        <v>28</v>
      </c>
      <c r="J492" s="12" t="s">
        <v>20</v>
      </c>
      <c r="K492" s="12" t="s">
        <v>33</v>
      </c>
      <c r="L492" s="12" t="s">
        <v>31</v>
      </c>
      <c r="M492" s="12">
        <v>13</v>
      </c>
      <c r="N492" s="12" t="s">
        <v>47</v>
      </c>
      <c r="O492" s="12">
        <v>18</v>
      </c>
      <c r="P492" s="12" t="s">
        <v>49</v>
      </c>
      <c r="Q492" s="12" t="s">
        <v>25</v>
      </c>
      <c r="R492" s="12" t="s">
        <v>26</v>
      </c>
    </row>
    <row r="493" spans="1:18" x14ac:dyDescent="0.2">
      <c r="A493" s="12">
        <v>22</v>
      </c>
      <c r="B493" s="12">
        <v>12</v>
      </c>
      <c r="C493" s="12">
        <v>473</v>
      </c>
      <c r="D493" s="12">
        <v>12</v>
      </c>
      <c r="E493" s="12" t="s">
        <v>18</v>
      </c>
      <c r="F493" s="12" t="s">
        <v>35</v>
      </c>
      <c r="G493" s="12">
        <v>9</v>
      </c>
      <c r="H493" s="12" t="s">
        <v>28</v>
      </c>
      <c r="I493" s="12" t="s">
        <v>28</v>
      </c>
      <c r="J493" s="12" t="s">
        <v>20</v>
      </c>
      <c r="K493" s="12" t="s">
        <v>30</v>
      </c>
      <c r="L493" s="12" t="s">
        <v>31</v>
      </c>
      <c r="M493" s="12">
        <v>13</v>
      </c>
      <c r="N493" s="12" t="s">
        <v>47</v>
      </c>
      <c r="O493" s="12">
        <v>18</v>
      </c>
      <c r="P493" s="12" t="s">
        <v>49</v>
      </c>
      <c r="Q493" s="12" t="s">
        <v>25</v>
      </c>
      <c r="R493" s="12" t="s">
        <v>26</v>
      </c>
    </row>
    <row r="494" spans="1:18" x14ac:dyDescent="0.2">
      <c r="A494" s="12">
        <v>22</v>
      </c>
      <c r="B494" s="12">
        <v>13</v>
      </c>
      <c r="C494" s="12">
        <v>473</v>
      </c>
      <c r="D494" s="12">
        <v>14</v>
      </c>
      <c r="E494" s="12" t="s">
        <v>18</v>
      </c>
      <c r="F494" s="12" t="s">
        <v>41</v>
      </c>
      <c r="G494" s="12">
        <v>5</v>
      </c>
      <c r="H494" s="12" t="s">
        <v>28</v>
      </c>
      <c r="I494" s="12" t="s">
        <v>28</v>
      </c>
      <c r="J494" s="12" t="s">
        <v>20</v>
      </c>
      <c r="K494" s="12" t="s">
        <v>33</v>
      </c>
      <c r="L494" s="12" t="s">
        <v>31</v>
      </c>
      <c r="M494" s="12">
        <v>13</v>
      </c>
      <c r="N494" s="12" t="s">
        <v>47</v>
      </c>
      <c r="O494" s="12">
        <v>18</v>
      </c>
      <c r="P494" s="12" t="s">
        <v>49</v>
      </c>
      <c r="Q494" s="12" t="s">
        <v>25</v>
      </c>
      <c r="R494" s="12" t="s">
        <v>26</v>
      </c>
    </row>
    <row r="495" spans="1:18" x14ac:dyDescent="0.2">
      <c r="A495" s="12">
        <v>22</v>
      </c>
      <c r="B495" s="12">
        <v>14</v>
      </c>
      <c r="C495" s="12">
        <v>473</v>
      </c>
      <c r="D495" s="12">
        <v>8</v>
      </c>
      <c r="E495" s="12" t="s">
        <v>18</v>
      </c>
      <c r="F495" s="12" t="s">
        <v>19</v>
      </c>
      <c r="G495" s="12">
        <v>8</v>
      </c>
      <c r="H495" s="12" t="s">
        <v>28</v>
      </c>
      <c r="I495" s="12" t="s">
        <v>28</v>
      </c>
      <c r="J495" s="12" t="s">
        <v>20</v>
      </c>
      <c r="K495" s="12" t="s">
        <v>30</v>
      </c>
      <c r="L495" s="12" t="s">
        <v>31</v>
      </c>
      <c r="M495" s="12">
        <v>13</v>
      </c>
      <c r="N495" s="12" t="s">
        <v>47</v>
      </c>
      <c r="O495" s="12">
        <v>18</v>
      </c>
      <c r="P495" s="12" t="s">
        <v>49</v>
      </c>
      <c r="Q495" s="12" t="s">
        <v>25</v>
      </c>
      <c r="R495" s="12" t="s">
        <v>26</v>
      </c>
    </row>
    <row r="496" spans="1:18" x14ac:dyDescent="0.2">
      <c r="A496" s="12">
        <v>22</v>
      </c>
      <c r="B496" s="12">
        <v>15</v>
      </c>
      <c r="C496" s="12">
        <v>473</v>
      </c>
      <c r="D496" s="12">
        <v>15</v>
      </c>
      <c r="E496" s="12" t="s">
        <v>18</v>
      </c>
      <c r="F496" s="12" t="s">
        <v>38</v>
      </c>
      <c r="G496" s="12">
        <v>15</v>
      </c>
      <c r="H496" s="12" t="s">
        <v>28</v>
      </c>
      <c r="I496" s="12" t="s">
        <v>28</v>
      </c>
      <c r="J496" s="12" t="s">
        <v>20</v>
      </c>
      <c r="K496" s="12" t="s">
        <v>33</v>
      </c>
      <c r="L496" s="12" t="s">
        <v>31</v>
      </c>
      <c r="M496" s="12">
        <v>13</v>
      </c>
      <c r="N496" s="12" t="s">
        <v>47</v>
      </c>
      <c r="O496" s="12">
        <v>18</v>
      </c>
      <c r="P496" s="12" t="s">
        <v>49</v>
      </c>
      <c r="Q496" s="12" t="s">
        <v>25</v>
      </c>
      <c r="R496" s="12" t="s">
        <v>26</v>
      </c>
    </row>
    <row r="497" spans="1:18" x14ac:dyDescent="0.2">
      <c r="A497" s="12">
        <v>22</v>
      </c>
      <c r="B497" s="12">
        <v>16</v>
      </c>
      <c r="C497" s="12">
        <v>473</v>
      </c>
      <c r="D497" s="12">
        <v>9</v>
      </c>
      <c r="E497" s="12" t="s">
        <v>18</v>
      </c>
      <c r="F497" s="12" t="s">
        <v>43</v>
      </c>
      <c r="G497" s="12">
        <v>4</v>
      </c>
      <c r="H497" s="12" t="s">
        <v>28</v>
      </c>
      <c r="I497" s="12" t="s">
        <v>28</v>
      </c>
      <c r="J497" s="12" t="s">
        <v>20</v>
      </c>
      <c r="K497" s="12" t="s">
        <v>33</v>
      </c>
      <c r="L497" s="12" t="s">
        <v>31</v>
      </c>
      <c r="M497" s="12">
        <v>13</v>
      </c>
      <c r="N497" s="12" t="s">
        <v>47</v>
      </c>
      <c r="O497" s="12">
        <v>18</v>
      </c>
      <c r="P497" s="12" t="s">
        <v>49</v>
      </c>
      <c r="Q497" s="12" t="s">
        <v>25</v>
      </c>
      <c r="R497" s="12" t="s">
        <v>26</v>
      </c>
    </row>
    <row r="498" spans="1:18" x14ac:dyDescent="0.2">
      <c r="A498" s="12">
        <v>23</v>
      </c>
      <c r="B498" s="12">
        <v>1</v>
      </c>
      <c r="C498" s="12">
        <v>573</v>
      </c>
      <c r="D498" s="12">
        <v>19</v>
      </c>
      <c r="E498" s="12" t="s">
        <v>40</v>
      </c>
      <c r="F498" s="12" t="s">
        <v>35</v>
      </c>
      <c r="G498" s="12">
        <v>11</v>
      </c>
      <c r="H498" s="12" t="s">
        <v>28</v>
      </c>
      <c r="I498" s="12" t="s">
        <v>28</v>
      </c>
      <c r="J498" s="12" t="s">
        <v>20</v>
      </c>
      <c r="K498" s="12" t="s">
        <v>42</v>
      </c>
      <c r="L498" s="12" t="s">
        <v>31</v>
      </c>
      <c r="M498" s="12">
        <v>10</v>
      </c>
      <c r="N498" s="12" t="s">
        <v>23</v>
      </c>
      <c r="O498" s="12">
        <v>19</v>
      </c>
      <c r="P498" s="12" t="s">
        <v>24</v>
      </c>
      <c r="Q498" s="12" t="s">
        <v>51</v>
      </c>
      <c r="R498" s="12" t="s">
        <v>26</v>
      </c>
    </row>
    <row r="499" spans="1:18" x14ac:dyDescent="0.2">
      <c r="A499" s="12">
        <v>23</v>
      </c>
      <c r="B499" s="12">
        <v>2</v>
      </c>
      <c r="C499" s="12">
        <v>573</v>
      </c>
      <c r="D499" s="12">
        <v>16</v>
      </c>
      <c r="E499" s="12" t="s">
        <v>40</v>
      </c>
      <c r="F499" s="12" t="s">
        <v>36</v>
      </c>
      <c r="G499" s="12">
        <v>5</v>
      </c>
      <c r="H499" s="12" t="s">
        <v>28</v>
      </c>
      <c r="I499" s="12" t="s">
        <v>28</v>
      </c>
      <c r="J499" s="12" t="s">
        <v>20</v>
      </c>
      <c r="K499" s="12" t="s">
        <v>42</v>
      </c>
      <c r="L499" s="12" t="s">
        <v>31</v>
      </c>
      <c r="M499" s="12">
        <v>10</v>
      </c>
      <c r="N499" s="12" t="s">
        <v>23</v>
      </c>
      <c r="O499" s="12">
        <v>19</v>
      </c>
      <c r="P499" s="12" t="s">
        <v>24</v>
      </c>
      <c r="Q499" s="12" t="s">
        <v>51</v>
      </c>
      <c r="R499" s="12" t="s">
        <v>26</v>
      </c>
    </row>
    <row r="500" spans="1:18" x14ac:dyDescent="0.2">
      <c r="A500" s="12">
        <v>23</v>
      </c>
      <c r="B500" s="12">
        <v>3</v>
      </c>
      <c r="C500" s="12">
        <v>573</v>
      </c>
      <c r="D500" s="12">
        <v>23</v>
      </c>
      <c r="E500" s="12" t="s">
        <v>40</v>
      </c>
      <c r="F500" s="12" t="s">
        <v>27</v>
      </c>
      <c r="G500" s="12">
        <v>2</v>
      </c>
      <c r="H500" s="12" t="s">
        <v>28</v>
      </c>
      <c r="I500" s="12" t="s">
        <v>8</v>
      </c>
      <c r="J500" s="12" t="s">
        <v>29</v>
      </c>
      <c r="K500" s="12" t="s">
        <v>44</v>
      </c>
      <c r="L500" s="12" t="s">
        <v>31</v>
      </c>
      <c r="M500" s="12">
        <v>10</v>
      </c>
      <c r="N500" s="12" t="s">
        <v>23</v>
      </c>
      <c r="O500" s="12">
        <v>19</v>
      </c>
      <c r="P500" s="12" t="s">
        <v>24</v>
      </c>
      <c r="Q500" s="12" t="s">
        <v>51</v>
      </c>
      <c r="R500" s="12" t="s">
        <v>26</v>
      </c>
    </row>
    <row r="501" spans="1:18" x14ac:dyDescent="0.2">
      <c r="A501" s="12">
        <v>23</v>
      </c>
      <c r="B501" s="12">
        <v>4</v>
      </c>
      <c r="C501" s="12">
        <v>573</v>
      </c>
      <c r="D501" s="12">
        <v>28</v>
      </c>
      <c r="E501" s="12" t="s">
        <v>40</v>
      </c>
      <c r="F501" s="12" t="s">
        <v>43</v>
      </c>
      <c r="G501" s="12">
        <v>12</v>
      </c>
      <c r="H501" s="12" t="s">
        <v>8</v>
      </c>
      <c r="I501" s="12" t="s">
        <v>28</v>
      </c>
      <c r="J501" s="12" t="s">
        <v>29</v>
      </c>
      <c r="K501" s="12" t="s">
        <v>42</v>
      </c>
      <c r="L501" s="12" t="s">
        <v>31</v>
      </c>
      <c r="M501" s="12">
        <v>10</v>
      </c>
      <c r="N501" s="12" t="s">
        <v>23</v>
      </c>
      <c r="O501" s="12">
        <v>19</v>
      </c>
      <c r="P501" s="12" t="s">
        <v>24</v>
      </c>
      <c r="Q501" s="12" t="s">
        <v>51</v>
      </c>
      <c r="R501" s="12" t="s">
        <v>26</v>
      </c>
    </row>
    <row r="502" spans="1:18" x14ac:dyDescent="0.2">
      <c r="A502" s="12">
        <v>23</v>
      </c>
      <c r="B502" s="12">
        <v>5</v>
      </c>
      <c r="C502" s="12">
        <v>573</v>
      </c>
      <c r="D502" s="12">
        <v>29</v>
      </c>
      <c r="E502" s="12" t="s">
        <v>40</v>
      </c>
      <c r="F502" s="12" t="s">
        <v>43</v>
      </c>
      <c r="G502" s="12">
        <v>12</v>
      </c>
      <c r="H502" s="12" t="s">
        <v>8</v>
      </c>
      <c r="I502" s="12" t="s">
        <v>28</v>
      </c>
      <c r="J502" s="12" t="s">
        <v>29</v>
      </c>
      <c r="K502" s="12" t="s">
        <v>42</v>
      </c>
      <c r="L502" s="12" t="s">
        <v>31</v>
      </c>
      <c r="M502" s="12">
        <v>10</v>
      </c>
      <c r="N502" s="12" t="s">
        <v>23</v>
      </c>
      <c r="O502" s="12">
        <v>19</v>
      </c>
      <c r="P502" s="12" t="s">
        <v>24</v>
      </c>
      <c r="Q502" s="12" t="s">
        <v>51</v>
      </c>
      <c r="R502" s="12" t="s">
        <v>26</v>
      </c>
    </row>
    <row r="503" spans="1:18" x14ac:dyDescent="0.2">
      <c r="A503" s="12">
        <v>23</v>
      </c>
      <c r="B503" s="12">
        <v>6</v>
      </c>
      <c r="C503" s="12">
        <v>573</v>
      </c>
      <c r="D503" s="12">
        <v>24</v>
      </c>
      <c r="E503" s="12" t="s">
        <v>40</v>
      </c>
      <c r="F503" s="12" t="s">
        <v>43</v>
      </c>
      <c r="G503" s="12">
        <v>10</v>
      </c>
      <c r="H503" s="12" t="s">
        <v>28</v>
      </c>
      <c r="I503" s="12" t="s">
        <v>28</v>
      </c>
      <c r="J503" s="12" t="s">
        <v>20</v>
      </c>
      <c r="K503" s="12" t="s">
        <v>42</v>
      </c>
      <c r="L503" s="12" t="s">
        <v>31</v>
      </c>
      <c r="M503" s="12">
        <v>10</v>
      </c>
      <c r="N503" s="12" t="s">
        <v>23</v>
      </c>
      <c r="O503" s="12">
        <v>19</v>
      </c>
      <c r="P503" s="12" t="s">
        <v>24</v>
      </c>
      <c r="Q503" s="12" t="s">
        <v>51</v>
      </c>
      <c r="R503" s="12" t="s">
        <v>26</v>
      </c>
    </row>
    <row r="504" spans="1:18" x14ac:dyDescent="0.2">
      <c r="A504" s="12">
        <v>23</v>
      </c>
      <c r="B504" s="12">
        <v>7</v>
      </c>
      <c r="C504" s="12">
        <v>573</v>
      </c>
      <c r="D504" s="12">
        <v>23</v>
      </c>
      <c r="E504" s="12" t="s">
        <v>40</v>
      </c>
      <c r="F504" s="12" t="s">
        <v>19</v>
      </c>
      <c r="G504" s="12">
        <v>9</v>
      </c>
      <c r="H504" s="12" t="s">
        <v>28</v>
      </c>
      <c r="I504" s="12" t="s">
        <v>28</v>
      </c>
      <c r="J504" s="12" t="s">
        <v>20</v>
      </c>
      <c r="K504" s="12" t="s">
        <v>42</v>
      </c>
      <c r="L504" s="12" t="s">
        <v>31</v>
      </c>
      <c r="M504" s="12">
        <v>10</v>
      </c>
      <c r="N504" s="12" t="s">
        <v>23</v>
      </c>
      <c r="O504" s="12">
        <v>19</v>
      </c>
      <c r="P504" s="12" t="s">
        <v>24</v>
      </c>
      <c r="Q504" s="12" t="s">
        <v>51</v>
      </c>
      <c r="R504" s="12" t="s">
        <v>26</v>
      </c>
    </row>
    <row r="505" spans="1:18" x14ac:dyDescent="0.2">
      <c r="A505" s="12">
        <v>23</v>
      </c>
      <c r="B505" s="12">
        <v>8</v>
      </c>
      <c r="C505" s="12">
        <v>573</v>
      </c>
      <c r="D505" s="12">
        <v>11</v>
      </c>
      <c r="E505" s="12" t="s">
        <v>40</v>
      </c>
      <c r="F505" s="12" t="s">
        <v>36</v>
      </c>
      <c r="G505" s="12">
        <v>15</v>
      </c>
      <c r="H505" s="12" t="s">
        <v>8</v>
      </c>
      <c r="I505" s="12" t="s">
        <v>28</v>
      </c>
      <c r="J505" s="12" t="s">
        <v>29</v>
      </c>
      <c r="K505" s="12" t="s">
        <v>46</v>
      </c>
      <c r="L505" s="12" t="s">
        <v>31</v>
      </c>
      <c r="M505" s="12">
        <v>10</v>
      </c>
      <c r="N505" s="12" t="s">
        <v>23</v>
      </c>
      <c r="O505" s="12">
        <v>19</v>
      </c>
      <c r="P505" s="12" t="s">
        <v>24</v>
      </c>
      <c r="Q505" s="12" t="s">
        <v>51</v>
      </c>
      <c r="R505" s="12" t="s">
        <v>26</v>
      </c>
    </row>
    <row r="506" spans="1:18" x14ac:dyDescent="0.2">
      <c r="A506" s="12">
        <v>23</v>
      </c>
      <c r="B506" s="12">
        <v>9</v>
      </c>
      <c r="C506" s="12">
        <v>573</v>
      </c>
      <c r="D506" s="12">
        <v>12</v>
      </c>
      <c r="E506" s="12" t="s">
        <v>40</v>
      </c>
      <c r="F506" s="12" t="s">
        <v>35</v>
      </c>
      <c r="G506" s="12">
        <v>3</v>
      </c>
      <c r="H506" s="12" t="s">
        <v>8</v>
      </c>
      <c r="I506" s="12" t="s">
        <v>8</v>
      </c>
      <c r="J506" s="12" t="s">
        <v>20</v>
      </c>
      <c r="K506" s="12" t="s">
        <v>42</v>
      </c>
      <c r="L506" s="12" t="s">
        <v>31</v>
      </c>
      <c r="M506" s="12">
        <v>10</v>
      </c>
      <c r="N506" s="12" t="s">
        <v>23</v>
      </c>
      <c r="O506" s="12">
        <v>19</v>
      </c>
      <c r="P506" s="12" t="s">
        <v>24</v>
      </c>
      <c r="Q506" s="12" t="s">
        <v>51</v>
      </c>
      <c r="R506" s="12" t="s">
        <v>26</v>
      </c>
    </row>
    <row r="507" spans="1:18" x14ac:dyDescent="0.2">
      <c r="A507" s="12">
        <v>23</v>
      </c>
      <c r="B507" s="12">
        <v>10</v>
      </c>
      <c r="C507" s="12">
        <v>573</v>
      </c>
      <c r="D507" s="12">
        <v>14</v>
      </c>
      <c r="E507" s="12" t="s">
        <v>40</v>
      </c>
      <c r="F507" s="12" t="s">
        <v>41</v>
      </c>
      <c r="G507" s="12">
        <v>0</v>
      </c>
      <c r="H507" s="12" t="s">
        <v>8</v>
      </c>
      <c r="I507" s="12" t="s">
        <v>8</v>
      </c>
      <c r="J507" s="12" t="s">
        <v>20</v>
      </c>
      <c r="K507" s="12" t="s">
        <v>42</v>
      </c>
      <c r="L507" s="12" t="s">
        <v>31</v>
      </c>
      <c r="M507" s="12">
        <v>10</v>
      </c>
      <c r="N507" s="12" t="s">
        <v>23</v>
      </c>
      <c r="O507" s="12">
        <v>19</v>
      </c>
      <c r="P507" s="12" t="s">
        <v>24</v>
      </c>
      <c r="Q507" s="12" t="s">
        <v>51</v>
      </c>
      <c r="R507" s="12" t="s">
        <v>26</v>
      </c>
    </row>
    <row r="508" spans="1:18" x14ac:dyDescent="0.2">
      <c r="A508" s="12">
        <v>23</v>
      </c>
      <c r="B508" s="12">
        <v>11</v>
      </c>
      <c r="C508" s="12">
        <v>573</v>
      </c>
      <c r="D508" s="12">
        <v>24</v>
      </c>
      <c r="E508" s="12" t="s">
        <v>40</v>
      </c>
      <c r="F508" s="12" t="s">
        <v>37</v>
      </c>
      <c r="G508" s="12">
        <v>6</v>
      </c>
      <c r="H508" s="12" t="s">
        <v>8</v>
      </c>
      <c r="I508" s="12" t="s">
        <v>28</v>
      </c>
      <c r="J508" s="12" t="s">
        <v>29</v>
      </c>
      <c r="K508" s="12" t="s">
        <v>42</v>
      </c>
      <c r="L508" s="12" t="s">
        <v>31</v>
      </c>
      <c r="M508" s="12">
        <v>10</v>
      </c>
      <c r="N508" s="12" t="s">
        <v>23</v>
      </c>
      <c r="O508" s="12">
        <v>19</v>
      </c>
      <c r="P508" s="12" t="s">
        <v>24</v>
      </c>
      <c r="Q508" s="12" t="s">
        <v>51</v>
      </c>
      <c r="R508" s="12" t="s">
        <v>26</v>
      </c>
    </row>
    <row r="509" spans="1:18" x14ac:dyDescent="0.2">
      <c r="A509" s="12">
        <v>23</v>
      </c>
      <c r="B509" s="12">
        <v>12</v>
      </c>
      <c r="C509" s="12">
        <v>573</v>
      </c>
      <c r="D509" s="12">
        <v>25</v>
      </c>
      <c r="E509" s="12" t="s">
        <v>40</v>
      </c>
      <c r="F509" s="12" t="s">
        <v>37</v>
      </c>
      <c r="G509" s="12">
        <v>6</v>
      </c>
      <c r="H509" s="12" t="s">
        <v>8</v>
      </c>
      <c r="I509" s="12" t="s">
        <v>28</v>
      </c>
      <c r="J509" s="12" t="s">
        <v>29</v>
      </c>
      <c r="K509" s="12" t="s">
        <v>42</v>
      </c>
      <c r="L509" s="12" t="s">
        <v>31</v>
      </c>
      <c r="M509" s="12">
        <v>10</v>
      </c>
      <c r="N509" s="12" t="s">
        <v>23</v>
      </c>
      <c r="O509" s="12">
        <v>19</v>
      </c>
      <c r="P509" s="12" t="s">
        <v>24</v>
      </c>
      <c r="Q509" s="12" t="s">
        <v>51</v>
      </c>
      <c r="R509" s="12" t="s">
        <v>26</v>
      </c>
    </row>
    <row r="510" spans="1:18" x14ac:dyDescent="0.2">
      <c r="A510" s="12">
        <v>23</v>
      </c>
      <c r="B510" s="12">
        <v>13</v>
      </c>
      <c r="C510" s="12">
        <v>573</v>
      </c>
      <c r="D510" s="12">
        <v>11</v>
      </c>
      <c r="E510" s="12" t="s">
        <v>40</v>
      </c>
      <c r="F510" s="12" t="s">
        <v>36</v>
      </c>
      <c r="G510" s="12">
        <v>8</v>
      </c>
      <c r="H510" s="12" t="s">
        <v>28</v>
      </c>
      <c r="I510" s="12" t="s">
        <v>28</v>
      </c>
      <c r="J510" s="12" t="s">
        <v>20</v>
      </c>
      <c r="K510" s="12" t="s">
        <v>42</v>
      </c>
      <c r="L510" s="12" t="s">
        <v>31</v>
      </c>
      <c r="M510" s="12">
        <v>10</v>
      </c>
      <c r="N510" s="12" t="s">
        <v>23</v>
      </c>
      <c r="O510" s="12">
        <v>19</v>
      </c>
      <c r="P510" s="12" t="s">
        <v>24</v>
      </c>
      <c r="Q510" s="12" t="s">
        <v>51</v>
      </c>
      <c r="R510" s="12" t="s">
        <v>26</v>
      </c>
    </row>
    <row r="511" spans="1:18" x14ac:dyDescent="0.2">
      <c r="A511" s="12">
        <v>23</v>
      </c>
      <c r="B511" s="12">
        <v>14</v>
      </c>
      <c r="C511" s="12">
        <v>573</v>
      </c>
      <c r="D511" s="12">
        <v>18</v>
      </c>
      <c r="E511" s="12" t="s">
        <v>40</v>
      </c>
      <c r="F511" s="12" t="s">
        <v>35</v>
      </c>
      <c r="G511" s="12">
        <v>1</v>
      </c>
      <c r="H511" s="12" t="s">
        <v>8</v>
      </c>
      <c r="I511" s="12" t="s">
        <v>8</v>
      </c>
      <c r="J511" s="12" t="s">
        <v>20</v>
      </c>
      <c r="K511" s="12" t="s">
        <v>46</v>
      </c>
      <c r="L511" s="12" t="s">
        <v>31</v>
      </c>
      <c r="M511" s="12">
        <v>10</v>
      </c>
      <c r="N511" s="12" t="s">
        <v>23</v>
      </c>
      <c r="O511" s="12">
        <v>19</v>
      </c>
      <c r="P511" s="12" t="s">
        <v>24</v>
      </c>
      <c r="Q511" s="12" t="s">
        <v>51</v>
      </c>
      <c r="R511" s="12" t="s">
        <v>26</v>
      </c>
    </row>
    <row r="512" spans="1:18" x14ac:dyDescent="0.2">
      <c r="A512" s="12">
        <v>23</v>
      </c>
      <c r="B512" s="12">
        <v>15</v>
      </c>
      <c r="C512" s="12">
        <v>573</v>
      </c>
      <c r="D512" s="12">
        <v>16</v>
      </c>
      <c r="E512" s="12" t="s">
        <v>40</v>
      </c>
      <c r="F512" s="12" t="s">
        <v>37</v>
      </c>
      <c r="G512" s="12">
        <v>14</v>
      </c>
      <c r="H512" s="12" t="s">
        <v>28</v>
      </c>
      <c r="I512" s="12" t="s">
        <v>28</v>
      </c>
      <c r="J512" s="12" t="s">
        <v>20</v>
      </c>
      <c r="K512" s="12" t="s">
        <v>44</v>
      </c>
      <c r="L512" s="12" t="s">
        <v>31</v>
      </c>
      <c r="M512" s="12">
        <v>10</v>
      </c>
      <c r="N512" s="12" t="s">
        <v>23</v>
      </c>
      <c r="O512" s="12">
        <v>19</v>
      </c>
      <c r="P512" s="12" t="s">
        <v>24</v>
      </c>
      <c r="Q512" s="12" t="s">
        <v>51</v>
      </c>
      <c r="R512" s="12" t="s">
        <v>26</v>
      </c>
    </row>
    <row r="513" spans="1:18" x14ac:dyDescent="0.2">
      <c r="A513" s="12">
        <v>23</v>
      </c>
      <c r="B513" s="12">
        <v>16</v>
      </c>
      <c r="C513" s="12">
        <v>573</v>
      </c>
      <c r="D513" s="12">
        <v>30</v>
      </c>
      <c r="E513" s="12" t="s">
        <v>40</v>
      </c>
      <c r="F513" s="12" t="s">
        <v>38</v>
      </c>
      <c r="G513" s="12">
        <v>4</v>
      </c>
      <c r="H513" s="12" t="s">
        <v>28</v>
      </c>
      <c r="I513" s="12" t="s">
        <v>28</v>
      </c>
      <c r="J513" s="12" t="s">
        <v>20</v>
      </c>
      <c r="K513" s="12" t="s">
        <v>44</v>
      </c>
      <c r="L513" s="12" t="s">
        <v>31</v>
      </c>
      <c r="M513" s="12">
        <v>10</v>
      </c>
      <c r="N513" s="12" t="s">
        <v>23</v>
      </c>
      <c r="O513" s="12">
        <v>19</v>
      </c>
      <c r="P513" s="12" t="s">
        <v>24</v>
      </c>
      <c r="Q513" s="12" t="s">
        <v>51</v>
      </c>
      <c r="R513" s="12" t="s">
        <v>26</v>
      </c>
    </row>
    <row r="514" spans="1:18" x14ac:dyDescent="0.2">
      <c r="A514" s="12">
        <v>24</v>
      </c>
      <c r="B514" s="12">
        <v>1</v>
      </c>
      <c r="C514" s="12">
        <v>511</v>
      </c>
      <c r="D514" s="12">
        <v>25</v>
      </c>
      <c r="E514" s="12" t="s">
        <v>40</v>
      </c>
      <c r="F514" s="12" t="s">
        <v>36</v>
      </c>
      <c r="G514" s="12">
        <v>6</v>
      </c>
      <c r="H514" s="12" t="s">
        <v>28</v>
      </c>
      <c r="I514" s="12" t="s">
        <v>28</v>
      </c>
      <c r="J514" s="12" t="s">
        <v>20</v>
      </c>
      <c r="K514" s="12" t="s">
        <v>42</v>
      </c>
      <c r="L514" s="12" t="s">
        <v>31</v>
      </c>
      <c r="M514" s="12">
        <v>9</v>
      </c>
      <c r="N514" s="12" t="s">
        <v>23</v>
      </c>
      <c r="O514" s="12">
        <v>23</v>
      </c>
      <c r="P514" s="12" t="s">
        <v>49</v>
      </c>
      <c r="Q514" s="12" t="s">
        <v>50</v>
      </c>
      <c r="R514" s="12" t="s">
        <v>26</v>
      </c>
    </row>
    <row r="515" spans="1:18" x14ac:dyDescent="0.2">
      <c r="A515" s="12">
        <v>24</v>
      </c>
      <c r="B515" s="12">
        <v>2</v>
      </c>
      <c r="C515" s="12">
        <v>511</v>
      </c>
      <c r="D515" s="12">
        <v>15</v>
      </c>
      <c r="E515" s="12" t="s">
        <v>40</v>
      </c>
      <c r="F515" s="12" t="s">
        <v>32</v>
      </c>
      <c r="G515" s="12">
        <v>7</v>
      </c>
      <c r="H515" s="12" t="s">
        <v>8</v>
      </c>
      <c r="I515" s="12" t="s">
        <v>28</v>
      </c>
      <c r="J515" s="12" t="s">
        <v>29</v>
      </c>
      <c r="K515" s="12" t="s">
        <v>42</v>
      </c>
      <c r="L515" s="12" t="s">
        <v>31</v>
      </c>
      <c r="M515" s="12">
        <v>9</v>
      </c>
      <c r="N515" s="12" t="s">
        <v>23</v>
      </c>
      <c r="O515" s="12">
        <v>23</v>
      </c>
      <c r="P515" s="12" t="s">
        <v>49</v>
      </c>
      <c r="Q515" s="12" t="s">
        <v>50</v>
      </c>
      <c r="R515" s="12" t="s">
        <v>26</v>
      </c>
    </row>
    <row r="516" spans="1:18" x14ac:dyDescent="0.2">
      <c r="A516" s="12">
        <v>24</v>
      </c>
      <c r="B516" s="12">
        <v>3</v>
      </c>
      <c r="C516" s="12">
        <v>511</v>
      </c>
      <c r="D516" s="12">
        <v>11</v>
      </c>
      <c r="E516" s="12" t="s">
        <v>40</v>
      </c>
      <c r="F516" s="12" t="s">
        <v>32</v>
      </c>
      <c r="G516" s="12">
        <v>15</v>
      </c>
      <c r="H516" s="12" t="s">
        <v>8</v>
      </c>
      <c r="I516" s="12" t="s">
        <v>28</v>
      </c>
      <c r="J516" s="12" t="s">
        <v>29</v>
      </c>
      <c r="K516" s="12" t="s">
        <v>46</v>
      </c>
      <c r="L516" s="12" t="s">
        <v>31</v>
      </c>
      <c r="M516" s="12">
        <v>9</v>
      </c>
      <c r="N516" s="12" t="s">
        <v>23</v>
      </c>
      <c r="O516" s="12">
        <v>23</v>
      </c>
      <c r="P516" s="12" t="s">
        <v>49</v>
      </c>
      <c r="Q516" s="12" t="s">
        <v>50</v>
      </c>
      <c r="R516" s="12" t="s">
        <v>26</v>
      </c>
    </row>
    <row r="517" spans="1:18" x14ac:dyDescent="0.2">
      <c r="A517" s="12">
        <v>24</v>
      </c>
      <c r="B517" s="12">
        <v>4</v>
      </c>
      <c r="C517" s="12">
        <v>511</v>
      </c>
      <c r="D517" s="12">
        <v>8</v>
      </c>
      <c r="E517" s="12" t="s">
        <v>40</v>
      </c>
      <c r="F517" s="12" t="s">
        <v>35</v>
      </c>
      <c r="G517" s="12">
        <v>3</v>
      </c>
      <c r="H517" s="12" t="s">
        <v>8</v>
      </c>
      <c r="I517" s="12" t="s">
        <v>8</v>
      </c>
      <c r="J517" s="12" t="s">
        <v>20</v>
      </c>
      <c r="K517" s="12" t="s">
        <v>42</v>
      </c>
      <c r="L517" s="12" t="s">
        <v>31</v>
      </c>
      <c r="M517" s="12">
        <v>9</v>
      </c>
      <c r="N517" s="12" t="s">
        <v>23</v>
      </c>
      <c r="O517" s="12">
        <v>23</v>
      </c>
      <c r="P517" s="12" t="s">
        <v>49</v>
      </c>
      <c r="Q517" s="12" t="s">
        <v>50</v>
      </c>
      <c r="R517" s="12" t="s">
        <v>26</v>
      </c>
    </row>
    <row r="518" spans="1:18" x14ac:dyDescent="0.2">
      <c r="A518" s="12">
        <v>24</v>
      </c>
      <c r="B518" s="12">
        <v>5</v>
      </c>
      <c r="C518" s="12">
        <v>511</v>
      </c>
      <c r="D518" s="12">
        <v>11</v>
      </c>
      <c r="E518" s="12" t="s">
        <v>40</v>
      </c>
      <c r="F518" s="12" t="s">
        <v>37</v>
      </c>
      <c r="G518" s="12">
        <v>5</v>
      </c>
      <c r="H518" s="12" t="s">
        <v>28</v>
      </c>
      <c r="I518" s="12" t="s">
        <v>28</v>
      </c>
      <c r="J518" s="12" t="s">
        <v>20</v>
      </c>
      <c r="K518" s="12" t="s">
        <v>42</v>
      </c>
      <c r="L518" s="12" t="s">
        <v>31</v>
      </c>
      <c r="M518" s="12">
        <v>9</v>
      </c>
      <c r="N518" s="12" t="s">
        <v>23</v>
      </c>
      <c r="O518" s="12">
        <v>23</v>
      </c>
      <c r="P518" s="12" t="s">
        <v>49</v>
      </c>
      <c r="Q518" s="12" t="s">
        <v>50</v>
      </c>
      <c r="R518" s="12" t="s">
        <v>26</v>
      </c>
    </row>
    <row r="519" spans="1:18" x14ac:dyDescent="0.2">
      <c r="A519" s="12">
        <v>24</v>
      </c>
      <c r="B519" s="12">
        <v>6</v>
      </c>
      <c r="C519" s="12">
        <v>511</v>
      </c>
      <c r="D519" s="12">
        <v>17</v>
      </c>
      <c r="E519" s="12" t="s">
        <v>40</v>
      </c>
      <c r="F519" s="12" t="s">
        <v>37</v>
      </c>
      <c r="G519" s="12">
        <v>13</v>
      </c>
      <c r="H519" s="12" t="s">
        <v>28</v>
      </c>
      <c r="I519" s="12" t="s">
        <v>28</v>
      </c>
      <c r="J519" s="12" t="s">
        <v>20</v>
      </c>
      <c r="K519" s="12" t="s">
        <v>42</v>
      </c>
      <c r="L519" s="12" t="s">
        <v>31</v>
      </c>
      <c r="M519" s="12">
        <v>9</v>
      </c>
      <c r="N519" s="12" t="s">
        <v>23</v>
      </c>
      <c r="O519" s="12">
        <v>23</v>
      </c>
      <c r="P519" s="12" t="s">
        <v>49</v>
      </c>
      <c r="Q519" s="12" t="s">
        <v>50</v>
      </c>
      <c r="R519" s="12" t="s">
        <v>26</v>
      </c>
    </row>
    <row r="520" spans="1:18" x14ac:dyDescent="0.2">
      <c r="A520" s="12">
        <v>24</v>
      </c>
      <c r="B520" s="12">
        <v>7</v>
      </c>
      <c r="C520" s="12">
        <v>511</v>
      </c>
      <c r="D520" s="12">
        <v>9</v>
      </c>
      <c r="E520" s="12" t="s">
        <v>40</v>
      </c>
      <c r="F520" s="12" t="s">
        <v>43</v>
      </c>
      <c r="G520" s="12">
        <v>10</v>
      </c>
      <c r="H520" s="12" t="s">
        <v>8</v>
      </c>
      <c r="I520" s="12" t="s">
        <v>28</v>
      </c>
      <c r="J520" s="12" t="s">
        <v>29</v>
      </c>
      <c r="K520" s="12" t="s">
        <v>42</v>
      </c>
      <c r="L520" s="12" t="s">
        <v>31</v>
      </c>
      <c r="M520" s="12">
        <v>9</v>
      </c>
      <c r="N520" s="12" t="s">
        <v>23</v>
      </c>
      <c r="O520" s="12">
        <v>23</v>
      </c>
      <c r="P520" s="12" t="s">
        <v>49</v>
      </c>
      <c r="Q520" s="12" t="s">
        <v>50</v>
      </c>
      <c r="R520" s="12" t="s">
        <v>26</v>
      </c>
    </row>
    <row r="521" spans="1:18" x14ac:dyDescent="0.2">
      <c r="A521" s="12">
        <v>24</v>
      </c>
      <c r="B521" s="12">
        <v>8</v>
      </c>
      <c r="C521" s="12">
        <v>511</v>
      </c>
      <c r="D521" s="12">
        <v>19</v>
      </c>
      <c r="E521" s="12" t="s">
        <v>40</v>
      </c>
      <c r="F521" s="12" t="s">
        <v>37</v>
      </c>
      <c r="G521" s="12">
        <v>9</v>
      </c>
      <c r="H521" s="12" t="s">
        <v>28</v>
      </c>
      <c r="I521" s="12" t="s">
        <v>28</v>
      </c>
      <c r="J521" s="12" t="s">
        <v>20</v>
      </c>
      <c r="K521" s="12" t="s">
        <v>42</v>
      </c>
      <c r="L521" s="12" t="s">
        <v>31</v>
      </c>
      <c r="M521" s="12">
        <v>9</v>
      </c>
      <c r="N521" s="12" t="s">
        <v>23</v>
      </c>
      <c r="O521" s="12">
        <v>23</v>
      </c>
      <c r="P521" s="12" t="s">
        <v>49</v>
      </c>
      <c r="Q521" s="12" t="s">
        <v>50</v>
      </c>
      <c r="R521" s="12" t="s">
        <v>26</v>
      </c>
    </row>
    <row r="522" spans="1:18" x14ac:dyDescent="0.2">
      <c r="A522" s="12">
        <v>24</v>
      </c>
      <c r="B522" s="12">
        <v>9</v>
      </c>
      <c r="C522" s="12">
        <v>511</v>
      </c>
      <c r="D522" s="12">
        <v>21</v>
      </c>
      <c r="E522" s="12" t="s">
        <v>40</v>
      </c>
      <c r="F522" s="12" t="s">
        <v>27</v>
      </c>
      <c r="G522" s="12">
        <v>11</v>
      </c>
      <c r="H522" s="12" t="s">
        <v>8</v>
      </c>
      <c r="I522" s="12" t="s">
        <v>28</v>
      </c>
      <c r="J522" s="12" t="s">
        <v>29</v>
      </c>
      <c r="K522" s="12" t="s">
        <v>42</v>
      </c>
      <c r="L522" s="12" t="s">
        <v>31</v>
      </c>
      <c r="M522" s="12">
        <v>9</v>
      </c>
      <c r="N522" s="12" t="s">
        <v>23</v>
      </c>
      <c r="O522" s="12">
        <v>23</v>
      </c>
      <c r="P522" s="12" t="s">
        <v>49</v>
      </c>
      <c r="Q522" s="12" t="s">
        <v>50</v>
      </c>
      <c r="R522" s="12" t="s">
        <v>26</v>
      </c>
    </row>
    <row r="523" spans="1:18" x14ac:dyDescent="0.2">
      <c r="A523" s="12">
        <v>24</v>
      </c>
      <c r="B523" s="12">
        <v>10</v>
      </c>
      <c r="C523" s="12">
        <v>511</v>
      </c>
      <c r="D523" s="12">
        <v>10</v>
      </c>
      <c r="E523" s="12" t="s">
        <v>40</v>
      </c>
      <c r="F523" s="12" t="s">
        <v>43</v>
      </c>
      <c r="G523" s="12">
        <v>1</v>
      </c>
      <c r="H523" s="12" t="s">
        <v>28</v>
      </c>
      <c r="I523" s="12" t="s">
        <v>8</v>
      </c>
      <c r="J523" s="12" t="s">
        <v>29</v>
      </c>
      <c r="K523" s="12" t="s">
        <v>46</v>
      </c>
      <c r="L523" s="12" t="s">
        <v>31</v>
      </c>
      <c r="M523" s="12">
        <v>9</v>
      </c>
      <c r="N523" s="12" t="s">
        <v>23</v>
      </c>
      <c r="O523" s="12">
        <v>23</v>
      </c>
      <c r="P523" s="12" t="s">
        <v>49</v>
      </c>
      <c r="Q523" s="12" t="s">
        <v>50</v>
      </c>
      <c r="R523" s="12" t="s">
        <v>26</v>
      </c>
    </row>
    <row r="524" spans="1:18" x14ac:dyDescent="0.2">
      <c r="A524" s="12">
        <v>24</v>
      </c>
      <c r="B524" s="12">
        <v>11</v>
      </c>
      <c r="C524" s="12">
        <v>511</v>
      </c>
      <c r="D524" s="12">
        <v>6</v>
      </c>
      <c r="E524" s="12" t="s">
        <v>40</v>
      </c>
      <c r="F524" s="12" t="s">
        <v>43</v>
      </c>
      <c r="G524" s="12">
        <v>2</v>
      </c>
      <c r="H524" s="12" t="s">
        <v>8</v>
      </c>
      <c r="I524" s="12" t="s">
        <v>8</v>
      </c>
      <c r="J524" s="12" t="s">
        <v>20</v>
      </c>
      <c r="K524" s="12" t="s">
        <v>44</v>
      </c>
      <c r="L524" s="12" t="s">
        <v>31</v>
      </c>
      <c r="M524" s="12">
        <v>9</v>
      </c>
      <c r="N524" s="12" t="s">
        <v>23</v>
      </c>
      <c r="O524" s="12">
        <v>23</v>
      </c>
      <c r="P524" s="12" t="s">
        <v>49</v>
      </c>
      <c r="Q524" s="12" t="s">
        <v>50</v>
      </c>
      <c r="R524" s="12" t="s">
        <v>26</v>
      </c>
    </row>
    <row r="525" spans="1:18" x14ac:dyDescent="0.2">
      <c r="A525" s="12">
        <v>24</v>
      </c>
      <c r="B525" s="12">
        <v>12</v>
      </c>
      <c r="C525" s="12">
        <v>511</v>
      </c>
      <c r="D525" s="12">
        <v>8</v>
      </c>
      <c r="E525" s="12" t="s">
        <v>40</v>
      </c>
      <c r="F525" s="12" t="s">
        <v>32</v>
      </c>
      <c r="G525" s="12">
        <v>14</v>
      </c>
      <c r="H525" s="12" t="s">
        <v>28</v>
      </c>
      <c r="I525" s="12" t="s">
        <v>28</v>
      </c>
      <c r="J525" s="12" t="s">
        <v>20</v>
      </c>
      <c r="K525" s="12" t="s">
        <v>44</v>
      </c>
      <c r="L525" s="12" t="s">
        <v>31</v>
      </c>
      <c r="M525" s="12">
        <v>9</v>
      </c>
      <c r="N525" s="12" t="s">
        <v>23</v>
      </c>
      <c r="O525" s="12">
        <v>23</v>
      </c>
      <c r="P525" s="12" t="s">
        <v>49</v>
      </c>
      <c r="Q525" s="12" t="s">
        <v>50</v>
      </c>
      <c r="R525" s="12" t="s">
        <v>26</v>
      </c>
    </row>
    <row r="526" spans="1:18" x14ac:dyDescent="0.2">
      <c r="A526" s="12">
        <v>24</v>
      </c>
      <c r="B526" s="12">
        <v>13</v>
      </c>
      <c r="C526" s="12">
        <v>511</v>
      </c>
      <c r="D526" s="12">
        <v>8</v>
      </c>
      <c r="E526" s="12" t="s">
        <v>40</v>
      </c>
      <c r="F526" s="12" t="s">
        <v>39</v>
      </c>
      <c r="G526" s="12">
        <v>4</v>
      </c>
      <c r="H526" s="12" t="s">
        <v>8</v>
      </c>
      <c r="I526" s="12" t="s">
        <v>28</v>
      </c>
      <c r="J526" s="12" t="s">
        <v>29</v>
      </c>
      <c r="K526" s="12" t="s">
        <v>44</v>
      </c>
      <c r="L526" s="12" t="s">
        <v>31</v>
      </c>
      <c r="M526" s="12">
        <v>9</v>
      </c>
      <c r="N526" s="12" t="s">
        <v>23</v>
      </c>
      <c r="O526" s="12">
        <v>23</v>
      </c>
      <c r="P526" s="12" t="s">
        <v>49</v>
      </c>
      <c r="Q526" s="12" t="s">
        <v>50</v>
      </c>
      <c r="R526" s="12" t="s">
        <v>26</v>
      </c>
    </row>
    <row r="527" spans="1:18" x14ac:dyDescent="0.2">
      <c r="A527" s="12">
        <v>24</v>
      </c>
      <c r="B527" s="12">
        <v>14</v>
      </c>
      <c r="C527" s="12">
        <v>511</v>
      </c>
      <c r="D527" s="12">
        <v>16</v>
      </c>
      <c r="E527" s="12" t="s">
        <v>40</v>
      </c>
      <c r="F527" s="12" t="s">
        <v>39</v>
      </c>
      <c r="G527" s="12">
        <v>12</v>
      </c>
      <c r="H527" s="12" t="s">
        <v>8</v>
      </c>
      <c r="I527" s="12" t="s">
        <v>28</v>
      </c>
      <c r="J527" s="12" t="s">
        <v>29</v>
      </c>
      <c r="K527" s="12" t="s">
        <v>42</v>
      </c>
      <c r="L527" s="12" t="s">
        <v>31</v>
      </c>
      <c r="M527" s="12">
        <v>9</v>
      </c>
      <c r="N527" s="12" t="s">
        <v>23</v>
      </c>
      <c r="O527" s="12">
        <v>23</v>
      </c>
      <c r="P527" s="12" t="s">
        <v>49</v>
      </c>
      <c r="Q527" s="12" t="s">
        <v>50</v>
      </c>
      <c r="R527" s="12" t="s">
        <v>26</v>
      </c>
    </row>
    <row r="528" spans="1:18" x14ac:dyDescent="0.2">
      <c r="A528" s="12">
        <v>24</v>
      </c>
      <c r="B528" s="12">
        <v>15</v>
      </c>
      <c r="C528" s="12">
        <v>511</v>
      </c>
      <c r="D528" s="12">
        <v>7</v>
      </c>
      <c r="E528" s="12" t="s">
        <v>40</v>
      </c>
      <c r="F528" s="12" t="s">
        <v>38</v>
      </c>
      <c r="G528" s="12">
        <v>0</v>
      </c>
      <c r="H528" s="12" t="s">
        <v>8</v>
      </c>
      <c r="I528" s="12" t="s">
        <v>8</v>
      </c>
      <c r="J528" s="12" t="s">
        <v>20</v>
      </c>
      <c r="K528" s="12" t="s">
        <v>42</v>
      </c>
      <c r="L528" s="12" t="s">
        <v>31</v>
      </c>
      <c r="M528" s="12">
        <v>9</v>
      </c>
      <c r="N528" s="12" t="s">
        <v>23</v>
      </c>
      <c r="O528" s="12">
        <v>23</v>
      </c>
      <c r="P528" s="12" t="s">
        <v>49</v>
      </c>
      <c r="Q528" s="12" t="s">
        <v>50</v>
      </c>
      <c r="R528" s="12" t="s">
        <v>26</v>
      </c>
    </row>
    <row r="529" spans="1:18" x14ac:dyDescent="0.2">
      <c r="A529" s="12">
        <v>24</v>
      </c>
      <c r="B529" s="12">
        <v>16</v>
      </c>
      <c r="C529" s="12">
        <v>511</v>
      </c>
      <c r="D529" s="12">
        <v>14</v>
      </c>
      <c r="E529" s="12" t="s">
        <v>40</v>
      </c>
      <c r="F529" s="12" t="s">
        <v>36</v>
      </c>
      <c r="G529" s="12">
        <v>8</v>
      </c>
      <c r="H529" s="12" t="s">
        <v>28</v>
      </c>
      <c r="I529" s="12" t="s">
        <v>28</v>
      </c>
      <c r="J529" s="12" t="s">
        <v>20</v>
      </c>
      <c r="K529" s="12" t="s">
        <v>42</v>
      </c>
      <c r="L529" s="12" t="s">
        <v>31</v>
      </c>
      <c r="M529" s="12">
        <v>9</v>
      </c>
      <c r="N529" s="12" t="s">
        <v>23</v>
      </c>
      <c r="O529" s="12">
        <v>23</v>
      </c>
      <c r="P529" s="12" t="s">
        <v>49</v>
      </c>
      <c r="Q529" s="12" t="s">
        <v>50</v>
      </c>
      <c r="R529" s="12" t="s">
        <v>26</v>
      </c>
    </row>
    <row r="530" spans="1:18" x14ac:dyDescent="0.2">
      <c r="A530" s="12">
        <v>25</v>
      </c>
      <c r="B530" s="12">
        <v>1</v>
      </c>
      <c r="C530" s="12">
        <v>627</v>
      </c>
      <c r="D530" s="12">
        <v>21</v>
      </c>
      <c r="E530" s="12" t="s">
        <v>40</v>
      </c>
      <c r="F530" s="12" t="s">
        <v>41</v>
      </c>
      <c r="G530" s="12">
        <v>10</v>
      </c>
      <c r="H530" s="12" t="s">
        <v>28</v>
      </c>
      <c r="I530" s="12" t="s">
        <v>28</v>
      </c>
      <c r="J530" s="12" t="s">
        <v>20</v>
      </c>
      <c r="K530" s="12" t="s">
        <v>42</v>
      </c>
      <c r="L530" s="12" t="s">
        <v>31</v>
      </c>
      <c r="M530" s="12">
        <v>13</v>
      </c>
      <c r="N530" s="12" t="s">
        <v>23</v>
      </c>
      <c r="O530" s="12">
        <v>20</v>
      </c>
      <c r="P530" s="12" t="s">
        <v>24</v>
      </c>
      <c r="Q530" s="12" t="s">
        <v>25</v>
      </c>
      <c r="R530" s="12" t="s">
        <v>26</v>
      </c>
    </row>
    <row r="531" spans="1:18" x14ac:dyDescent="0.2">
      <c r="A531" s="12">
        <v>25</v>
      </c>
      <c r="B531" s="12">
        <v>2</v>
      </c>
      <c r="C531" s="12">
        <v>627</v>
      </c>
      <c r="D531" s="12">
        <v>31</v>
      </c>
      <c r="E531" s="12" t="s">
        <v>40</v>
      </c>
      <c r="F531" s="12" t="s">
        <v>37</v>
      </c>
      <c r="G531" s="12">
        <v>6</v>
      </c>
      <c r="H531" s="12" t="s">
        <v>28</v>
      </c>
      <c r="I531" s="12" t="s">
        <v>28</v>
      </c>
      <c r="J531" s="12" t="s">
        <v>20</v>
      </c>
      <c r="K531" s="12" t="s">
        <v>42</v>
      </c>
      <c r="L531" s="12" t="s">
        <v>31</v>
      </c>
      <c r="M531" s="12">
        <v>13</v>
      </c>
      <c r="N531" s="12" t="s">
        <v>23</v>
      </c>
      <c r="O531" s="12">
        <v>20</v>
      </c>
      <c r="P531" s="12" t="s">
        <v>24</v>
      </c>
      <c r="Q531" s="12" t="s">
        <v>25</v>
      </c>
      <c r="R531" s="12" t="s">
        <v>26</v>
      </c>
    </row>
    <row r="532" spans="1:18" x14ac:dyDescent="0.2">
      <c r="A532" s="12">
        <v>25</v>
      </c>
      <c r="B532" s="12">
        <v>3</v>
      </c>
      <c r="C532" s="12">
        <v>627</v>
      </c>
      <c r="D532" s="12">
        <v>16</v>
      </c>
      <c r="E532" s="12" t="s">
        <v>40</v>
      </c>
      <c r="F532" s="12" t="s">
        <v>38</v>
      </c>
      <c r="G532" s="12">
        <v>11</v>
      </c>
      <c r="H532" s="12" t="s">
        <v>28</v>
      </c>
      <c r="I532" s="12" t="s">
        <v>28</v>
      </c>
      <c r="J532" s="12" t="s">
        <v>20</v>
      </c>
      <c r="K532" s="12" t="s">
        <v>42</v>
      </c>
      <c r="L532" s="12" t="s">
        <v>31</v>
      </c>
      <c r="M532" s="12">
        <v>13</v>
      </c>
      <c r="N532" s="12" t="s">
        <v>23</v>
      </c>
      <c r="O532" s="12">
        <v>20</v>
      </c>
      <c r="P532" s="12" t="s">
        <v>24</v>
      </c>
      <c r="Q532" s="12" t="s">
        <v>25</v>
      </c>
      <c r="R532" s="12" t="s">
        <v>26</v>
      </c>
    </row>
    <row r="533" spans="1:18" x14ac:dyDescent="0.2">
      <c r="A533" s="12">
        <v>25</v>
      </c>
      <c r="B533" s="12">
        <v>4</v>
      </c>
      <c r="C533" s="12">
        <v>627</v>
      </c>
      <c r="D533" s="12">
        <v>13</v>
      </c>
      <c r="E533" s="12" t="s">
        <v>40</v>
      </c>
      <c r="F533" s="12" t="s">
        <v>19</v>
      </c>
      <c r="G533" s="12">
        <v>4</v>
      </c>
      <c r="H533" s="12" t="s">
        <v>28</v>
      </c>
      <c r="I533" s="12" t="s">
        <v>28</v>
      </c>
      <c r="J533" s="12" t="s">
        <v>20</v>
      </c>
      <c r="K533" s="12" t="s">
        <v>44</v>
      </c>
      <c r="L533" s="12" t="s">
        <v>31</v>
      </c>
      <c r="M533" s="12">
        <v>13</v>
      </c>
      <c r="N533" s="12" t="s">
        <v>23</v>
      </c>
      <c r="O533" s="12">
        <v>20</v>
      </c>
      <c r="P533" s="12" t="s">
        <v>24</v>
      </c>
      <c r="Q533" s="12" t="s">
        <v>25</v>
      </c>
      <c r="R533" s="12" t="s">
        <v>26</v>
      </c>
    </row>
    <row r="534" spans="1:18" x14ac:dyDescent="0.2">
      <c r="A534" s="12">
        <v>25</v>
      </c>
      <c r="B534" s="12">
        <v>5</v>
      </c>
      <c r="C534" s="12">
        <v>627</v>
      </c>
      <c r="D534" s="12">
        <v>18</v>
      </c>
      <c r="E534" s="12" t="s">
        <v>40</v>
      </c>
      <c r="F534" s="12" t="s">
        <v>38</v>
      </c>
      <c r="G534" s="12">
        <v>0</v>
      </c>
      <c r="H534" s="12" t="s">
        <v>8</v>
      </c>
      <c r="I534" s="12" t="s">
        <v>8</v>
      </c>
      <c r="J534" s="12" t="s">
        <v>20</v>
      </c>
      <c r="K534" s="12" t="s">
        <v>42</v>
      </c>
      <c r="L534" s="12" t="s">
        <v>31</v>
      </c>
      <c r="M534" s="12">
        <v>13</v>
      </c>
      <c r="N534" s="12" t="s">
        <v>23</v>
      </c>
      <c r="O534" s="12">
        <v>20</v>
      </c>
      <c r="P534" s="12" t="s">
        <v>24</v>
      </c>
      <c r="Q534" s="12" t="s">
        <v>25</v>
      </c>
      <c r="R534" s="12" t="s">
        <v>26</v>
      </c>
    </row>
    <row r="535" spans="1:18" x14ac:dyDescent="0.2">
      <c r="A535" s="12">
        <v>25</v>
      </c>
      <c r="B535" s="12">
        <v>6</v>
      </c>
      <c r="C535" s="12">
        <v>627</v>
      </c>
      <c r="D535" s="12">
        <v>11</v>
      </c>
      <c r="E535" s="12" t="s">
        <v>40</v>
      </c>
      <c r="F535" s="12" t="s">
        <v>36</v>
      </c>
      <c r="G535" s="12">
        <v>14</v>
      </c>
      <c r="H535" s="12" t="s">
        <v>28</v>
      </c>
      <c r="I535" s="12" t="s">
        <v>28</v>
      </c>
      <c r="J535" s="12" t="s">
        <v>20</v>
      </c>
      <c r="K535" s="12" t="s">
        <v>44</v>
      </c>
      <c r="L535" s="12" t="s">
        <v>31</v>
      </c>
      <c r="M535" s="12">
        <v>13</v>
      </c>
      <c r="N535" s="12" t="s">
        <v>23</v>
      </c>
      <c r="O535" s="12">
        <v>20</v>
      </c>
      <c r="P535" s="12" t="s">
        <v>24</v>
      </c>
      <c r="Q535" s="12" t="s">
        <v>25</v>
      </c>
      <c r="R535" s="12" t="s">
        <v>26</v>
      </c>
    </row>
    <row r="536" spans="1:18" x14ac:dyDescent="0.2">
      <c r="A536" s="12">
        <v>25</v>
      </c>
      <c r="B536" s="12">
        <v>7</v>
      </c>
      <c r="C536" s="12">
        <v>627</v>
      </c>
      <c r="D536" s="12">
        <v>15</v>
      </c>
      <c r="E536" s="12" t="s">
        <v>40</v>
      </c>
      <c r="F536" s="12" t="s">
        <v>37</v>
      </c>
      <c r="G536" s="12">
        <v>8</v>
      </c>
      <c r="H536" s="12" t="s">
        <v>28</v>
      </c>
      <c r="I536" s="12" t="s">
        <v>28</v>
      </c>
      <c r="J536" s="12" t="s">
        <v>20</v>
      </c>
      <c r="K536" s="12" t="s">
        <v>42</v>
      </c>
      <c r="L536" s="12" t="s">
        <v>31</v>
      </c>
      <c r="M536" s="12">
        <v>13</v>
      </c>
      <c r="N536" s="12" t="s">
        <v>23</v>
      </c>
      <c r="O536" s="12">
        <v>20</v>
      </c>
      <c r="P536" s="12" t="s">
        <v>24</v>
      </c>
      <c r="Q536" s="12" t="s">
        <v>25</v>
      </c>
      <c r="R536" s="12" t="s">
        <v>26</v>
      </c>
    </row>
    <row r="537" spans="1:18" x14ac:dyDescent="0.2">
      <c r="A537" s="12">
        <v>25</v>
      </c>
      <c r="B537" s="12">
        <v>8</v>
      </c>
      <c r="C537" s="12">
        <v>627</v>
      </c>
      <c r="D537" s="12">
        <v>32</v>
      </c>
      <c r="E537" s="12" t="s">
        <v>40</v>
      </c>
      <c r="F537" s="12" t="s">
        <v>41</v>
      </c>
      <c r="G537" s="12">
        <v>12</v>
      </c>
      <c r="H537" s="12" t="s">
        <v>28</v>
      </c>
      <c r="I537" s="12" t="s">
        <v>28</v>
      </c>
      <c r="J537" s="12" t="s">
        <v>20</v>
      </c>
      <c r="K537" s="12" t="s">
        <v>42</v>
      </c>
      <c r="L537" s="12" t="s">
        <v>31</v>
      </c>
      <c r="M537" s="12">
        <v>13</v>
      </c>
      <c r="N537" s="12" t="s">
        <v>23</v>
      </c>
      <c r="O537" s="12">
        <v>20</v>
      </c>
      <c r="P537" s="12" t="s">
        <v>24</v>
      </c>
      <c r="Q537" s="12" t="s">
        <v>25</v>
      </c>
      <c r="R537" s="12" t="s">
        <v>26</v>
      </c>
    </row>
    <row r="538" spans="1:18" x14ac:dyDescent="0.2">
      <c r="A538" s="12">
        <v>25</v>
      </c>
      <c r="B538" s="12">
        <v>9</v>
      </c>
      <c r="C538" s="12">
        <v>627</v>
      </c>
      <c r="D538" s="12">
        <v>10</v>
      </c>
      <c r="E538" s="12" t="s">
        <v>40</v>
      </c>
      <c r="F538" s="12" t="s">
        <v>32</v>
      </c>
      <c r="G538" s="12">
        <v>1</v>
      </c>
      <c r="H538" s="12" t="s">
        <v>28</v>
      </c>
      <c r="I538" s="12" t="s">
        <v>8</v>
      </c>
      <c r="J538" s="12" t="s">
        <v>29</v>
      </c>
      <c r="K538" s="12" t="s">
        <v>46</v>
      </c>
      <c r="L538" s="12" t="s">
        <v>31</v>
      </c>
      <c r="M538" s="12">
        <v>13</v>
      </c>
      <c r="N538" s="12" t="s">
        <v>23</v>
      </c>
      <c r="O538" s="12">
        <v>20</v>
      </c>
      <c r="P538" s="12" t="s">
        <v>24</v>
      </c>
      <c r="Q538" s="12" t="s">
        <v>25</v>
      </c>
      <c r="R538" s="12" t="s">
        <v>26</v>
      </c>
    </row>
    <row r="539" spans="1:18" x14ac:dyDescent="0.2">
      <c r="A539" s="12">
        <v>25</v>
      </c>
      <c r="B539" s="12">
        <v>10</v>
      </c>
      <c r="C539" s="12">
        <v>627</v>
      </c>
      <c r="D539" s="12">
        <v>10</v>
      </c>
      <c r="E539" s="12" t="s">
        <v>40</v>
      </c>
      <c r="F539" s="12" t="s">
        <v>36</v>
      </c>
      <c r="G539" s="12">
        <v>2</v>
      </c>
      <c r="H539" s="12" t="s">
        <v>28</v>
      </c>
      <c r="I539" s="12" t="s">
        <v>8</v>
      </c>
      <c r="J539" s="12" t="s">
        <v>29</v>
      </c>
      <c r="K539" s="12" t="s">
        <v>44</v>
      </c>
      <c r="L539" s="12" t="s">
        <v>31</v>
      </c>
      <c r="M539" s="12">
        <v>13</v>
      </c>
      <c r="N539" s="12" t="s">
        <v>23</v>
      </c>
      <c r="O539" s="12">
        <v>20</v>
      </c>
      <c r="P539" s="12" t="s">
        <v>24</v>
      </c>
      <c r="Q539" s="12" t="s">
        <v>25</v>
      </c>
      <c r="R539" s="12" t="s">
        <v>26</v>
      </c>
    </row>
    <row r="540" spans="1:18" x14ac:dyDescent="0.2">
      <c r="A540" s="12">
        <v>25</v>
      </c>
      <c r="B540" s="12">
        <v>11</v>
      </c>
      <c r="C540" s="12">
        <v>627</v>
      </c>
      <c r="D540" s="12">
        <v>27</v>
      </c>
      <c r="E540" s="12" t="s">
        <v>40</v>
      </c>
      <c r="F540" s="12" t="s">
        <v>43</v>
      </c>
      <c r="G540" s="12">
        <v>15</v>
      </c>
      <c r="H540" s="12" t="s">
        <v>28</v>
      </c>
      <c r="I540" s="12" t="s">
        <v>28</v>
      </c>
      <c r="J540" s="12" t="s">
        <v>20</v>
      </c>
      <c r="K540" s="12" t="s">
        <v>46</v>
      </c>
      <c r="L540" s="12" t="s">
        <v>31</v>
      </c>
      <c r="M540" s="12">
        <v>13</v>
      </c>
      <c r="N540" s="12" t="s">
        <v>23</v>
      </c>
      <c r="O540" s="12">
        <v>20</v>
      </c>
      <c r="P540" s="12" t="s">
        <v>24</v>
      </c>
      <c r="Q540" s="12" t="s">
        <v>25</v>
      </c>
      <c r="R540" s="12" t="s">
        <v>26</v>
      </c>
    </row>
    <row r="541" spans="1:18" x14ac:dyDescent="0.2">
      <c r="A541" s="12">
        <v>25</v>
      </c>
      <c r="B541" s="12">
        <v>12</v>
      </c>
      <c r="C541" s="12">
        <v>627</v>
      </c>
      <c r="D541" s="12">
        <v>17</v>
      </c>
      <c r="E541" s="12" t="s">
        <v>40</v>
      </c>
      <c r="F541" s="12" t="s">
        <v>35</v>
      </c>
      <c r="G541" s="12">
        <v>13</v>
      </c>
      <c r="H541" s="12" t="s">
        <v>28</v>
      </c>
      <c r="I541" s="12" t="s">
        <v>28</v>
      </c>
      <c r="J541" s="12" t="s">
        <v>20</v>
      </c>
      <c r="K541" s="12" t="s">
        <v>42</v>
      </c>
      <c r="L541" s="12" t="s">
        <v>31</v>
      </c>
      <c r="M541" s="12">
        <v>13</v>
      </c>
      <c r="N541" s="12" t="s">
        <v>23</v>
      </c>
      <c r="O541" s="12">
        <v>20</v>
      </c>
      <c r="P541" s="12" t="s">
        <v>24</v>
      </c>
      <c r="Q541" s="12" t="s">
        <v>25</v>
      </c>
      <c r="R541" s="12" t="s">
        <v>26</v>
      </c>
    </row>
    <row r="542" spans="1:18" x14ac:dyDescent="0.2">
      <c r="A542" s="12">
        <v>25</v>
      </c>
      <c r="B542" s="12">
        <v>13</v>
      </c>
      <c r="C542" s="12">
        <v>627</v>
      </c>
      <c r="D542" s="12">
        <v>13</v>
      </c>
      <c r="E542" s="12" t="s">
        <v>40</v>
      </c>
      <c r="F542" s="12" t="s">
        <v>43</v>
      </c>
      <c r="G542" s="12">
        <v>9</v>
      </c>
      <c r="H542" s="12" t="s">
        <v>28</v>
      </c>
      <c r="I542" s="12" t="s">
        <v>28</v>
      </c>
      <c r="J542" s="12" t="s">
        <v>20</v>
      </c>
      <c r="K542" s="12" t="s">
        <v>42</v>
      </c>
      <c r="L542" s="12" t="s">
        <v>31</v>
      </c>
      <c r="M542" s="12">
        <v>13</v>
      </c>
      <c r="N542" s="12" t="s">
        <v>23</v>
      </c>
      <c r="O542" s="12">
        <v>20</v>
      </c>
      <c r="P542" s="12" t="s">
        <v>24</v>
      </c>
      <c r="Q542" s="12" t="s">
        <v>25</v>
      </c>
      <c r="R542" s="12" t="s">
        <v>26</v>
      </c>
    </row>
    <row r="543" spans="1:18" x14ac:dyDescent="0.2">
      <c r="A543" s="12">
        <v>25</v>
      </c>
      <c r="B543" s="12">
        <v>14</v>
      </c>
      <c r="C543" s="12">
        <v>627</v>
      </c>
      <c r="D543" s="12">
        <v>8</v>
      </c>
      <c r="E543" s="12" t="s">
        <v>40</v>
      </c>
      <c r="F543" s="12" t="s">
        <v>19</v>
      </c>
      <c r="G543" s="12">
        <v>5</v>
      </c>
      <c r="H543" s="12" t="s">
        <v>28</v>
      </c>
      <c r="I543" s="12" t="s">
        <v>28</v>
      </c>
      <c r="J543" s="12" t="s">
        <v>20</v>
      </c>
      <c r="K543" s="12" t="s">
        <v>42</v>
      </c>
      <c r="L543" s="12" t="s">
        <v>31</v>
      </c>
      <c r="M543" s="12">
        <v>13</v>
      </c>
      <c r="N543" s="12" t="s">
        <v>23</v>
      </c>
      <c r="O543" s="12">
        <v>20</v>
      </c>
      <c r="P543" s="12" t="s">
        <v>24</v>
      </c>
      <c r="Q543" s="12" t="s">
        <v>25</v>
      </c>
      <c r="R543" s="12" t="s">
        <v>26</v>
      </c>
    </row>
    <row r="544" spans="1:18" x14ac:dyDescent="0.2">
      <c r="A544" s="12">
        <v>25</v>
      </c>
      <c r="B544" s="12">
        <v>15</v>
      </c>
      <c r="C544" s="12">
        <v>627</v>
      </c>
      <c r="D544" s="12">
        <v>12</v>
      </c>
      <c r="E544" s="12" t="s">
        <v>40</v>
      </c>
      <c r="F544" s="12" t="s">
        <v>36</v>
      </c>
      <c r="G544" s="12">
        <v>3</v>
      </c>
      <c r="H544" s="12" t="s">
        <v>28</v>
      </c>
      <c r="I544" s="12" t="s">
        <v>8</v>
      </c>
      <c r="J544" s="12" t="s">
        <v>29</v>
      </c>
      <c r="K544" s="12" t="s">
        <v>42</v>
      </c>
      <c r="L544" s="12" t="s">
        <v>31</v>
      </c>
      <c r="M544" s="12">
        <v>13</v>
      </c>
      <c r="N544" s="12" t="s">
        <v>23</v>
      </c>
      <c r="O544" s="12">
        <v>20</v>
      </c>
      <c r="P544" s="12" t="s">
        <v>24</v>
      </c>
      <c r="Q544" s="12" t="s">
        <v>25</v>
      </c>
      <c r="R544" s="12" t="s">
        <v>26</v>
      </c>
    </row>
    <row r="545" spans="1:18" x14ac:dyDescent="0.2">
      <c r="A545" s="12">
        <v>25</v>
      </c>
      <c r="B545" s="12">
        <v>16</v>
      </c>
      <c r="C545" s="12">
        <v>627</v>
      </c>
      <c r="D545" s="12">
        <v>11</v>
      </c>
      <c r="E545" s="12" t="s">
        <v>40</v>
      </c>
      <c r="F545" s="12" t="s">
        <v>19</v>
      </c>
      <c r="G545" s="12">
        <v>7</v>
      </c>
      <c r="H545" s="12" t="s">
        <v>28</v>
      </c>
      <c r="I545" s="12" t="s">
        <v>28</v>
      </c>
      <c r="J545" s="12" t="s">
        <v>20</v>
      </c>
      <c r="K545" s="12" t="s">
        <v>42</v>
      </c>
      <c r="L545" s="12" t="s">
        <v>31</v>
      </c>
      <c r="M545" s="12">
        <v>13</v>
      </c>
      <c r="N545" s="12" t="s">
        <v>23</v>
      </c>
      <c r="O545" s="12">
        <v>20</v>
      </c>
      <c r="P545" s="12" t="s">
        <v>24</v>
      </c>
      <c r="Q545" s="12" t="s">
        <v>25</v>
      </c>
      <c r="R545" s="12" t="s">
        <v>26</v>
      </c>
    </row>
    <row r="546" spans="1:18" x14ac:dyDescent="0.2">
      <c r="A546" s="12">
        <v>26</v>
      </c>
      <c r="B546" s="12">
        <v>1</v>
      </c>
      <c r="C546" s="12">
        <v>596</v>
      </c>
      <c r="D546" s="12">
        <v>20</v>
      </c>
      <c r="E546" s="12" t="s">
        <v>40</v>
      </c>
      <c r="F546" s="12" t="s">
        <v>39</v>
      </c>
      <c r="G546" s="12">
        <v>15</v>
      </c>
      <c r="H546" s="12" t="s">
        <v>28</v>
      </c>
      <c r="I546" s="12" t="s">
        <v>28</v>
      </c>
      <c r="J546" s="12" t="s">
        <v>20</v>
      </c>
      <c r="K546" s="12" t="s">
        <v>46</v>
      </c>
      <c r="L546" s="12" t="s">
        <v>31</v>
      </c>
      <c r="M546" s="12">
        <v>11</v>
      </c>
      <c r="N546" s="12" t="s">
        <v>47</v>
      </c>
      <c r="O546" s="12">
        <v>20</v>
      </c>
      <c r="P546" s="12" t="s">
        <v>49</v>
      </c>
      <c r="Q546" s="12" t="s">
        <v>25</v>
      </c>
      <c r="R546" s="12" t="s">
        <v>26</v>
      </c>
    </row>
    <row r="547" spans="1:18" x14ac:dyDescent="0.2">
      <c r="A547" s="12">
        <v>26</v>
      </c>
      <c r="B547" s="12">
        <v>2</v>
      </c>
      <c r="C547" s="12">
        <v>596</v>
      </c>
      <c r="D547" s="12">
        <v>14</v>
      </c>
      <c r="E547" s="12" t="s">
        <v>40</v>
      </c>
      <c r="F547" s="12" t="s">
        <v>38</v>
      </c>
      <c r="G547" s="12">
        <v>4</v>
      </c>
      <c r="H547" s="12" t="s">
        <v>8</v>
      </c>
      <c r="I547" s="12" t="s">
        <v>28</v>
      </c>
      <c r="J547" s="12" t="s">
        <v>29</v>
      </c>
      <c r="K547" s="12" t="s">
        <v>44</v>
      </c>
      <c r="L547" s="12" t="s">
        <v>31</v>
      </c>
      <c r="M547" s="12">
        <v>11</v>
      </c>
      <c r="N547" s="12" t="s">
        <v>47</v>
      </c>
      <c r="O547" s="12">
        <v>20</v>
      </c>
      <c r="P547" s="12" t="s">
        <v>49</v>
      </c>
      <c r="Q547" s="12" t="s">
        <v>25</v>
      </c>
      <c r="R547" s="12" t="s">
        <v>26</v>
      </c>
    </row>
    <row r="548" spans="1:18" x14ac:dyDescent="0.2">
      <c r="A548" s="12">
        <v>26</v>
      </c>
      <c r="B548" s="12">
        <v>3</v>
      </c>
      <c r="C548" s="12">
        <v>596</v>
      </c>
      <c r="D548" s="12">
        <v>16</v>
      </c>
      <c r="E548" s="12" t="s">
        <v>40</v>
      </c>
      <c r="F548" s="12" t="s">
        <v>32</v>
      </c>
      <c r="G548" s="12">
        <v>11</v>
      </c>
      <c r="H548" s="12" t="s">
        <v>28</v>
      </c>
      <c r="I548" s="12" t="s">
        <v>28</v>
      </c>
      <c r="J548" s="12" t="s">
        <v>20</v>
      </c>
      <c r="K548" s="12" t="s">
        <v>42</v>
      </c>
      <c r="L548" s="12" t="s">
        <v>31</v>
      </c>
      <c r="M548" s="12">
        <v>11</v>
      </c>
      <c r="N548" s="12" t="s">
        <v>47</v>
      </c>
      <c r="O548" s="12">
        <v>20</v>
      </c>
      <c r="P548" s="12" t="s">
        <v>49</v>
      </c>
      <c r="Q548" s="12" t="s">
        <v>25</v>
      </c>
      <c r="R548" s="12" t="s">
        <v>26</v>
      </c>
    </row>
    <row r="549" spans="1:18" x14ac:dyDescent="0.2">
      <c r="A549" s="12">
        <v>26</v>
      </c>
      <c r="B549" s="12">
        <v>4</v>
      </c>
      <c r="C549" s="12">
        <v>596</v>
      </c>
      <c r="D549" s="12">
        <v>24</v>
      </c>
      <c r="E549" s="12" t="s">
        <v>40</v>
      </c>
      <c r="F549" s="12" t="s">
        <v>36</v>
      </c>
      <c r="G549" s="12">
        <v>7</v>
      </c>
      <c r="H549" s="12" t="s">
        <v>28</v>
      </c>
      <c r="I549" s="12" t="s">
        <v>28</v>
      </c>
      <c r="J549" s="12" t="s">
        <v>20</v>
      </c>
      <c r="K549" s="12" t="s">
        <v>42</v>
      </c>
      <c r="L549" s="12" t="s">
        <v>31</v>
      </c>
      <c r="M549" s="12">
        <v>11</v>
      </c>
      <c r="N549" s="12" t="s">
        <v>47</v>
      </c>
      <c r="O549" s="12">
        <v>20</v>
      </c>
      <c r="P549" s="12" t="s">
        <v>49</v>
      </c>
      <c r="Q549" s="12" t="s">
        <v>25</v>
      </c>
      <c r="R549" s="12" t="s">
        <v>26</v>
      </c>
    </row>
    <row r="550" spans="1:18" x14ac:dyDescent="0.2">
      <c r="A550" s="12">
        <v>26</v>
      </c>
      <c r="B550" s="12">
        <v>5</v>
      </c>
      <c r="C550" s="12">
        <v>596</v>
      </c>
      <c r="D550" s="12">
        <v>13</v>
      </c>
      <c r="E550" s="12" t="s">
        <v>40</v>
      </c>
      <c r="F550" s="12" t="s">
        <v>43</v>
      </c>
      <c r="G550" s="12">
        <v>13</v>
      </c>
      <c r="H550" s="12" t="s">
        <v>8</v>
      </c>
      <c r="I550" s="12" t="s">
        <v>28</v>
      </c>
      <c r="J550" s="12" t="s">
        <v>29</v>
      </c>
      <c r="K550" s="12" t="s">
        <v>42</v>
      </c>
      <c r="L550" s="12" t="s">
        <v>31</v>
      </c>
      <c r="M550" s="12">
        <v>11</v>
      </c>
      <c r="N550" s="12" t="s">
        <v>47</v>
      </c>
      <c r="O550" s="12">
        <v>20</v>
      </c>
      <c r="P550" s="12" t="s">
        <v>49</v>
      </c>
      <c r="Q550" s="12" t="s">
        <v>25</v>
      </c>
      <c r="R550" s="12" t="s">
        <v>26</v>
      </c>
    </row>
    <row r="551" spans="1:18" x14ac:dyDescent="0.2">
      <c r="A551" s="12">
        <v>26</v>
      </c>
      <c r="B551" s="12">
        <v>6</v>
      </c>
      <c r="C551" s="12">
        <v>596</v>
      </c>
      <c r="D551" s="12">
        <v>16</v>
      </c>
      <c r="E551" s="12" t="s">
        <v>40</v>
      </c>
      <c r="F551" s="12" t="s">
        <v>19</v>
      </c>
      <c r="G551" s="12">
        <v>10</v>
      </c>
      <c r="H551" s="12" t="s">
        <v>28</v>
      </c>
      <c r="I551" s="12" t="s">
        <v>28</v>
      </c>
      <c r="J551" s="12" t="s">
        <v>20</v>
      </c>
      <c r="K551" s="12" t="s">
        <v>42</v>
      </c>
      <c r="L551" s="12" t="s">
        <v>31</v>
      </c>
      <c r="M551" s="12">
        <v>11</v>
      </c>
      <c r="N551" s="12" t="s">
        <v>47</v>
      </c>
      <c r="O551" s="12">
        <v>20</v>
      </c>
      <c r="P551" s="12" t="s">
        <v>49</v>
      </c>
      <c r="Q551" s="12" t="s">
        <v>25</v>
      </c>
      <c r="R551" s="12" t="s">
        <v>26</v>
      </c>
    </row>
    <row r="552" spans="1:18" x14ac:dyDescent="0.2">
      <c r="A552" s="12">
        <v>26</v>
      </c>
      <c r="B552" s="12">
        <v>7</v>
      </c>
      <c r="C552" s="12">
        <v>596</v>
      </c>
      <c r="D552" s="12">
        <v>15</v>
      </c>
      <c r="E552" s="12" t="s">
        <v>40</v>
      </c>
      <c r="F552" s="12" t="s">
        <v>19</v>
      </c>
      <c r="G552" s="12">
        <v>9</v>
      </c>
      <c r="H552" s="12" t="s">
        <v>28</v>
      </c>
      <c r="I552" s="12" t="s">
        <v>28</v>
      </c>
      <c r="J552" s="12" t="s">
        <v>20</v>
      </c>
      <c r="K552" s="12" t="s">
        <v>42</v>
      </c>
      <c r="L552" s="12" t="s">
        <v>31</v>
      </c>
      <c r="M552" s="12">
        <v>11</v>
      </c>
      <c r="N552" s="12" t="s">
        <v>47</v>
      </c>
      <c r="O552" s="12">
        <v>20</v>
      </c>
      <c r="P552" s="12" t="s">
        <v>49</v>
      </c>
      <c r="Q552" s="12" t="s">
        <v>25</v>
      </c>
      <c r="R552" s="12" t="s">
        <v>26</v>
      </c>
    </row>
    <row r="553" spans="1:18" x14ac:dyDescent="0.2">
      <c r="A553" s="12">
        <v>26</v>
      </c>
      <c r="B553" s="12">
        <v>8</v>
      </c>
      <c r="C553" s="12">
        <v>596</v>
      </c>
      <c r="D553" s="12">
        <v>18</v>
      </c>
      <c r="E553" s="12" t="s">
        <v>40</v>
      </c>
      <c r="F553" s="12" t="s">
        <v>32</v>
      </c>
      <c r="G553" s="12">
        <v>2</v>
      </c>
      <c r="H553" s="12" t="s">
        <v>28</v>
      </c>
      <c r="I553" s="12" t="s">
        <v>8</v>
      </c>
      <c r="J553" s="12" t="s">
        <v>29</v>
      </c>
      <c r="K553" s="12" t="s">
        <v>44</v>
      </c>
      <c r="L553" s="12" t="s">
        <v>31</v>
      </c>
      <c r="M553" s="12">
        <v>11</v>
      </c>
      <c r="N553" s="12" t="s">
        <v>47</v>
      </c>
      <c r="O553" s="12">
        <v>20</v>
      </c>
      <c r="P553" s="12" t="s">
        <v>49</v>
      </c>
      <c r="Q553" s="12" t="s">
        <v>25</v>
      </c>
      <c r="R553" s="12" t="s">
        <v>26</v>
      </c>
    </row>
    <row r="554" spans="1:18" x14ac:dyDescent="0.2">
      <c r="A554" s="12">
        <v>26</v>
      </c>
      <c r="B554" s="12">
        <v>9</v>
      </c>
      <c r="C554" s="12">
        <v>596</v>
      </c>
      <c r="D554" s="12">
        <v>13</v>
      </c>
      <c r="E554" s="12" t="s">
        <v>40</v>
      </c>
      <c r="F554" s="12" t="s">
        <v>36</v>
      </c>
      <c r="G554" s="12">
        <v>1</v>
      </c>
      <c r="H554" s="12" t="s">
        <v>8</v>
      </c>
      <c r="I554" s="12" t="s">
        <v>8</v>
      </c>
      <c r="J554" s="12" t="s">
        <v>20</v>
      </c>
      <c r="K554" s="12" t="s">
        <v>46</v>
      </c>
      <c r="L554" s="12" t="s">
        <v>31</v>
      </c>
      <c r="M554" s="12">
        <v>11</v>
      </c>
      <c r="N554" s="12" t="s">
        <v>47</v>
      </c>
      <c r="O554" s="12">
        <v>20</v>
      </c>
      <c r="P554" s="12" t="s">
        <v>49</v>
      </c>
      <c r="Q554" s="12" t="s">
        <v>25</v>
      </c>
      <c r="R554" s="12" t="s">
        <v>26</v>
      </c>
    </row>
    <row r="555" spans="1:18" x14ac:dyDescent="0.2">
      <c r="A555" s="12">
        <v>26</v>
      </c>
      <c r="B555" s="12">
        <v>10</v>
      </c>
      <c r="C555" s="12">
        <v>596</v>
      </c>
      <c r="D555" s="12">
        <v>10</v>
      </c>
      <c r="E555" s="12" t="s">
        <v>40</v>
      </c>
      <c r="F555" s="12" t="s">
        <v>39</v>
      </c>
      <c r="G555" s="12">
        <v>8</v>
      </c>
      <c r="H555" s="12" t="s">
        <v>28</v>
      </c>
      <c r="I555" s="12" t="s">
        <v>28</v>
      </c>
      <c r="J555" s="12" t="s">
        <v>20</v>
      </c>
      <c r="K555" s="12" t="s">
        <v>42</v>
      </c>
      <c r="L555" s="12" t="s">
        <v>31</v>
      </c>
      <c r="M555" s="12">
        <v>11</v>
      </c>
      <c r="N555" s="12" t="s">
        <v>47</v>
      </c>
      <c r="O555" s="12">
        <v>20</v>
      </c>
      <c r="P555" s="12" t="s">
        <v>49</v>
      </c>
      <c r="Q555" s="12" t="s">
        <v>25</v>
      </c>
      <c r="R555" s="12" t="s">
        <v>26</v>
      </c>
    </row>
    <row r="556" spans="1:18" x14ac:dyDescent="0.2">
      <c r="A556" s="12">
        <v>26</v>
      </c>
      <c r="B556" s="12">
        <v>11</v>
      </c>
      <c r="C556" s="12">
        <v>596</v>
      </c>
      <c r="D556" s="12">
        <v>15</v>
      </c>
      <c r="E556" s="12" t="s">
        <v>40</v>
      </c>
      <c r="F556" s="12" t="s">
        <v>38</v>
      </c>
      <c r="G556" s="12">
        <v>6</v>
      </c>
      <c r="H556" s="12" t="s">
        <v>28</v>
      </c>
      <c r="I556" s="12" t="s">
        <v>28</v>
      </c>
      <c r="J556" s="12" t="s">
        <v>20</v>
      </c>
      <c r="K556" s="12" t="s">
        <v>42</v>
      </c>
      <c r="L556" s="12" t="s">
        <v>31</v>
      </c>
      <c r="M556" s="12">
        <v>11</v>
      </c>
      <c r="N556" s="12" t="s">
        <v>47</v>
      </c>
      <c r="O556" s="12">
        <v>20</v>
      </c>
      <c r="P556" s="12" t="s">
        <v>49</v>
      </c>
      <c r="Q556" s="12" t="s">
        <v>25</v>
      </c>
      <c r="R556" s="12" t="s">
        <v>26</v>
      </c>
    </row>
    <row r="557" spans="1:18" x14ac:dyDescent="0.2">
      <c r="A557" s="12">
        <v>26</v>
      </c>
      <c r="B557" s="12">
        <v>12</v>
      </c>
      <c r="C557" s="12">
        <v>596</v>
      </c>
      <c r="D557" s="12">
        <v>12</v>
      </c>
      <c r="E557" s="12" t="s">
        <v>40</v>
      </c>
      <c r="F557" s="12" t="s">
        <v>38</v>
      </c>
      <c r="G557" s="12">
        <v>3</v>
      </c>
      <c r="H557" s="12" t="s">
        <v>28</v>
      </c>
      <c r="I557" s="12" t="s">
        <v>8</v>
      </c>
      <c r="J557" s="12" t="s">
        <v>29</v>
      </c>
      <c r="K557" s="12" t="s">
        <v>42</v>
      </c>
      <c r="L557" s="12" t="s">
        <v>31</v>
      </c>
      <c r="M557" s="12">
        <v>11</v>
      </c>
      <c r="N557" s="12" t="s">
        <v>47</v>
      </c>
      <c r="O557" s="12">
        <v>20</v>
      </c>
      <c r="P557" s="12" t="s">
        <v>49</v>
      </c>
      <c r="Q557" s="12" t="s">
        <v>25</v>
      </c>
      <c r="R557" s="12" t="s">
        <v>26</v>
      </c>
    </row>
    <row r="558" spans="1:18" x14ac:dyDescent="0.2">
      <c r="A558" s="12">
        <v>26</v>
      </c>
      <c r="B558" s="12">
        <v>13</v>
      </c>
      <c r="C558" s="12">
        <v>596</v>
      </c>
      <c r="D558" s="12">
        <v>11</v>
      </c>
      <c r="E558" s="12" t="s">
        <v>40</v>
      </c>
      <c r="F558" s="12" t="s">
        <v>36</v>
      </c>
      <c r="G558" s="12">
        <v>14</v>
      </c>
      <c r="H558" s="12" t="s">
        <v>28</v>
      </c>
      <c r="I558" s="12" t="s">
        <v>28</v>
      </c>
      <c r="J558" s="12" t="s">
        <v>20</v>
      </c>
      <c r="K558" s="12" t="s">
        <v>44</v>
      </c>
      <c r="L558" s="12" t="s">
        <v>31</v>
      </c>
      <c r="M558" s="12">
        <v>11</v>
      </c>
      <c r="N558" s="12" t="s">
        <v>47</v>
      </c>
      <c r="O558" s="12">
        <v>20</v>
      </c>
      <c r="P558" s="12" t="s">
        <v>49</v>
      </c>
      <c r="Q558" s="12" t="s">
        <v>25</v>
      </c>
      <c r="R558" s="12" t="s">
        <v>26</v>
      </c>
    </row>
    <row r="559" spans="1:18" x14ac:dyDescent="0.2">
      <c r="A559" s="12">
        <v>26</v>
      </c>
      <c r="B559" s="12">
        <v>14</v>
      </c>
      <c r="C559" s="12">
        <v>596</v>
      </c>
      <c r="D559" s="12">
        <v>13</v>
      </c>
      <c r="E559" s="12" t="s">
        <v>40</v>
      </c>
      <c r="F559" s="12" t="s">
        <v>27</v>
      </c>
      <c r="G559" s="12">
        <v>0</v>
      </c>
      <c r="H559" s="12" t="s">
        <v>8</v>
      </c>
      <c r="I559" s="12" t="s">
        <v>8</v>
      </c>
      <c r="J559" s="12" t="s">
        <v>20</v>
      </c>
      <c r="K559" s="12" t="s">
        <v>42</v>
      </c>
      <c r="L559" s="12" t="s">
        <v>31</v>
      </c>
      <c r="M559" s="12">
        <v>11</v>
      </c>
      <c r="N559" s="12" t="s">
        <v>47</v>
      </c>
      <c r="O559" s="12">
        <v>20</v>
      </c>
      <c r="P559" s="12" t="s">
        <v>49</v>
      </c>
      <c r="Q559" s="12" t="s">
        <v>25</v>
      </c>
      <c r="R559" s="12" t="s">
        <v>26</v>
      </c>
    </row>
    <row r="560" spans="1:18" x14ac:dyDescent="0.2">
      <c r="A560" s="12">
        <v>26</v>
      </c>
      <c r="B560" s="12">
        <v>15</v>
      </c>
      <c r="C560" s="12">
        <v>596</v>
      </c>
      <c r="D560" s="12">
        <v>12</v>
      </c>
      <c r="E560" s="12" t="s">
        <v>40</v>
      </c>
      <c r="F560" s="12" t="s">
        <v>27</v>
      </c>
      <c r="G560" s="12">
        <v>5</v>
      </c>
      <c r="H560" s="12" t="s">
        <v>28</v>
      </c>
      <c r="I560" s="12" t="s">
        <v>28</v>
      </c>
      <c r="J560" s="12" t="s">
        <v>20</v>
      </c>
      <c r="K560" s="12" t="s">
        <v>42</v>
      </c>
      <c r="L560" s="12" t="s">
        <v>31</v>
      </c>
      <c r="M560" s="12">
        <v>11</v>
      </c>
      <c r="N560" s="12" t="s">
        <v>47</v>
      </c>
      <c r="O560" s="12">
        <v>20</v>
      </c>
      <c r="P560" s="12" t="s">
        <v>49</v>
      </c>
      <c r="Q560" s="12" t="s">
        <v>25</v>
      </c>
      <c r="R560" s="12" t="s">
        <v>26</v>
      </c>
    </row>
    <row r="561" spans="1:18" x14ac:dyDescent="0.2">
      <c r="A561" s="12">
        <v>26</v>
      </c>
      <c r="B561" s="12">
        <v>16</v>
      </c>
      <c r="C561" s="12">
        <v>596</v>
      </c>
      <c r="D561" s="12">
        <v>17</v>
      </c>
      <c r="E561" s="12" t="s">
        <v>40</v>
      </c>
      <c r="F561" s="12" t="s">
        <v>35</v>
      </c>
      <c r="G561" s="12">
        <v>12</v>
      </c>
      <c r="H561" s="12" t="s">
        <v>8</v>
      </c>
      <c r="I561" s="12" t="s">
        <v>28</v>
      </c>
      <c r="J561" s="12" t="s">
        <v>29</v>
      </c>
      <c r="K561" s="12" t="s">
        <v>42</v>
      </c>
      <c r="L561" s="12" t="s">
        <v>31</v>
      </c>
      <c r="M561" s="12">
        <v>11</v>
      </c>
      <c r="N561" s="12" t="s">
        <v>47</v>
      </c>
      <c r="O561" s="12">
        <v>20</v>
      </c>
      <c r="P561" s="12" t="s">
        <v>49</v>
      </c>
      <c r="Q561" s="12" t="s">
        <v>25</v>
      </c>
      <c r="R561" s="12" t="s">
        <v>26</v>
      </c>
    </row>
    <row r="562" spans="1:18" x14ac:dyDescent="0.2">
      <c r="A562" s="12">
        <v>27</v>
      </c>
      <c r="B562" s="12">
        <v>1</v>
      </c>
      <c r="C562" s="12">
        <v>458</v>
      </c>
      <c r="D562" s="12">
        <v>14</v>
      </c>
      <c r="E562" s="12" t="s">
        <v>40</v>
      </c>
      <c r="F562" s="12" t="s">
        <v>38</v>
      </c>
      <c r="G562" s="12">
        <v>5</v>
      </c>
      <c r="H562" s="12" t="s">
        <v>28</v>
      </c>
      <c r="I562" s="12" t="s">
        <v>28</v>
      </c>
      <c r="J562" s="12" t="s">
        <v>20</v>
      </c>
      <c r="K562" s="12" t="s">
        <v>42</v>
      </c>
      <c r="L562" s="12" t="s">
        <v>31</v>
      </c>
      <c r="M562" s="12">
        <v>11</v>
      </c>
      <c r="N562" s="12" t="s">
        <v>47</v>
      </c>
      <c r="O562" s="12">
        <v>22</v>
      </c>
      <c r="P562" s="12" t="s">
        <v>24</v>
      </c>
      <c r="Q562" s="12" t="s">
        <v>50</v>
      </c>
      <c r="R562" s="12" t="s">
        <v>26</v>
      </c>
    </row>
    <row r="563" spans="1:18" x14ac:dyDescent="0.2">
      <c r="A563" s="12">
        <v>27</v>
      </c>
      <c r="B563" s="12">
        <v>2</v>
      </c>
      <c r="C563" s="12">
        <v>458</v>
      </c>
      <c r="D563" s="12">
        <v>16</v>
      </c>
      <c r="E563" s="12" t="s">
        <v>40</v>
      </c>
      <c r="F563" s="12" t="s">
        <v>36</v>
      </c>
      <c r="G563" s="12">
        <v>11</v>
      </c>
      <c r="H563" s="12" t="s">
        <v>8</v>
      </c>
      <c r="I563" s="12" t="s">
        <v>28</v>
      </c>
      <c r="J563" s="12" t="s">
        <v>29</v>
      </c>
      <c r="K563" s="12" t="s">
        <v>42</v>
      </c>
      <c r="L563" s="12" t="s">
        <v>31</v>
      </c>
      <c r="M563" s="12">
        <v>11</v>
      </c>
      <c r="N563" s="12" t="s">
        <v>47</v>
      </c>
      <c r="O563" s="12">
        <v>22</v>
      </c>
      <c r="P563" s="12" t="s">
        <v>24</v>
      </c>
      <c r="Q563" s="12" t="s">
        <v>50</v>
      </c>
      <c r="R563" s="12" t="s">
        <v>26</v>
      </c>
    </row>
    <row r="564" spans="1:18" x14ac:dyDescent="0.2">
      <c r="A564" s="12">
        <v>27</v>
      </c>
      <c r="B564" s="12">
        <v>3</v>
      </c>
      <c r="C564" s="12">
        <v>458</v>
      </c>
      <c r="D564" s="12">
        <v>17</v>
      </c>
      <c r="E564" s="12" t="s">
        <v>40</v>
      </c>
      <c r="F564" s="12" t="s">
        <v>38</v>
      </c>
      <c r="G564" s="12">
        <v>14</v>
      </c>
      <c r="H564" s="12" t="s">
        <v>8</v>
      </c>
      <c r="I564" s="12" t="s">
        <v>28</v>
      </c>
      <c r="J564" s="12" t="s">
        <v>29</v>
      </c>
      <c r="K564" s="12" t="s">
        <v>44</v>
      </c>
      <c r="L564" s="12" t="s">
        <v>31</v>
      </c>
      <c r="M564" s="12">
        <v>11</v>
      </c>
      <c r="N564" s="12" t="s">
        <v>47</v>
      </c>
      <c r="O564" s="12">
        <v>22</v>
      </c>
      <c r="P564" s="12" t="s">
        <v>24</v>
      </c>
      <c r="Q564" s="12" t="s">
        <v>50</v>
      </c>
      <c r="R564" s="12" t="s">
        <v>26</v>
      </c>
    </row>
    <row r="565" spans="1:18" x14ac:dyDescent="0.2">
      <c r="A565" s="12">
        <v>27</v>
      </c>
      <c r="B565" s="12">
        <v>4</v>
      </c>
      <c r="C565" s="12">
        <v>458</v>
      </c>
      <c r="D565" s="12">
        <v>7</v>
      </c>
      <c r="E565" s="12" t="s">
        <v>40</v>
      </c>
      <c r="F565" s="12" t="s">
        <v>39</v>
      </c>
      <c r="G565" s="12">
        <v>0</v>
      </c>
      <c r="H565" s="12" t="s">
        <v>8</v>
      </c>
      <c r="I565" s="12" t="s">
        <v>8</v>
      </c>
      <c r="J565" s="12" t="s">
        <v>20</v>
      </c>
      <c r="K565" s="12" t="s">
        <v>42</v>
      </c>
      <c r="L565" s="12" t="s">
        <v>31</v>
      </c>
      <c r="M565" s="12">
        <v>11</v>
      </c>
      <c r="N565" s="12" t="s">
        <v>47</v>
      </c>
      <c r="O565" s="12">
        <v>22</v>
      </c>
      <c r="P565" s="12" t="s">
        <v>24</v>
      </c>
      <c r="Q565" s="12" t="s">
        <v>50</v>
      </c>
      <c r="R565" s="12" t="s">
        <v>26</v>
      </c>
    </row>
    <row r="566" spans="1:18" x14ac:dyDescent="0.2">
      <c r="A566" s="12">
        <v>27</v>
      </c>
      <c r="B566" s="12">
        <v>5</v>
      </c>
      <c r="C566" s="12">
        <v>458</v>
      </c>
      <c r="D566" s="12">
        <v>6</v>
      </c>
      <c r="E566" s="12" t="s">
        <v>40</v>
      </c>
      <c r="F566" s="12" t="s">
        <v>36</v>
      </c>
      <c r="G566" s="12">
        <v>3</v>
      </c>
      <c r="H566" s="12" t="s">
        <v>8</v>
      </c>
      <c r="I566" s="12" t="s">
        <v>8</v>
      </c>
      <c r="J566" s="12" t="s">
        <v>20</v>
      </c>
      <c r="K566" s="12" t="s">
        <v>42</v>
      </c>
      <c r="L566" s="12" t="s">
        <v>31</v>
      </c>
      <c r="M566" s="12">
        <v>11</v>
      </c>
      <c r="N566" s="12" t="s">
        <v>47</v>
      </c>
      <c r="O566" s="12">
        <v>22</v>
      </c>
      <c r="P566" s="12" t="s">
        <v>24</v>
      </c>
      <c r="Q566" s="12" t="s">
        <v>50</v>
      </c>
      <c r="R566" s="12" t="s">
        <v>26</v>
      </c>
    </row>
    <row r="567" spans="1:18" x14ac:dyDescent="0.2">
      <c r="A567" s="12">
        <v>27</v>
      </c>
      <c r="B567" s="12">
        <v>6</v>
      </c>
      <c r="C567" s="12">
        <v>458</v>
      </c>
      <c r="D567" s="12">
        <v>7</v>
      </c>
      <c r="E567" s="12" t="s">
        <v>40</v>
      </c>
      <c r="F567" s="12" t="s">
        <v>43</v>
      </c>
      <c r="G567" s="12">
        <v>4</v>
      </c>
      <c r="H567" s="12" t="s">
        <v>28</v>
      </c>
      <c r="I567" s="12" t="s">
        <v>28</v>
      </c>
      <c r="J567" s="12" t="s">
        <v>20</v>
      </c>
      <c r="K567" s="12" t="s">
        <v>44</v>
      </c>
      <c r="L567" s="12" t="s">
        <v>31</v>
      </c>
      <c r="M567" s="12">
        <v>11</v>
      </c>
      <c r="N567" s="12" t="s">
        <v>47</v>
      </c>
      <c r="O567" s="12">
        <v>22</v>
      </c>
      <c r="P567" s="12" t="s">
        <v>24</v>
      </c>
      <c r="Q567" s="12" t="s">
        <v>50</v>
      </c>
      <c r="R567" s="12" t="s">
        <v>26</v>
      </c>
    </row>
    <row r="568" spans="1:18" x14ac:dyDescent="0.2">
      <c r="A568" s="12">
        <v>27</v>
      </c>
      <c r="B568" s="12">
        <v>7</v>
      </c>
      <c r="C568" s="12">
        <v>458</v>
      </c>
      <c r="D568" s="12">
        <v>7</v>
      </c>
      <c r="E568" s="12" t="s">
        <v>40</v>
      </c>
      <c r="F568" s="12" t="s">
        <v>39</v>
      </c>
      <c r="G568" s="12">
        <v>13</v>
      </c>
      <c r="H568" s="12" t="s">
        <v>28</v>
      </c>
      <c r="I568" s="12" t="s">
        <v>28</v>
      </c>
      <c r="J568" s="12" t="s">
        <v>20</v>
      </c>
      <c r="K568" s="12" t="s">
        <v>42</v>
      </c>
      <c r="L568" s="12" t="s">
        <v>31</v>
      </c>
      <c r="M568" s="12">
        <v>11</v>
      </c>
      <c r="N568" s="12" t="s">
        <v>47</v>
      </c>
      <c r="O568" s="12">
        <v>22</v>
      </c>
      <c r="P568" s="12" t="s">
        <v>24</v>
      </c>
      <c r="Q568" s="12" t="s">
        <v>50</v>
      </c>
      <c r="R568" s="12" t="s">
        <v>26</v>
      </c>
    </row>
    <row r="569" spans="1:18" x14ac:dyDescent="0.2">
      <c r="A569" s="12">
        <v>27</v>
      </c>
      <c r="B569" s="12">
        <v>8</v>
      </c>
      <c r="C569" s="12">
        <v>458</v>
      </c>
      <c r="D569" s="12">
        <v>7</v>
      </c>
      <c r="E569" s="12" t="s">
        <v>40</v>
      </c>
      <c r="F569" s="12" t="s">
        <v>19</v>
      </c>
      <c r="G569" s="12">
        <v>7</v>
      </c>
      <c r="H569" s="12" t="s">
        <v>28</v>
      </c>
      <c r="I569" s="12" t="s">
        <v>28</v>
      </c>
      <c r="J569" s="12" t="s">
        <v>20</v>
      </c>
      <c r="K569" s="12" t="s">
        <v>42</v>
      </c>
      <c r="L569" s="12" t="s">
        <v>31</v>
      </c>
      <c r="M569" s="12">
        <v>11</v>
      </c>
      <c r="N569" s="12" t="s">
        <v>47</v>
      </c>
      <c r="O569" s="12">
        <v>22</v>
      </c>
      <c r="P569" s="12" t="s">
        <v>24</v>
      </c>
      <c r="Q569" s="12" t="s">
        <v>50</v>
      </c>
      <c r="R569" s="12" t="s">
        <v>26</v>
      </c>
    </row>
    <row r="570" spans="1:18" x14ac:dyDescent="0.2">
      <c r="A570" s="12">
        <v>27</v>
      </c>
      <c r="B570" s="12">
        <v>9</v>
      </c>
      <c r="C570" s="12">
        <v>458</v>
      </c>
      <c r="D570" s="12">
        <v>11</v>
      </c>
      <c r="E570" s="12" t="s">
        <v>40</v>
      </c>
      <c r="F570" s="12" t="s">
        <v>43</v>
      </c>
      <c r="G570" s="12">
        <v>2</v>
      </c>
      <c r="H570" s="12" t="s">
        <v>28</v>
      </c>
      <c r="I570" s="12" t="s">
        <v>8</v>
      </c>
      <c r="J570" s="12" t="s">
        <v>29</v>
      </c>
      <c r="K570" s="12" t="s">
        <v>44</v>
      </c>
      <c r="L570" s="12" t="s">
        <v>31</v>
      </c>
      <c r="M570" s="12">
        <v>11</v>
      </c>
      <c r="N570" s="12" t="s">
        <v>47</v>
      </c>
      <c r="O570" s="12">
        <v>22</v>
      </c>
      <c r="P570" s="12" t="s">
        <v>24</v>
      </c>
      <c r="Q570" s="12" t="s">
        <v>50</v>
      </c>
      <c r="R570" s="12" t="s">
        <v>26</v>
      </c>
    </row>
    <row r="571" spans="1:18" x14ac:dyDescent="0.2">
      <c r="A571" s="12">
        <v>27</v>
      </c>
      <c r="B571" s="12">
        <v>10</v>
      </c>
      <c r="C571" s="12">
        <v>458</v>
      </c>
      <c r="D571" s="12">
        <v>6</v>
      </c>
      <c r="E571" s="12" t="s">
        <v>40</v>
      </c>
      <c r="F571" s="12" t="s">
        <v>38</v>
      </c>
      <c r="G571" s="12">
        <v>9</v>
      </c>
      <c r="H571" s="12" t="s">
        <v>28</v>
      </c>
      <c r="I571" s="12" t="s">
        <v>28</v>
      </c>
      <c r="J571" s="12" t="s">
        <v>20</v>
      </c>
      <c r="K571" s="12" t="s">
        <v>42</v>
      </c>
      <c r="L571" s="12" t="s">
        <v>31</v>
      </c>
      <c r="M571" s="12">
        <v>11</v>
      </c>
      <c r="N571" s="12" t="s">
        <v>47</v>
      </c>
      <c r="O571" s="12">
        <v>22</v>
      </c>
      <c r="P571" s="12" t="s">
        <v>24</v>
      </c>
      <c r="Q571" s="12" t="s">
        <v>50</v>
      </c>
      <c r="R571" s="12" t="s">
        <v>26</v>
      </c>
    </row>
    <row r="572" spans="1:18" x14ac:dyDescent="0.2">
      <c r="A572" s="12">
        <v>27</v>
      </c>
      <c r="B572" s="12">
        <v>11</v>
      </c>
      <c r="C572" s="12">
        <v>458</v>
      </c>
      <c r="D572" s="12">
        <v>5</v>
      </c>
      <c r="E572" s="12" t="s">
        <v>40</v>
      </c>
      <c r="F572" s="12" t="s">
        <v>35</v>
      </c>
      <c r="G572" s="12">
        <v>8</v>
      </c>
      <c r="H572" s="12" t="s">
        <v>28</v>
      </c>
      <c r="I572" s="12" t="s">
        <v>28</v>
      </c>
      <c r="J572" s="12" t="s">
        <v>20</v>
      </c>
      <c r="K572" s="12" t="s">
        <v>42</v>
      </c>
      <c r="L572" s="12" t="s">
        <v>31</v>
      </c>
      <c r="M572" s="12">
        <v>11</v>
      </c>
      <c r="N572" s="12" t="s">
        <v>47</v>
      </c>
      <c r="O572" s="12">
        <v>22</v>
      </c>
      <c r="P572" s="12" t="s">
        <v>24</v>
      </c>
      <c r="Q572" s="12" t="s">
        <v>50</v>
      </c>
      <c r="R572" s="12" t="s">
        <v>26</v>
      </c>
    </row>
    <row r="573" spans="1:18" x14ac:dyDescent="0.2">
      <c r="A573" s="12">
        <v>27</v>
      </c>
      <c r="B573" s="12">
        <v>12</v>
      </c>
      <c r="C573" s="12">
        <v>458</v>
      </c>
      <c r="D573" s="12">
        <v>5</v>
      </c>
      <c r="E573" s="12" t="s">
        <v>40</v>
      </c>
      <c r="F573" s="12" t="s">
        <v>36</v>
      </c>
      <c r="G573" s="12">
        <v>1</v>
      </c>
      <c r="H573" s="12" t="s">
        <v>28</v>
      </c>
      <c r="I573" s="12" t="s">
        <v>8</v>
      </c>
      <c r="J573" s="12" t="s">
        <v>29</v>
      </c>
      <c r="K573" s="12" t="s">
        <v>46</v>
      </c>
      <c r="L573" s="12" t="s">
        <v>31</v>
      </c>
      <c r="M573" s="12">
        <v>11</v>
      </c>
      <c r="N573" s="12" t="s">
        <v>47</v>
      </c>
      <c r="O573" s="12">
        <v>22</v>
      </c>
      <c r="P573" s="12" t="s">
        <v>24</v>
      </c>
      <c r="Q573" s="12" t="s">
        <v>50</v>
      </c>
      <c r="R573" s="12" t="s">
        <v>26</v>
      </c>
    </row>
    <row r="574" spans="1:18" x14ac:dyDescent="0.2">
      <c r="A574" s="12">
        <v>27</v>
      </c>
      <c r="B574" s="12">
        <v>13</v>
      </c>
      <c r="C574" s="12">
        <v>458</v>
      </c>
      <c r="D574" s="12">
        <v>6</v>
      </c>
      <c r="E574" s="12" t="s">
        <v>40</v>
      </c>
      <c r="F574" s="12" t="s">
        <v>43</v>
      </c>
      <c r="G574" s="12">
        <v>6</v>
      </c>
      <c r="H574" s="12" t="s">
        <v>28</v>
      </c>
      <c r="I574" s="12" t="s">
        <v>28</v>
      </c>
      <c r="J574" s="12" t="s">
        <v>20</v>
      </c>
      <c r="K574" s="12" t="s">
        <v>42</v>
      </c>
      <c r="L574" s="12" t="s">
        <v>31</v>
      </c>
      <c r="M574" s="12">
        <v>11</v>
      </c>
      <c r="N574" s="12" t="s">
        <v>47</v>
      </c>
      <c r="O574" s="12">
        <v>22</v>
      </c>
      <c r="P574" s="12" t="s">
        <v>24</v>
      </c>
      <c r="Q574" s="12" t="s">
        <v>50</v>
      </c>
      <c r="R574" s="12" t="s">
        <v>26</v>
      </c>
    </row>
    <row r="575" spans="1:18" x14ac:dyDescent="0.2">
      <c r="A575" s="12">
        <v>27</v>
      </c>
      <c r="B575" s="12">
        <v>14</v>
      </c>
      <c r="C575" s="12">
        <v>458</v>
      </c>
      <c r="D575" s="12">
        <v>8</v>
      </c>
      <c r="E575" s="12" t="s">
        <v>40</v>
      </c>
      <c r="F575" s="12" t="s">
        <v>32</v>
      </c>
      <c r="G575" s="12">
        <v>10</v>
      </c>
      <c r="H575" s="12" t="s">
        <v>8</v>
      </c>
      <c r="I575" s="12" t="s">
        <v>28</v>
      </c>
      <c r="J575" s="12" t="s">
        <v>29</v>
      </c>
      <c r="K575" s="12" t="s">
        <v>42</v>
      </c>
      <c r="L575" s="12" t="s">
        <v>31</v>
      </c>
      <c r="M575" s="12">
        <v>11</v>
      </c>
      <c r="N575" s="12" t="s">
        <v>47</v>
      </c>
      <c r="O575" s="12">
        <v>22</v>
      </c>
      <c r="P575" s="12" t="s">
        <v>24</v>
      </c>
      <c r="Q575" s="12" t="s">
        <v>50</v>
      </c>
      <c r="R575" s="12" t="s">
        <v>26</v>
      </c>
    </row>
    <row r="576" spans="1:18" x14ac:dyDescent="0.2">
      <c r="A576" s="12">
        <v>27</v>
      </c>
      <c r="B576" s="12">
        <v>15</v>
      </c>
      <c r="C576" s="12">
        <v>458</v>
      </c>
      <c r="D576" s="12">
        <v>7</v>
      </c>
      <c r="E576" s="12" t="s">
        <v>40</v>
      </c>
      <c r="F576" s="12" t="s">
        <v>39</v>
      </c>
      <c r="G576" s="12">
        <v>15</v>
      </c>
      <c r="H576" s="12" t="s">
        <v>28</v>
      </c>
      <c r="I576" s="12" t="s">
        <v>28</v>
      </c>
      <c r="J576" s="12" t="s">
        <v>20</v>
      </c>
      <c r="K576" s="12" t="s">
        <v>46</v>
      </c>
      <c r="L576" s="12" t="s">
        <v>31</v>
      </c>
      <c r="M576" s="12">
        <v>11</v>
      </c>
      <c r="N576" s="12" t="s">
        <v>47</v>
      </c>
      <c r="O576" s="12">
        <v>22</v>
      </c>
      <c r="P576" s="12" t="s">
        <v>24</v>
      </c>
      <c r="Q576" s="12" t="s">
        <v>50</v>
      </c>
      <c r="R576" s="12" t="s">
        <v>26</v>
      </c>
    </row>
    <row r="577" spans="1:18" x14ac:dyDescent="0.2">
      <c r="A577" s="12">
        <v>27</v>
      </c>
      <c r="B577" s="12">
        <v>16</v>
      </c>
      <c r="C577" s="12">
        <v>458</v>
      </c>
      <c r="D577" s="12">
        <v>6</v>
      </c>
      <c r="E577" s="12" t="s">
        <v>40</v>
      </c>
      <c r="F577" s="12" t="s">
        <v>35</v>
      </c>
      <c r="G577" s="12">
        <v>12</v>
      </c>
      <c r="H577" s="12" t="s">
        <v>28</v>
      </c>
      <c r="I577" s="12" t="s">
        <v>28</v>
      </c>
      <c r="J577" s="12" t="s">
        <v>20</v>
      </c>
      <c r="K577" s="12" t="s">
        <v>42</v>
      </c>
      <c r="L577" s="12" t="s">
        <v>31</v>
      </c>
      <c r="M577" s="12">
        <v>11</v>
      </c>
      <c r="N577" s="12" t="s">
        <v>47</v>
      </c>
      <c r="O577" s="12">
        <v>22</v>
      </c>
      <c r="P577" s="12" t="s">
        <v>24</v>
      </c>
      <c r="Q577" s="12" t="s">
        <v>50</v>
      </c>
      <c r="R577" s="12" t="s">
        <v>26</v>
      </c>
    </row>
    <row r="578" spans="1:18" x14ac:dyDescent="0.2">
      <c r="A578" s="12">
        <v>28</v>
      </c>
      <c r="B578" s="12">
        <v>1</v>
      </c>
      <c r="C578" s="12">
        <v>421</v>
      </c>
      <c r="D578" s="12">
        <v>32</v>
      </c>
      <c r="E578" s="12" t="s">
        <v>40</v>
      </c>
      <c r="F578" s="12" t="s">
        <v>19</v>
      </c>
      <c r="G578" s="12">
        <v>7</v>
      </c>
      <c r="H578" s="12" t="s">
        <v>28</v>
      </c>
      <c r="I578" s="12" t="s">
        <v>28</v>
      </c>
      <c r="J578" s="12" t="s">
        <v>20</v>
      </c>
      <c r="K578" s="12" t="s">
        <v>42</v>
      </c>
      <c r="L578" s="12" t="s">
        <v>31</v>
      </c>
      <c r="M578" s="12">
        <v>13</v>
      </c>
      <c r="N578" s="12" t="s">
        <v>23</v>
      </c>
      <c r="O578" s="12">
        <v>20</v>
      </c>
      <c r="P578" s="12" t="s">
        <v>49</v>
      </c>
      <c r="Q578" s="12" t="s">
        <v>50</v>
      </c>
      <c r="R578" s="12" t="s">
        <v>26</v>
      </c>
    </row>
    <row r="579" spans="1:18" x14ac:dyDescent="0.2">
      <c r="A579" s="12">
        <v>28</v>
      </c>
      <c r="B579" s="12">
        <v>2</v>
      </c>
      <c r="C579" s="12">
        <v>421</v>
      </c>
      <c r="D579" s="12">
        <v>16</v>
      </c>
      <c r="E579" s="12" t="s">
        <v>40</v>
      </c>
      <c r="F579" s="12" t="s">
        <v>36</v>
      </c>
      <c r="G579" s="12">
        <v>8</v>
      </c>
      <c r="H579" s="12" t="s">
        <v>28</v>
      </c>
      <c r="I579" s="12" t="s">
        <v>28</v>
      </c>
      <c r="J579" s="12" t="s">
        <v>20</v>
      </c>
      <c r="K579" s="12" t="s">
        <v>42</v>
      </c>
      <c r="L579" s="12" t="s">
        <v>31</v>
      </c>
      <c r="M579" s="12">
        <v>13</v>
      </c>
      <c r="N579" s="12" t="s">
        <v>23</v>
      </c>
      <c r="O579" s="12">
        <v>20</v>
      </c>
      <c r="P579" s="12" t="s">
        <v>49</v>
      </c>
      <c r="Q579" s="12" t="s">
        <v>50</v>
      </c>
      <c r="R579" s="12" t="s">
        <v>26</v>
      </c>
    </row>
    <row r="580" spans="1:18" x14ac:dyDescent="0.2">
      <c r="A580" s="12">
        <v>28</v>
      </c>
      <c r="B580" s="12">
        <v>3</v>
      </c>
      <c r="C580" s="12">
        <v>421</v>
      </c>
      <c r="D580" s="12">
        <v>22</v>
      </c>
      <c r="E580" s="12" t="s">
        <v>40</v>
      </c>
      <c r="F580" s="12" t="s">
        <v>43</v>
      </c>
      <c r="G580" s="12">
        <v>12</v>
      </c>
      <c r="H580" s="12" t="s">
        <v>28</v>
      </c>
      <c r="I580" s="12" t="s">
        <v>28</v>
      </c>
      <c r="J580" s="12" t="s">
        <v>20</v>
      </c>
      <c r="K580" s="12" t="s">
        <v>42</v>
      </c>
      <c r="L580" s="12" t="s">
        <v>31</v>
      </c>
      <c r="M580" s="12">
        <v>13</v>
      </c>
      <c r="N580" s="12" t="s">
        <v>23</v>
      </c>
      <c r="O580" s="12">
        <v>20</v>
      </c>
      <c r="P580" s="12" t="s">
        <v>49</v>
      </c>
      <c r="Q580" s="12" t="s">
        <v>50</v>
      </c>
      <c r="R580" s="12" t="s">
        <v>26</v>
      </c>
    </row>
    <row r="581" spans="1:18" x14ac:dyDescent="0.2">
      <c r="A581" s="12">
        <v>28</v>
      </c>
      <c r="B581" s="12">
        <v>4</v>
      </c>
      <c r="C581" s="12">
        <v>421</v>
      </c>
      <c r="D581" s="12">
        <v>12</v>
      </c>
      <c r="E581" s="12" t="s">
        <v>40</v>
      </c>
      <c r="F581" s="12" t="s">
        <v>36</v>
      </c>
      <c r="G581" s="12">
        <v>6</v>
      </c>
      <c r="H581" s="12" t="s">
        <v>28</v>
      </c>
      <c r="I581" s="12" t="s">
        <v>28</v>
      </c>
      <c r="J581" s="12" t="s">
        <v>20</v>
      </c>
      <c r="K581" s="12" t="s">
        <v>42</v>
      </c>
      <c r="L581" s="12" t="s">
        <v>31</v>
      </c>
      <c r="M581" s="12">
        <v>13</v>
      </c>
      <c r="N581" s="12" t="s">
        <v>23</v>
      </c>
      <c r="O581" s="12">
        <v>20</v>
      </c>
      <c r="P581" s="12" t="s">
        <v>49</v>
      </c>
      <c r="Q581" s="12" t="s">
        <v>50</v>
      </c>
      <c r="R581" s="12" t="s">
        <v>26</v>
      </c>
    </row>
    <row r="582" spans="1:18" x14ac:dyDescent="0.2">
      <c r="A582" s="12">
        <v>28</v>
      </c>
      <c r="B582" s="12">
        <v>5</v>
      </c>
      <c r="C582" s="12">
        <v>421</v>
      </c>
      <c r="D582" s="12">
        <v>15</v>
      </c>
      <c r="E582" s="12" t="s">
        <v>40</v>
      </c>
      <c r="F582" s="12" t="s">
        <v>36</v>
      </c>
      <c r="G582" s="12">
        <v>4</v>
      </c>
      <c r="H582" s="12" t="s">
        <v>28</v>
      </c>
      <c r="I582" s="12" t="s">
        <v>28</v>
      </c>
      <c r="J582" s="12" t="s">
        <v>20</v>
      </c>
      <c r="K582" s="12" t="s">
        <v>44</v>
      </c>
      <c r="L582" s="12" t="s">
        <v>31</v>
      </c>
      <c r="M582" s="12">
        <v>13</v>
      </c>
      <c r="N582" s="12" t="s">
        <v>23</v>
      </c>
      <c r="O582" s="12">
        <v>20</v>
      </c>
      <c r="P582" s="12" t="s">
        <v>49</v>
      </c>
      <c r="Q582" s="12" t="s">
        <v>50</v>
      </c>
      <c r="R582" s="12" t="s">
        <v>26</v>
      </c>
    </row>
    <row r="583" spans="1:18" x14ac:dyDescent="0.2">
      <c r="A583" s="12">
        <v>28</v>
      </c>
      <c r="B583" s="12">
        <v>6</v>
      </c>
      <c r="C583" s="12">
        <v>421</v>
      </c>
      <c r="D583" s="12">
        <v>25</v>
      </c>
      <c r="E583" s="12" t="s">
        <v>40</v>
      </c>
      <c r="F583" s="12" t="s">
        <v>35</v>
      </c>
      <c r="G583" s="12">
        <v>11</v>
      </c>
      <c r="H583" s="12" t="s">
        <v>28</v>
      </c>
      <c r="I583" s="12" t="s">
        <v>28</v>
      </c>
      <c r="J583" s="12" t="s">
        <v>20</v>
      </c>
      <c r="K583" s="12" t="s">
        <v>42</v>
      </c>
      <c r="L583" s="12" t="s">
        <v>31</v>
      </c>
      <c r="M583" s="12">
        <v>13</v>
      </c>
      <c r="N583" s="12" t="s">
        <v>23</v>
      </c>
      <c r="O583" s="12">
        <v>20</v>
      </c>
      <c r="P583" s="12" t="s">
        <v>49</v>
      </c>
      <c r="Q583" s="12" t="s">
        <v>50</v>
      </c>
      <c r="R583" s="12" t="s">
        <v>26</v>
      </c>
    </row>
    <row r="584" spans="1:18" x14ac:dyDescent="0.2">
      <c r="A584" s="12">
        <v>28</v>
      </c>
      <c r="B584" s="12">
        <v>7</v>
      </c>
      <c r="C584" s="12">
        <v>421</v>
      </c>
      <c r="D584" s="12">
        <v>14</v>
      </c>
      <c r="E584" s="12" t="s">
        <v>40</v>
      </c>
      <c r="F584" s="12" t="s">
        <v>39</v>
      </c>
      <c r="G584" s="12">
        <v>15</v>
      </c>
      <c r="H584" s="12" t="s">
        <v>8</v>
      </c>
      <c r="I584" s="12" t="s">
        <v>28</v>
      </c>
      <c r="J584" s="12" t="s">
        <v>29</v>
      </c>
      <c r="K584" s="12" t="s">
        <v>46</v>
      </c>
      <c r="L584" s="12" t="s">
        <v>31</v>
      </c>
      <c r="M584" s="12">
        <v>13</v>
      </c>
      <c r="N584" s="12" t="s">
        <v>23</v>
      </c>
      <c r="O584" s="12">
        <v>20</v>
      </c>
      <c r="P584" s="12" t="s">
        <v>49</v>
      </c>
      <c r="Q584" s="12" t="s">
        <v>50</v>
      </c>
      <c r="R584" s="12" t="s">
        <v>26</v>
      </c>
    </row>
    <row r="585" spans="1:18" x14ac:dyDescent="0.2">
      <c r="A585" s="12">
        <v>28</v>
      </c>
      <c r="B585" s="12">
        <v>8</v>
      </c>
      <c r="C585" s="12">
        <v>421</v>
      </c>
      <c r="D585" s="12">
        <v>20</v>
      </c>
      <c r="E585" s="12" t="s">
        <v>40</v>
      </c>
      <c r="F585" s="12" t="s">
        <v>37</v>
      </c>
      <c r="G585" s="12">
        <v>3</v>
      </c>
      <c r="H585" s="12" t="s">
        <v>28</v>
      </c>
      <c r="I585" s="12" t="s">
        <v>8</v>
      </c>
      <c r="J585" s="12" t="s">
        <v>29</v>
      </c>
      <c r="K585" s="12" t="s">
        <v>42</v>
      </c>
      <c r="L585" s="12" t="s">
        <v>31</v>
      </c>
      <c r="M585" s="12">
        <v>13</v>
      </c>
      <c r="N585" s="12" t="s">
        <v>23</v>
      </c>
      <c r="O585" s="12">
        <v>20</v>
      </c>
      <c r="P585" s="12" t="s">
        <v>49</v>
      </c>
      <c r="Q585" s="12" t="s">
        <v>50</v>
      </c>
      <c r="R585" s="12" t="s">
        <v>26</v>
      </c>
    </row>
    <row r="586" spans="1:18" x14ac:dyDescent="0.2">
      <c r="A586" s="12">
        <v>28</v>
      </c>
      <c r="B586" s="12">
        <v>9</v>
      </c>
      <c r="C586" s="12">
        <v>421</v>
      </c>
      <c r="D586" s="12">
        <v>9</v>
      </c>
      <c r="E586" s="12" t="s">
        <v>40</v>
      </c>
      <c r="F586" s="12" t="s">
        <v>32</v>
      </c>
      <c r="G586" s="12">
        <v>5</v>
      </c>
      <c r="H586" s="12" t="s">
        <v>28</v>
      </c>
      <c r="I586" s="12" t="s">
        <v>28</v>
      </c>
      <c r="J586" s="12" t="s">
        <v>20</v>
      </c>
      <c r="K586" s="12" t="s">
        <v>42</v>
      </c>
      <c r="L586" s="12" t="s">
        <v>31</v>
      </c>
      <c r="M586" s="12">
        <v>13</v>
      </c>
      <c r="N586" s="12" t="s">
        <v>23</v>
      </c>
      <c r="O586" s="12">
        <v>20</v>
      </c>
      <c r="P586" s="12" t="s">
        <v>49</v>
      </c>
      <c r="Q586" s="12" t="s">
        <v>50</v>
      </c>
      <c r="R586" s="12" t="s">
        <v>26</v>
      </c>
    </row>
    <row r="587" spans="1:18" x14ac:dyDescent="0.2">
      <c r="A587" s="12">
        <v>28</v>
      </c>
      <c r="B587" s="12">
        <v>10</v>
      </c>
      <c r="C587" s="12">
        <v>421</v>
      </c>
      <c r="D587" s="12">
        <v>7</v>
      </c>
      <c r="E587" s="12" t="s">
        <v>40</v>
      </c>
      <c r="F587" s="12" t="s">
        <v>19</v>
      </c>
      <c r="G587" s="12">
        <v>14</v>
      </c>
      <c r="H587" s="12" t="s">
        <v>28</v>
      </c>
      <c r="I587" s="12" t="s">
        <v>28</v>
      </c>
      <c r="J587" s="12" t="s">
        <v>20</v>
      </c>
      <c r="K587" s="12" t="s">
        <v>44</v>
      </c>
      <c r="L587" s="12" t="s">
        <v>31</v>
      </c>
      <c r="M587" s="12">
        <v>13</v>
      </c>
      <c r="N587" s="12" t="s">
        <v>23</v>
      </c>
      <c r="O587" s="12">
        <v>20</v>
      </c>
      <c r="P587" s="12" t="s">
        <v>49</v>
      </c>
      <c r="Q587" s="12" t="s">
        <v>50</v>
      </c>
      <c r="R587" s="12" t="s">
        <v>26</v>
      </c>
    </row>
    <row r="588" spans="1:18" x14ac:dyDescent="0.2">
      <c r="A588" s="12">
        <v>28</v>
      </c>
      <c r="B588" s="12">
        <v>11</v>
      </c>
      <c r="C588" s="12">
        <v>421</v>
      </c>
      <c r="D588" s="12">
        <v>10</v>
      </c>
      <c r="E588" s="12" t="s">
        <v>40</v>
      </c>
      <c r="F588" s="12" t="s">
        <v>41</v>
      </c>
      <c r="G588" s="12">
        <v>10</v>
      </c>
      <c r="H588" s="12" t="s">
        <v>28</v>
      </c>
      <c r="I588" s="12" t="s">
        <v>28</v>
      </c>
      <c r="J588" s="12" t="s">
        <v>20</v>
      </c>
      <c r="K588" s="12" t="s">
        <v>42</v>
      </c>
      <c r="L588" s="12" t="s">
        <v>31</v>
      </c>
      <c r="M588" s="12">
        <v>13</v>
      </c>
      <c r="N588" s="12" t="s">
        <v>23</v>
      </c>
      <c r="O588" s="12">
        <v>20</v>
      </c>
      <c r="P588" s="12" t="s">
        <v>49</v>
      </c>
      <c r="Q588" s="12" t="s">
        <v>50</v>
      </c>
      <c r="R588" s="12" t="s">
        <v>26</v>
      </c>
    </row>
    <row r="589" spans="1:18" x14ac:dyDescent="0.2">
      <c r="A589" s="12">
        <v>28</v>
      </c>
      <c r="B589" s="12">
        <v>12</v>
      </c>
      <c r="C589" s="12">
        <v>421</v>
      </c>
      <c r="D589" s="12">
        <v>8</v>
      </c>
      <c r="E589" s="12" t="s">
        <v>40</v>
      </c>
      <c r="F589" s="12" t="s">
        <v>19</v>
      </c>
      <c r="G589" s="12">
        <v>1</v>
      </c>
      <c r="H589" s="12" t="s">
        <v>8</v>
      </c>
      <c r="I589" s="12" t="s">
        <v>8</v>
      </c>
      <c r="J589" s="12" t="s">
        <v>20</v>
      </c>
      <c r="K589" s="12" t="s">
        <v>46</v>
      </c>
      <c r="L589" s="12" t="s">
        <v>31</v>
      </c>
      <c r="M589" s="12">
        <v>13</v>
      </c>
      <c r="N589" s="12" t="s">
        <v>23</v>
      </c>
      <c r="O589" s="12">
        <v>20</v>
      </c>
      <c r="P589" s="12" t="s">
        <v>49</v>
      </c>
      <c r="Q589" s="12" t="s">
        <v>50</v>
      </c>
      <c r="R589" s="12" t="s">
        <v>26</v>
      </c>
    </row>
    <row r="590" spans="1:18" x14ac:dyDescent="0.2">
      <c r="A590" s="12">
        <v>28</v>
      </c>
      <c r="B590" s="12">
        <v>13</v>
      </c>
      <c r="C590" s="12">
        <v>421</v>
      </c>
      <c r="D590" s="12">
        <v>17</v>
      </c>
      <c r="E590" s="12" t="s">
        <v>40</v>
      </c>
      <c r="F590" s="12" t="s">
        <v>39</v>
      </c>
      <c r="G590" s="12">
        <v>13</v>
      </c>
      <c r="H590" s="12" t="s">
        <v>28</v>
      </c>
      <c r="I590" s="12" t="s">
        <v>28</v>
      </c>
      <c r="J590" s="12" t="s">
        <v>20</v>
      </c>
      <c r="K590" s="12" t="s">
        <v>42</v>
      </c>
      <c r="L590" s="12" t="s">
        <v>31</v>
      </c>
      <c r="M590" s="12">
        <v>13</v>
      </c>
      <c r="N590" s="12" t="s">
        <v>23</v>
      </c>
      <c r="O590" s="12">
        <v>20</v>
      </c>
      <c r="P590" s="12" t="s">
        <v>49</v>
      </c>
      <c r="Q590" s="12" t="s">
        <v>50</v>
      </c>
      <c r="R590" s="12" t="s">
        <v>26</v>
      </c>
    </row>
    <row r="591" spans="1:18" x14ac:dyDescent="0.2">
      <c r="A591" s="12">
        <v>28</v>
      </c>
      <c r="B591" s="12">
        <v>14</v>
      </c>
      <c r="C591" s="12">
        <v>421</v>
      </c>
      <c r="D591" s="12">
        <v>8</v>
      </c>
      <c r="E591" s="12" t="s">
        <v>40</v>
      </c>
      <c r="F591" s="12" t="s">
        <v>43</v>
      </c>
      <c r="G591" s="12">
        <v>0</v>
      </c>
      <c r="H591" s="12" t="s">
        <v>28</v>
      </c>
      <c r="I591" s="12" t="s">
        <v>8</v>
      </c>
      <c r="J591" s="12" t="s">
        <v>29</v>
      </c>
      <c r="K591" s="12" t="s">
        <v>42</v>
      </c>
      <c r="L591" s="12" t="s">
        <v>31</v>
      </c>
      <c r="M591" s="12">
        <v>13</v>
      </c>
      <c r="N591" s="12" t="s">
        <v>23</v>
      </c>
      <c r="O591" s="12">
        <v>20</v>
      </c>
      <c r="P591" s="12" t="s">
        <v>49</v>
      </c>
      <c r="Q591" s="12" t="s">
        <v>50</v>
      </c>
      <c r="R591" s="12" t="s">
        <v>26</v>
      </c>
    </row>
    <row r="592" spans="1:18" x14ac:dyDescent="0.2">
      <c r="A592" s="12">
        <v>28</v>
      </c>
      <c r="B592" s="12">
        <v>15</v>
      </c>
      <c r="C592" s="12">
        <v>421</v>
      </c>
      <c r="D592" s="12">
        <v>9</v>
      </c>
      <c r="E592" s="12" t="s">
        <v>40</v>
      </c>
      <c r="F592" s="12" t="s">
        <v>39</v>
      </c>
      <c r="G592" s="12">
        <v>9</v>
      </c>
      <c r="H592" s="12" t="s">
        <v>28</v>
      </c>
      <c r="I592" s="12" t="s">
        <v>28</v>
      </c>
      <c r="J592" s="12" t="s">
        <v>20</v>
      </c>
      <c r="K592" s="12" t="s">
        <v>42</v>
      </c>
      <c r="L592" s="12" t="s">
        <v>31</v>
      </c>
      <c r="M592" s="12">
        <v>13</v>
      </c>
      <c r="N592" s="12" t="s">
        <v>23</v>
      </c>
      <c r="O592" s="12">
        <v>20</v>
      </c>
      <c r="P592" s="12" t="s">
        <v>49</v>
      </c>
      <c r="Q592" s="12" t="s">
        <v>50</v>
      </c>
      <c r="R592" s="12" t="s">
        <v>26</v>
      </c>
    </row>
    <row r="593" spans="1:18" x14ac:dyDescent="0.2">
      <c r="A593" s="12">
        <v>28</v>
      </c>
      <c r="B593" s="12">
        <v>16</v>
      </c>
      <c r="C593" s="12">
        <v>421</v>
      </c>
      <c r="D593" s="12">
        <v>9</v>
      </c>
      <c r="E593" s="12" t="s">
        <v>40</v>
      </c>
      <c r="F593" s="12" t="s">
        <v>35</v>
      </c>
      <c r="G593" s="12">
        <v>2</v>
      </c>
      <c r="H593" s="12" t="s">
        <v>8</v>
      </c>
      <c r="I593" s="12" t="s">
        <v>8</v>
      </c>
      <c r="J593" s="12" t="s">
        <v>20</v>
      </c>
      <c r="K593" s="12" t="s">
        <v>44</v>
      </c>
      <c r="L593" s="12" t="s">
        <v>31</v>
      </c>
      <c r="M593" s="12">
        <v>13</v>
      </c>
      <c r="N593" s="12" t="s">
        <v>23</v>
      </c>
      <c r="O593" s="12">
        <v>20</v>
      </c>
      <c r="P593" s="12" t="s">
        <v>49</v>
      </c>
      <c r="Q593" s="12" t="s">
        <v>50</v>
      </c>
      <c r="R593" s="12" t="s">
        <v>26</v>
      </c>
    </row>
    <row r="594" spans="1:18" x14ac:dyDescent="0.2">
      <c r="A594" s="12">
        <v>29</v>
      </c>
      <c r="B594" s="12">
        <v>1</v>
      </c>
      <c r="C594" s="12">
        <v>725</v>
      </c>
      <c r="D594" s="12">
        <v>22</v>
      </c>
      <c r="E594" s="12" t="s">
        <v>40</v>
      </c>
      <c r="F594" s="12" t="s">
        <v>35</v>
      </c>
      <c r="G594" s="12">
        <v>8</v>
      </c>
      <c r="H594" s="12" t="s">
        <v>28</v>
      </c>
      <c r="I594" s="12" t="s">
        <v>28</v>
      </c>
      <c r="J594" s="12" t="s">
        <v>20</v>
      </c>
      <c r="K594" s="12" t="s">
        <v>42</v>
      </c>
      <c r="L594" s="12" t="s">
        <v>31</v>
      </c>
      <c r="M594" s="12">
        <v>9</v>
      </c>
      <c r="N594" s="12" t="s">
        <v>47</v>
      </c>
      <c r="O594" s="12">
        <v>21</v>
      </c>
      <c r="P594" s="12" t="s">
        <v>24</v>
      </c>
      <c r="Q594" s="12" t="s">
        <v>50</v>
      </c>
      <c r="R594" s="12" t="s">
        <v>26</v>
      </c>
    </row>
    <row r="595" spans="1:18" x14ac:dyDescent="0.2">
      <c r="A595" s="12">
        <v>29</v>
      </c>
      <c r="B595" s="12">
        <v>2</v>
      </c>
      <c r="C595" s="12">
        <v>725</v>
      </c>
      <c r="D595" s="12">
        <v>22</v>
      </c>
      <c r="E595" s="12" t="s">
        <v>40</v>
      </c>
      <c r="F595" s="12" t="s">
        <v>35</v>
      </c>
      <c r="G595" s="12">
        <v>13</v>
      </c>
      <c r="H595" s="12" t="s">
        <v>28</v>
      </c>
      <c r="I595" s="12" t="s">
        <v>28</v>
      </c>
      <c r="J595" s="12" t="s">
        <v>20</v>
      </c>
      <c r="K595" s="12" t="s">
        <v>42</v>
      </c>
      <c r="L595" s="12" t="s">
        <v>31</v>
      </c>
      <c r="M595" s="12">
        <v>9</v>
      </c>
      <c r="N595" s="12" t="s">
        <v>47</v>
      </c>
      <c r="O595" s="12">
        <v>21</v>
      </c>
      <c r="P595" s="12" t="s">
        <v>24</v>
      </c>
      <c r="Q595" s="12" t="s">
        <v>50</v>
      </c>
      <c r="R595" s="12" t="s">
        <v>26</v>
      </c>
    </row>
    <row r="596" spans="1:18" x14ac:dyDescent="0.2">
      <c r="A596" s="12">
        <v>29</v>
      </c>
      <c r="B596" s="12">
        <v>3</v>
      </c>
      <c r="C596" s="12">
        <v>725</v>
      </c>
      <c r="D596" s="12">
        <v>23</v>
      </c>
      <c r="E596" s="12" t="s">
        <v>40</v>
      </c>
      <c r="F596" s="12" t="s">
        <v>39</v>
      </c>
      <c r="G596" s="12">
        <v>10</v>
      </c>
      <c r="H596" s="12" t="s">
        <v>28</v>
      </c>
      <c r="I596" s="12" t="s">
        <v>28</v>
      </c>
      <c r="J596" s="12" t="s">
        <v>20</v>
      </c>
      <c r="K596" s="12" t="s">
        <v>42</v>
      </c>
      <c r="L596" s="12" t="s">
        <v>31</v>
      </c>
      <c r="M596" s="12">
        <v>9</v>
      </c>
      <c r="N596" s="12" t="s">
        <v>47</v>
      </c>
      <c r="O596" s="12">
        <v>21</v>
      </c>
      <c r="P596" s="12" t="s">
        <v>24</v>
      </c>
      <c r="Q596" s="12" t="s">
        <v>50</v>
      </c>
      <c r="R596" s="12" t="s">
        <v>26</v>
      </c>
    </row>
    <row r="597" spans="1:18" x14ac:dyDescent="0.2">
      <c r="A597" s="12">
        <v>29</v>
      </c>
      <c r="B597" s="12">
        <v>4</v>
      </c>
      <c r="C597" s="12">
        <v>725</v>
      </c>
      <c r="D597" s="12">
        <v>35</v>
      </c>
      <c r="E597" s="12" t="s">
        <v>40</v>
      </c>
      <c r="F597" s="12" t="s">
        <v>19</v>
      </c>
      <c r="G597" s="12">
        <v>14</v>
      </c>
      <c r="H597" s="12" t="s">
        <v>28</v>
      </c>
      <c r="I597" s="12" t="s">
        <v>28</v>
      </c>
      <c r="J597" s="12" t="s">
        <v>20</v>
      </c>
      <c r="K597" s="12" t="s">
        <v>44</v>
      </c>
      <c r="L597" s="12" t="s">
        <v>31</v>
      </c>
      <c r="M597" s="12">
        <v>9</v>
      </c>
      <c r="N597" s="12" t="s">
        <v>47</v>
      </c>
      <c r="O597" s="12">
        <v>21</v>
      </c>
      <c r="P597" s="12" t="s">
        <v>24</v>
      </c>
      <c r="Q597" s="12" t="s">
        <v>50</v>
      </c>
      <c r="R597" s="12" t="s">
        <v>26</v>
      </c>
    </row>
    <row r="598" spans="1:18" x14ac:dyDescent="0.2">
      <c r="A598" s="12">
        <v>29</v>
      </c>
      <c r="B598" s="12">
        <v>5</v>
      </c>
      <c r="C598" s="12">
        <v>725</v>
      </c>
      <c r="D598" s="12">
        <v>19</v>
      </c>
      <c r="E598" s="12" t="s">
        <v>40</v>
      </c>
      <c r="F598" s="12" t="s">
        <v>43</v>
      </c>
      <c r="G598" s="12">
        <v>1</v>
      </c>
      <c r="H598" s="12" t="s">
        <v>8</v>
      </c>
      <c r="I598" s="12" t="s">
        <v>8</v>
      </c>
      <c r="J598" s="12" t="s">
        <v>20</v>
      </c>
      <c r="K598" s="12" t="s">
        <v>46</v>
      </c>
      <c r="L598" s="12" t="s">
        <v>22</v>
      </c>
      <c r="M598" s="12">
        <v>9</v>
      </c>
      <c r="N598" s="12" t="s">
        <v>47</v>
      </c>
      <c r="O598" s="12">
        <v>21</v>
      </c>
      <c r="P598" s="12" t="s">
        <v>24</v>
      </c>
      <c r="Q598" s="12" t="s">
        <v>50</v>
      </c>
      <c r="R598" s="12" t="s">
        <v>26</v>
      </c>
    </row>
    <row r="599" spans="1:18" x14ac:dyDescent="0.2">
      <c r="A599" s="12">
        <v>29</v>
      </c>
      <c r="B599" s="12">
        <v>6</v>
      </c>
      <c r="C599" s="12">
        <v>725</v>
      </c>
      <c r="D599" s="12">
        <v>11</v>
      </c>
      <c r="E599" s="12" t="s">
        <v>40</v>
      </c>
      <c r="F599" s="12" t="s">
        <v>35</v>
      </c>
      <c r="G599" s="12">
        <v>3</v>
      </c>
      <c r="H599" s="12" t="s">
        <v>8</v>
      </c>
      <c r="I599" s="12" t="s">
        <v>8</v>
      </c>
      <c r="J599" s="12" t="s">
        <v>20</v>
      </c>
      <c r="K599" s="12" t="s">
        <v>42</v>
      </c>
      <c r="L599" s="12" t="s">
        <v>45</v>
      </c>
      <c r="M599" s="12">
        <v>9</v>
      </c>
      <c r="N599" s="12" t="s">
        <v>47</v>
      </c>
      <c r="O599" s="12">
        <v>21</v>
      </c>
      <c r="P599" s="12" t="s">
        <v>24</v>
      </c>
      <c r="Q599" s="12" t="s">
        <v>50</v>
      </c>
      <c r="R599" s="12" t="s">
        <v>26</v>
      </c>
    </row>
    <row r="600" spans="1:18" x14ac:dyDescent="0.2">
      <c r="A600" s="12">
        <v>29</v>
      </c>
      <c r="B600" s="12">
        <v>7</v>
      </c>
      <c r="C600" s="12">
        <v>725</v>
      </c>
      <c r="D600" s="12">
        <v>6</v>
      </c>
      <c r="E600" s="12" t="s">
        <v>40</v>
      </c>
      <c r="F600" s="12" t="s">
        <v>19</v>
      </c>
      <c r="G600" s="12">
        <v>5</v>
      </c>
      <c r="H600" s="12" t="s">
        <v>28</v>
      </c>
      <c r="I600" s="12" t="s">
        <v>28</v>
      </c>
      <c r="J600" s="12" t="s">
        <v>20</v>
      </c>
      <c r="K600" s="12" t="s">
        <v>42</v>
      </c>
      <c r="L600" s="12" t="s">
        <v>31</v>
      </c>
      <c r="M600" s="12">
        <v>9</v>
      </c>
      <c r="N600" s="12" t="s">
        <v>47</v>
      </c>
      <c r="O600" s="12">
        <v>21</v>
      </c>
      <c r="P600" s="12" t="s">
        <v>24</v>
      </c>
      <c r="Q600" s="12" t="s">
        <v>50</v>
      </c>
      <c r="R600" s="12" t="s">
        <v>26</v>
      </c>
    </row>
    <row r="601" spans="1:18" x14ac:dyDescent="0.2">
      <c r="A601" s="12">
        <v>29</v>
      </c>
      <c r="B601" s="12">
        <v>8</v>
      </c>
      <c r="C601" s="12">
        <v>725</v>
      </c>
      <c r="D601" s="12">
        <v>27</v>
      </c>
      <c r="E601" s="12" t="s">
        <v>40</v>
      </c>
      <c r="F601" s="12" t="s">
        <v>32</v>
      </c>
      <c r="G601" s="12">
        <v>2</v>
      </c>
      <c r="H601" s="12" t="s">
        <v>28</v>
      </c>
      <c r="I601" s="12" t="s">
        <v>8</v>
      </c>
      <c r="J601" s="12" t="s">
        <v>29</v>
      </c>
      <c r="K601" s="12" t="s">
        <v>44</v>
      </c>
      <c r="L601" s="12" t="s">
        <v>45</v>
      </c>
      <c r="M601" s="12">
        <v>9</v>
      </c>
      <c r="N601" s="12" t="s">
        <v>47</v>
      </c>
      <c r="O601" s="12">
        <v>21</v>
      </c>
      <c r="P601" s="12" t="s">
        <v>24</v>
      </c>
      <c r="Q601" s="12" t="s">
        <v>50</v>
      </c>
      <c r="R601" s="12" t="s">
        <v>26</v>
      </c>
    </row>
    <row r="602" spans="1:18" x14ac:dyDescent="0.2">
      <c r="A602" s="12">
        <v>29</v>
      </c>
      <c r="B602" s="12">
        <v>9</v>
      </c>
      <c r="C602" s="12">
        <v>725</v>
      </c>
      <c r="D602" s="12">
        <v>15</v>
      </c>
      <c r="E602" s="12" t="s">
        <v>40</v>
      </c>
      <c r="F602" s="12" t="s">
        <v>32</v>
      </c>
      <c r="G602" s="12">
        <v>6</v>
      </c>
      <c r="H602" s="12" t="s">
        <v>8</v>
      </c>
      <c r="I602" s="12" t="s">
        <v>28</v>
      </c>
      <c r="J602" s="12" t="s">
        <v>29</v>
      </c>
      <c r="K602" s="12" t="s">
        <v>42</v>
      </c>
      <c r="L602" s="12" t="s">
        <v>31</v>
      </c>
      <c r="M602" s="12">
        <v>9</v>
      </c>
      <c r="N602" s="12" t="s">
        <v>47</v>
      </c>
      <c r="O602" s="12">
        <v>21</v>
      </c>
      <c r="P602" s="12" t="s">
        <v>24</v>
      </c>
      <c r="Q602" s="12" t="s">
        <v>50</v>
      </c>
      <c r="R602" s="12" t="s">
        <v>26</v>
      </c>
    </row>
    <row r="603" spans="1:18" x14ac:dyDescent="0.2">
      <c r="A603" s="12">
        <v>29</v>
      </c>
      <c r="B603" s="12">
        <v>10</v>
      </c>
      <c r="C603" s="12">
        <v>725</v>
      </c>
      <c r="D603" s="12">
        <v>9</v>
      </c>
      <c r="E603" s="12" t="s">
        <v>40</v>
      </c>
      <c r="F603" s="12" t="s">
        <v>37</v>
      </c>
      <c r="G603" s="12">
        <v>15</v>
      </c>
      <c r="H603" s="12" t="s">
        <v>8</v>
      </c>
      <c r="I603" s="12" t="s">
        <v>28</v>
      </c>
      <c r="J603" s="12" t="s">
        <v>29</v>
      </c>
      <c r="K603" s="12" t="s">
        <v>46</v>
      </c>
      <c r="L603" s="12" t="s">
        <v>31</v>
      </c>
      <c r="M603" s="12">
        <v>9</v>
      </c>
      <c r="N603" s="12" t="s">
        <v>47</v>
      </c>
      <c r="O603" s="12">
        <v>21</v>
      </c>
      <c r="P603" s="12" t="s">
        <v>24</v>
      </c>
      <c r="Q603" s="12" t="s">
        <v>50</v>
      </c>
      <c r="R603" s="12" t="s">
        <v>26</v>
      </c>
    </row>
    <row r="604" spans="1:18" x14ac:dyDescent="0.2">
      <c r="A604" s="12">
        <v>29</v>
      </c>
      <c r="B604" s="12">
        <v>11</v>
      </c>
      <c r="C604" s="12">
        <v>725</v>
      </c>
      <c r="D604" s="12">
        <v>10</v>
      </c>
      <c r="E604" s="12" t="s">
        <v>40</v>
      </c>
      <c r="F604" s="12" t="s">
        <v>38</v>
      </c>
      <c r="G604" s="12">
        <v>9</v>
      </c>
      <c r="H604" s="12" t="s">
        <v>28</v>
      </c>
      <c r="I604" s="12" t="s">
        <v>28</v>
      </c>
      <c r="J604" s="12" t="s">
        <v>20</v>
      </c>
      <c r="K604" s="12" t="s">
        <v>42</v>
      </c>
      <c r="L604" s="12" t="s">
        <v>31</v>
      </c>
      <c r="M604" s="12">
        <v>9</v>
      </c>
      <c r="N604" s="12" t="s">
        <v>47</v>
      </c>
      <c r="O604" s="12">
        <v>21</v>
      </c>
      <c r="P604" s="12" t="s">
        <v>24</v>
      </c>
      <c r="Q604" s="12" t="s">
        <v>50</v>
      </c>
      <c r="R604" s="12" t="s">
        <v>26</v>
      </c>
    </row>
    <row r="605" spans="1:18" x14ac:dyDescent="0.2">
      <c r="A605" s="12">
        <v>29</v>
      </c>
      <c r="B605" s="12">
        <v>12</v>
      </c>
      <c r="C605" s="12">
        <v>725</v>
      </c>
      <c r="D605" s="12">
        <v>6</v>
      </c>
      <c r="E605" s="12" t="s">
        <v>40</v>
      </c>
      <c r="F605" s="12" t="s">
        <v>38</v>
      </c>
      <c r="G605" s="12">
        <v>11</v>
      </c>
      <c r="H605" s="12" t="s">
        <v>28</v>
      </c>
      <c r="I605" s="12" t="s">
        <v>28</v>
      </c>
      <c r="J605" s="12" t="s">
        <v>20</v>
      </c>
      <c r="K605" s="12" t="s">
        <v>42</v>
      </c>
      <c r="L605" s="12" t="s">
        <v>31</v>
      </c>
      <c r="M605" s="12">
        <v>9</v>
      </c>
      <c r="N605" s="12" t="s">
        <v>47</v>
      </c>
      <c r="O605" s="12">
        <v>21</v>
      </c>
      <c r="P605" s="12" t="s">
        <v>24</v>
      </c>
      <c r="Q605" s="12" t="s">
        <v>50</v>
      </c>
      <c r="R605" s="12" t="s">
        <v>26</v>
      </c>
    </row>
    <row r="606" spans="1:18" x14ac:dyDescent="0.2">
      <c r="A606" s="12">
        <v>29</v>
      </c>
      <c r="B606" s="12">
        <v>13</v>
      </c>
      <c r="C606" s="12">
        <v>725</v>
      </c>
      <c r="D606" s="12">
        <v>13</v>
      </c>
      <c r="E606" s="12" t="s">
        <v>40</v>
      </c>
      <c r="F606" s="12" t="s">
        <v>41</v>
      </c>
      <c r="G606" s="12">
        <v>0</v>
      </c>
      <c r="H606" s="12" t="s">
        <v>28</v>
      </c>
      <c r="I606" s="12" t="s">
        <v>8</v>
      </c>
      <c r="J606" s="12" t="s">
        <v>29</v>
      </c>
      <c r="K606" s="12" t="s">
        <v>42</v>
      </c>
      <c r="L606" s="12" t="s">
        <v>34</v>
      </c>
      <c r="M606" s="12">
        <v>9</v>
      </c>
      <c r="N606" s="12" t="s">
        <v>47</v>
      </c>
      <c r="O606" s="12">
        <v>21</v>
      </c>
      <c r="P606" s="12" t="s">
        <v>24</v>
      </c>
      <c r="Q606" s="12" t="s">
        <v>50</v>
      </c>
      <c r="R606" s="12" t="s">
        <v>26</v>
      </c>
    </row>
    <row r="607" spans="1:18" x14ac:dyDescent="0.2">
      <c r="A607" s="12">
        <v>29</v>
      </c>
      <c r="B607" s="12">
        <v>14</v>
      </c>
      <c r="C607" s="12">
        <v>725</v>
      </c>
      <c r="D607" s="12">
        <v>5</v>
      </c>
      <c r="E607" s="12" t="s">
        <v>40</v>
      </c>
      <c r="F607" s="12" t="s">
        <v>43</v>
      </c>
      <c r="G607" s="12">
        <v>4</v>
      </c>
      <c r="H607" s="12" t="s">
        <v>8</v>
      </c>
      <c r="I607" s="12" t="s">
        <v>28</v>
      </c>
      <c r="J607" s="12" t="s">
        <v>29</v>
      </c>
      <c r="K607" s="12" t="s">
        <v>44</v>
      </c>
      <c r="L607" s="12" t="s">
        <v>31</v>
      </c>
      <c r="M607" s="12">
        <v>9</v>
      </c>
      <c r="N607" s="12" t="s">
        <v>47</v>
      </c>
      <c r="O607" s="12">
        <v>21</v>
      </c>
      <c r="P607" s="12" t="s">
        <v>24</v>
      </c>
      <c r="Q607" s="12" t="s">
        <v>50</v>
      </c>
      <c r="R607" s="12" t="s">
        <v>26</v>
      </c>
    </row>
    <row r="608" spans="1:18" x14ac:dyDescent="0.2">
      <c r="A608" s="12">
        <v>29</v>
      </c>
      <c r="B608" s="12">
        <v>15</v>
      </c>
      <c r="C608" s="12">
        <v>725</v>
      </c>
      <c r="D608" s="12">
        <v>11</v>
      </c>
      <c r="E608" s="12" t="s">
        <v>40</v>
      </c>
      <c r="F608" s="12" t="s">
        <v>19</v>
      </c>
      <c r="G608" s="12">
        <v>7</v>
      </c>
      <c r="H608" s="12" t="s">
        <v>8</v>
      </c>
      <c r="I608" s="12" t="s">
        <v>28</v>
      </c>
      <c r="J608" s="12" t="s">
        <v>29</v>
      </c>
      <c r="K608" s="12" t="s">
        <v>42</v>
      </c>
      <c r="L608" s="12" t="s">
        <v>31</v>
      </c>
      <c r="M608" s="12">
        <v>9</v>
      </c>
      <c r="N608" s="12" t="s">
        <v>47</v>
      </c>
      <c r="O608" s="12">
        <v>21</v>
      </c>
      <c r="P608" s="12" t="s">
        <v>24</v>
      </c>
      <c r="Q608" s="12" t="s">
        <v>50</v>
      </c>
      <c r="R608" s="12" t="s">
        <v>26</v>
      </c>
    </row>
    <row r="609" spans="1:18" x14ac:dyDescent="0.2">
      <c r="A609" s="12">
        <v>29</v>
      </c>
      <c r="B609" s="12">
        <v>16</v>
      </c>
      <c r="C609" s="12">
        <v>725</v>
      </c>
      <c r="D609" s="12">
        <v>5</v>
      </c>
      <c r="E609" s="12" t="s">
        <v>40</v>
      </c>
      <c r="F609" s="12" t="s">
        <v>41</v>
      </c>
      <c r="G609" s="12">
        <v>12</v>
      </c>
      <c r="H609" s="12" t="s">
        <v>8</v>
      </c>
      <c r="I609" s="12" t="s">
        <v>28</v>
      </c>
      <c r="J609" s="12" t="s">
        <v>29</v>
      </c>
      <c r="K609" s="12" t="s">
        <v>42</v>
      </c>
      <c r="L609" s="12" t="s">
        <v>31</v>
      </c>
      <c r="M609" s="12">
        <v>9</v>
      </c>
      <c r="N609" s="12" t="s">
        <v>47</v>
      </c>
      <c r="O609" s="12">
        <v>21</v>
      </c>
      <c r="P609" s="12" t="s">
        <v>24</v>
      </c>
      <c r="Q609" s="12" t="s">
        <v>50</v>
      </c>
      <c r="R609" s="12" t="s">
        <v>26</v>
      </c>
    </row>
    <row r="610" spans="1:18" x14ac:dyDescent="0.2">
      <c r="A610" s="12">
        <v>30</v>
      </c>
      <c r="B610" s="12">
        <v>1</v>
      </c>
      <c r="C610" s="12">
        <v>709</v>
      </c>
      <c r="D610" s="12">
        <v>15</v>
      </c>
      <c r="E610" s="12" t="s">
        <v>18</v>
      </c>
      <c r="F610" s="12" t="s">
        <v>37</v>
      </c>
      <c r="G610" s="12">
        <v>4</v>
      </c>
      <c r="H610" s="12" t="s">
        <v>28</v>
      </c>
      <c r="I610" s="12" t="s">
        <v>28</v>
      </c>
      <c r="J610" s="12" t="s">
        <v>20</v>
      </c>
      <c r="K610" s="12" t="s">
        <v>33</v>
      </c>
      <c r="L610" s="12" t="s">
        <v>31</v>
      </c>
      <c r="M610" s="12">
        <v>14</v>
      </c>
      <c r="N610" s="12" t="s">
        <v>47</v>
      </c>
      <c r="O610" s="12">
        <v>19</v>
      </c>
      <c r="P610" s="12" t="s">
        <v>49</v>
      </c>
      <c r="Q610" s="12" t="s">
        <v>25</v>
      </c>
      <c r="R610" s="12" t="s">
        <v>26</v>
      </c>
    </row>
    <row r="611" spans="1:18" x14ac:dyDescent="0.2">
      <c r="A611" s="12">
        <v>30</v>
      </c>
      <c r="B611" s="12">
        <v>2</v>
      </c>
      <c r="C611" s="12">
        <v>709</v>
      </c>
      <c r="D611" s="12">
        <v>10</v>
      </c>
      <c r="E611" s="12" t="s">
        <v>18</v>
      </c>
      <c r="F611" s="12" t="s">
        <v>27</v>
      </c>
      <c r="G611" s="12">
        <v>3</v>
      </c>
      <c r="H611" s="12" t="s">
        <v>8</v>
      </c>
      <c r="I611" s="12" t="s">
        <v>8</v>
      </c>
      <c r="J611" s="12" t="s">
        <v>20</v>
      </c>
      <c r="K611" s="12" t="s">
        <v>21</v>
      </c>
      <c r="L611" s="12" t="s">
        <v>22</v>
      </c>
      <c r="M611" s="12">
        <v>14</v>
      </c>
      <c r="N611" s="12" t="s">
        <v>47</v>
      </c>
      <c r="O611" s="12">
        <v>19</v>
      </c>
      <c r="P611" s="12" t="s">
        <v>49</v>
      </c>
      <c r="Q611" s="12" t="s">
        <v>25</v>
      </c>
      <c r="R611" s="12" t="s">
        <v>26</v>
      </c>
    </row>
    <row r="612" spans="1:18" x14ac:dyDescent="0.2">
      <c r="A612" s="12">
        <v>30</v>
      </c>
      <c r="B612" s="12">
        <v>3</v>
      </c>
      <c r="C612" s="12">
        <v>709</v>
      </c>
      <c r="D612" s="12">
        <v>26</v>
      </c>
      <c r="E612" s="12" t="s">
        <v>18</v>
      </c>
      <c r="F612" s="12" t="s">
        <v>41</v>
      </c>
      <c r="G612" s="12">
        <v>15</v>
      </c>
      <c r="H612" s="12" t="s">
        <v>28</v>
      </c>
      <c r="I612" s="12" t="s">
        <v>28</v>
      </c>
      <c r="J612" s="12" t="s">
        <v>20</v>
      </c>
      <c r="K612" s="12" t="s">
        <v>33</v>
      </c>
      <c r="L612" s="12" t="s">
        <v>31</v>
      </c>
      <c r="M612" s="12">
        <v>14</v>
      </c>
      <c r="N612" s="12" t="s">
        <v>47</v>
      </c>
      <c r="O612" s="12">
        <v>19</v>
      </c>
      <c r="P612" s="12" t="s">
        <v>49</v>
      </c>
      <c r="Q612" s="12" t="s">
        <v>25</v>
      </c>
      <c r="R612" s="12" t="s">
        <v>26</v>
      </c>
    </row>
    <row r="613" spans="1:18" x14ac:dyDescent="0.2">
      <c r="A613" s="12">
        <v>30</v>
      </c>
      <c r="B613" s="12">
        <v>4</v>
      </c>
      <c r="C613" s="12">
        <v>709</v>
      </c>
      <c r="D613" s="12">
        <v>11</v>
      </c>
      <c r="E613" s="12" t="s">
        <v>18</v>
      </c>
      <c r="F613" s="12" t="s">
        <v>39</v>
      </c>
      <c r="G613" s="12">
        <v>5</v>
      </c>
      <c r="H613" s="12" t="s">
        <v>8</v>
      </c>
      <c r="I613" s="12" t="s">
        <v>28</v>
      </c>
      <c r="J613" s="12" t="s">
        <v>29</v>
      </c>
      <c r="K613" s="12" t="s">
        <v>33</v>
      </c>
      <c r="L613" s="12" t="s">
        <v>31</v>
      </c>
      <c r="M613" s="12">
        <v>14</v>
      </c>
      <c r="N613" s="12" t="s">
        <v>47</v>
      </c>
      <c r="O613" s="12">
        <v>19</v>
      </c>
      <c r="P613" s="12" t="s">
        <v>49</v>
      </c>
      <c r="Q613" s="12" t="s">
        <v>25</v>
      </c>
      <c r="R613" s="12" t="s">
        <v>26</v>
      </c>
    </row>
    <row r="614" spans="1:18" x14ac:dyDescent="0.2">
      <c r="A614" s="12">
        <v>30</v>
      </c>
      <c r="B614" s="12">
        <v>5</v>
      </c>
      <c r="C614" s="12">
        <v>709</v>
      </c>
      <c r="D614" s="12">
        <v>10</v>
      </c>
      <c r="E614" s="12" t="s">
        <v>18</v>
      </c>
      <c r="F614" s="12" t="s">
        <v>43</v>
      </c>
      <c r="G614" s="12">
        <v>11</v>
      </c>
      <c r="H614" s="12" t="s">
        <v>28</v>
      </c>
      <c r="I614" s="12" t="s">
        <v>28</v>
      </c>
      <c r="J614" s="12" t="s">
        <v>20</v>
      </c>
      <c r="K614" s="12" t="s">
        <v>33</v>
      </c>
      <c r="L614" s="12" t="s">
        <v>31</v>
      </c>
      <c r="M614" s="12">
        <v>14</v>
      </c>
      <c r="N614" s="12" t="s">
        <v>47</v>
      </c>
      <c r="O614" s="12">
        <v>19</v>
      </c>
      <c r="P614" s="12" t="s">
        <v>49</v>
      </c>
      <c r="Q614" s="12" t="s">
        <v>25</v>
      </c>
      <c r="R614" s="12" t="s">
        <v>26</v>
      </c>
    </row>
    <row r="615" spans="1:18" x14ac:dyDescent="0.2">
      <c r="A615" s="12">
        <v>30</v>
      </c>
      <c r="B615" s="12">
        <v>6</v>
      </c>
      <c r="C615" s="12">
        <v>709</v>
      </c>
      <c r="D615" s="12">
        <v>9</v>
      </c>
      <c r="E615" s="12" t="s">
        <v>18</v>
      </c>
      <c r="F615" s="12" t="s">
        <v>38</v>
      </c>
      <c r="G615" s="12">
        <v>10</v>
      </c>
      <c r="H615" s="12" t="s">
        <v>28</v>
      </c>
      <c r="I615" s="12" t="s">
        <v>28</v>
      </c>
      <c r="J615" s="12" t="s">
        <v>20</v>
      </c>
      <c r="K615" s="12" t="s">
        <v>33</v>
      </c>
      <c r="L615" s="12" t="s">
        <v>31</v>
      </c>
      <c r="M615" s="12">
        <v>14</v>
      </c>
      <c r="N615" s="12" t="s">
        <v>47</v>
      </c>
      <c r="O615" s="12">
        <v>19</v>
      </c>
      <c r="P615" s="12" t="s">
        <v>49</v>
      </c>
      <c r="Q615" s="12" t="s">
        <v>25</v>
      </c>
      <c r="R615" s="12" t="s">
        <v>26</v>
      </c>
    </row>
    <row r="616" spans="1:18" x14ac:dyDescent="0.2">
      <c r="A616" s="12">
        <v>30</v>
      </c>
      <c r="B616" s="12">
        <v>7</v>
      </c>
      <c r="C616" s="12">
        <v>709</v>
      </c>
      <c r="D616" s="12">
        <v>19</v>
      </c>
      <c r="E616" s="12" t="s">
        <v>18</v>
      </c>
      <c r="F616" s="12" t="s">
        <v>38</v>
      </c>
      <c r="G616" s="12">
        <v>6</v>
      </c>
      <c r="H616" s="12" t="s">
        <v>28</v>
      </c>
      <c r="I616" s="12" t="s">
        <v>28</v>
      </c>
      <c r="J616" s="12" t="s">
        <v>20</v>
      </c>
      <c r="K616" s="12" t="s">
        <v>33</v>
      </c>
      <c r="L616" s="12" t="s">
        <v>31</v>
      </c>
      <c r="M616" s="12">
        <v>14</v>
      </c>
      <c r="N616" s="12" t="s">
        <v>47</v>
      </c>
      <c r="O616" s="12">
        <v>19</v>
      </c>
      <c r="P616" s="12" t="s">
        <v>49</v>
      </c>
      <c r="Q616" s="12" t="s">
        <v>25</v>
      </c>
      <c r="R616" s="12" t="s">
        <v>26</v>
      </c>
    </row>
    <row r="617" spans="1:18" x14ac:dyDescent="0.2">
      <c r="A617" s="12">
        <v>30</v>
      </c>
      <c r="B617" s="12">
        <v>8</v>
      </c>
      <c r="C617" s="12">
        <v>709</v>
      </c>
      <c r="D617" s="12">
        <v>8</v>
      </c>
      <c r="E617" s="12" t="s">
        <v>18</v>
      </c>
      <c r="F617" s="12" t="s">
        <v>41</v>
      </c>
      <c r="G617" s="12">
        <v>13</v>
      </c>
      <c r="H617" s="12" t="s">
        <v>28</v>
      </c>
      <c r="I617" s="12" t="s">
        <v>28</v>
      </c>
      <c r="J617" s="12" t="s">
        <v>20</v>
      </c>
      <c r="K617" s="12" t="s">
        <v>21</v>
      </c>
      <c r="L617" s="12" t="s">
        <v>31</v>
      </c>
      <c r="M617" s="12">
        <v>14</v>
      </c>
      <c r="N617" s="12" t="s">
        <v>47</v>
      </c>
      <c r="O617" s="12">
        <v>19</v>
      </c>
      <c r="P617" s="12" t="s">
        <v>49</v>
      </c>
      <c r="Q617" s="12" t="s">
        <v>25</v>
      </c>
      <c r="R617" s="12" t="s">
        <v>26</v>
      </c>
    </row>
    <row r="618" spans="1:18" x14ac:dyDescent="0.2">
      <c r="A618" s="12">
        <v>30</v>
      </c>
      <c r="B618" s="12">
        <v>9</v>
      </c>
      <c r="C618" s="12">
        <v>709</v>
      </c>
      <c r="D618" s="12">
        <v>11</v>
      </c>
      <c r="E618" s="12" t="s">
        <v>18</v>
      </c>
      <c r="F618" s="12" t="s">
        <v>43</v>
      </c>
      <c r="G618" s="12">
        <v>14</v>
      </c>
      <c r="H618" s="12" t="s">
        <v>28</v>
      </c>
      <c r="I618" s="12" t="s">
        <v>28</v>
      </c>
      <c r="J618" s="12" t="s">
        <v>20</v>
      </c>
      <c r="K618" s="12" t="s">
        <v>21</v>
      </c>
      <c r="L618" s="12" t="s">
        <v>31</v>
      </c>
      <c r="M618" s="12">
        <v>14</v>
      </c>
      <c r="N618" s="12" t="s">
        <v>47</v>
      </c>
      <c r="O618" s="12">
        <v>19</v>
      </c>
      <c r="P618" s="12" t="s">
        <v>49</v>
      </c>
      <c r="Q618" s="12" t="s">
        <v>25</v>
      </c>
      <c r="R618" s="12" t="s">
        <v>26</v>
      </c>
    </row>
    <row r="619" spans="1:18" x14ac:dyDescent="0.2">
      <c r="A619" s="12">
        <v>30</v>
      </c>
      <c r="B619" s="12">
        <v>10</v>
      </c>
      <c r="C619" s="12">
        <v>709</v>
      </c>
      <c r="D619" s="12">
        <v>11</v>
      </c>
      <c r="E619" s="12" t="s">
        <v>18</v>
      </c>
      <c r="F619" s="12" t="s">
        <v>35</v>
      </c>
      <c r="G619" s="12">
        <v>9</v>
      </c>
      <c r="H619" s="12" t="s">
        <v>28</v>
      </c>
      <c r="I619" s="12" t="s">
        <v>28</v>
      </c>
      <c r="J619" s="12" t="s">
        <v>20</v>
      </c>
      <c r="K619" s="12" t="s">
        <v>30</v>
      </c>
      <c r="L619" s="12" t="s">
        <v>31</v>
      </c>
      <c r="M619" s="12">
        <v>14</v>
      </c>
      <c r="N619" s="12" t="s">
        <v>47</v>
      </c>
      <c r="O619" s="12">
        <v>19</v>
      </c>
      <c r="P619" s="12" t="s">
        <v>49</v>
      </c>
      <c r="Q619" s="12" t="s">
        <v>25</v>
      </c>
      <c r="R619" s="12" t="s">
        <v>26</v>
      </c>
    </row>
    <row r="620" spans="1:18" x14ac:dyDescent="0.2">
      <c r="A620" s="12">
        <v>30</v>
      </c>
      <c r="B620" s="12">
        <v>11</v>
      </c>
      <c r="C620" s="12">
        <v>709</v>
      </c>
      <c r="D620" s="12">
        <v>20</v>
      </c>
      <c r="E620" s="12" t="s">
        <v>18</v>
      </c>
      <c r="F620" s="12" t="s">
        <v>39</v>
      </c>
      <c r="G620" s="12">
        <v>1</v>
      </c>
      <c r="H620" s="12" t="s">
        <v>8</v>
      </c>
      <c r="I620" s="12" t="s">
        <v>8</v>
      </c>
      <c r="J620" s="12" t="s">
        <v>20</v>
      </c>
      <c r="K620" s="12" t="s">
        <v>33</v>
      </c>
      <c r="L620" s="12" t="s">
        <v>34</v>
      </c>
      <c r="M620" s="12">
        <v>14</v>
      </c>
      <c r="N620" s="12" t="s">
        <v>47</v>
      </c>
      <c r="O620" s="12">
        <v>19</v>
      </c>
      <c r="P620" s="12" t="s">
        <v>49</v>
      </c>
      <c r="Q620" s="12" t="s">
        <v>25</v>
      </c>
      <c r="R620" s="12" t="s">
        <v>26</v>
      </c>
    </row>
    <row r="621" spans="1:18" x14ac:dyDescent="0.2">
      <c r="A621" s="12">
        <v>30</v>
      </c>
      <c r="B621" s="12">
        <v>12</v>
      </c>
      <c r="C621" s="12">
        <v>709</v>
      </c>
      <c r="D621" s="12">
        <v>9</v>
      </c>
      <c r="E621" s="12" t="s">
        <v>18</v>
      </c>
      <c r="F621" s="12" t="s">
        <v>43</v>
      </c>
      <c r="G621" s="12">
        <v>12</v>
      </c>
      <c r="H621" s="12" t="s">
        <v>28</v>
      </c>
      <c r="I621" s="12" t="s">
        <v>28</v>
      </c>
      <c r="J621" s="12" t="s">
        <v>20</v>
      </c>
      <c r="K621" s="12" t="s">
        <v>30</v>
      </c>
      <c r="L621" s="12" t="s">
        <v>31</v>
      </c>
      <c r="M621" s="12">
        <v>14</v>
      </c>
      <c r="N621" s="12" t="s">
        <v>47</v>
      </c>
      <c r="O621" s="12">
        <v>19</v>
      </c>
      <c r="P621" s="12" t="s">
        <v>49</v>
      </c>
      <c r="Q621" s="12" t="s">
        <v>25</v>
      </c>
      <c r="R621" s="12" t="s">
        <v>26</v>
      </c>
    </row>
    <row r="622" spans="1:18" x14ac:dyDescent="0.2">
      <c r="A622" s="12">
        <v>30</v>
      </c>
      <c r="B622" s="12">
        <v>13</v>
      </c>
      <c r="C622" s="12">
        <v>709</v>
      </c>
      <c r="D622" s="12">
        <v>13</v>
      </c>
      <c r="E622" s="12" t="s">
        <v>18</v>
      </c>
      <c r="F622" s="12" t="s">
        <v>39</v>
      </c>
      <c r="G622" s="12">
        <v>0</v>
      </c>
      <c r="H622" s="12" t="s">
        <v>8</v>
      </c>
      <c r="I622" s="12" t="s">
        <v>8</v>
      </c>
      <c r="J622" s="12" t="s">
        <v>20</v>
      </c>
      <c r="K622" s="12" t="s">
        <v>33</v>
      </c>
      <c r="L622" s="12" t="s">
        <v>34</v>
      </c>
      <c r="M622" s="12">
        <v>14</v>
      </c>
      <c r="N622" s="12" t="s">
        <v>47</v>
      </c>
      <c r="O622" s="12">
        <v>19</v>
      </c>
      <c r="P622" s="12" t="s">
        <v>49</v>
      </c>
      <c r="Q622" s="12" t="s">
        <v>25</v>
      </c>
      <c r="R622" s="12" t="s">
        <v>26</v>
      </c>
    </row>
    <row r="623" spans="1:18" x14ac:dyDescent="0.2">
      <c r="A623" s="12">
        <v>30</v>
      </c>
      <c r="B623" s="12">
        <v>14</v>
      </c>
      <c r="C623" s="12">
        <v>709</v>
      </c>
      <c r="D623" s="12">
        <v>10</v>
      </c>
      <c r="E623" s="12" t="s">
        <v>18</v>
      </c>
      <c r="F623" s="12" t="s">
        <v>32</v>
      </c>
      <c r="G623" s="12">
        <v>2</v>
      </c>
      <c r="H623" s="12" t="s">
        <v>28</v>
      </c>
      <c r="I623" s="12" t="s">
        <v>8</v>
      </c>
      <c r="J623" s="12" t="s">
        <v>29</v>
      </c>
      <c r="K623" s="12" t="s">
        <v>21</v>
      </c>
      <c r="L623" s="12" t="s">
        <v>22</v>
      </c>
      <c r="M623" s="12">
        <v>14</v>
      </c>
      <c r="N623" s="12" t="s">
        <v>47</v>
      </c>
      <c r="O623" s="12">
        <v>19</v>
      </c>
      <c r="P623" s="12" t="s">
        <v>49</v>
      </c>
      <c r="Q623" s="12" t="s">
        <v>25</v>
      </c>
      <c r="R623" s="12" t="s">
        <v>26</v>
      </c>
    </row>
    <row r="624" spans="1:18" x14ac:dyDescent="0.2">
      <c r="A624" s="12">
        <v>30</v>
      </c>
      <c r="B624" s="12">
        <v>15</v>
      </c>
      <c r="C624" s="12">
        <v>709</v>
      </c>
      <c r="D624" s="12">
        <v>6</v>
      </c>
      <c r="E624" s="12" t="s">
        <v>18</v>
      </c>
      <c r="F624" s="12" t="s">
        <v>36</v>
      </c>
      <c r="G624" s="12">
        <v>7</v>
      </c>
      <c r="H624" s="12" t="s">
        <v>28</v>
      </c>
      <c r="I624" s="12" t="s">
        <v>28</v>
      </c>
      <c r="J624" s="12" t="s">
        <v>20</v>
      </c>
      <c r="K624" s="12" t="s">
        <v>30</v>
      </c>
      <c r="L624" s="12" t="s">
        <v>31</v>
      </c>
      <c r="M624" s="12">
        <v>14</v>
      </c>
      <c r="N624" s="12" t="s">
        <v>47</v>
      </c>
      <c r="O624" s="12">
        <v>19</v>
      </c>
      <c r="P624" s="12" t="s">
        <v>49</v>
      </c>
      <c r="Q624" s="12" t="s">
        <v>25</v>
      </c>
      <c r="R624" s="12" t="s">
        <v>26</v>
      </c>
    </row>
    <row r="625" spans="1:18" x14ac:dyDescent="0.2">
      <c r="A625" s="12">
        <v>30</v>
      </c>
      <c r="B625" s="12">
        <v>16</v>
      </c>
      <c r="C625" s="12">
        <v>709</v>
      </c>
      <c r="D625" s="12">
        <v>5</v>
      </c>
      <c r="E625" s="12" t="s">
        <v>18</v>
      </c>
      <c r="F625" s="12" t="s">
        <v>38</v>
      </c>
      <c r="G625" s="12">
        <v>8</v>
      </c>
      <c r="H625" s="12" t="s">
        <v>28</v>
      </c>
      <c r="I625" s="12" t="s">
        <v>28</v>
      </c>
      <c r="J625" s="12" t="s">
        <v>20</v>
      </c>
      <c r="K625" s="12" t="s">
        <v>30</v>
      </c>
      <c r="L625" s="12" t="s">
        <v>31</v>
      </c>
      <c r="M625" s="12">
        <v>14</v>
      </c>
      <c r="N625" s="12" t="s">
        <v>47</v>
      </c>
      <c r="O625" s="12">
        <v>19</v>
      </c>
      <c r="P625" s="12" t="s">
        <v>49</v>
      </c>
      <c r="Q625" s="12" t="s">
        <v>25</v>
      </c>
      <c r="R625" s="12" t="s">
        <v>26</v>
      </c>
    </row>
    <row r="626" spans="1:18" x14ac:dyDescent="0.2">
      <c r="A626" s="12">
        <v>31</v>
      </c>
      <c r="B626" s="12">
        <v>1</v>
      </c>
      <c r="C626" s="12">
        <v>690</v>
      </c>
      <c r="D626" s="12">
        <v>5</v>
      </c>
      <c r="E626" s="12" t="s">
        <v>40</v>
      </c>
      <c r="F626" s="12" t="s">
        <v>38</v>
      </c>
      <c r="G626" s="12">
        <v>4</v>
      </c>
      <c r="H626" s="12" t="s">
        <v>28</v>
      </c>
      <c r="I626" s="12" t="s">
        <v>28</v>
      </c>
      <c r="J626" s="12" t="s">
        <v>20</v>
      </c>
      <c r="K626" s="12" t="s">
        <v>44</v>
      </c>
      <c r="L626" s="12" t="s">
        <v>31</v>
      </c>
      <c r="M626" s="12">
        <v>14</v>
      </c>
      <c r="N626" s="12" t="s">
        <v>47</v>
      </c>
      <c r="O626" s="12">
        <v>20</v>
      </c>
      <c r="P626" s="12" t="s">
        <v>24</v>
      </c>
      <c r="Q626" s="12" t="s">
        <v>25</v>
      </c>
      <c r="R626" s="12" t="s">
        <v>26</v>
      </c>
    </row>
    <row r="627" spans="1:18" x14ac:dyDescent="0.2">
      <c r="A627" s="12">
        <v>31</v>
      </c>
      <c r="B627" s="12">
        <v>2</v>
      </c>
      <c r="C627" s="12">
        <v>690</v>
      </c>
      <c r="D627" s="12">
        <v>10</v>
      </c>
      <c r="E627" s="12" t="s">
        <v>40</v>
      </c>
      <c r="F627" s="12" t="s">
        <v>39</v>
      </c>
      <c r="G627" s="12">
        <v>3</v>
      </c>
      <c r="H627" s="12" t="s">
        <v>28</v>
      </c>
      <c r="I627" s="12" t="s">
        <v>8</v>
      </c>
      <c r="J627" s="12" t="s">
        <v>29</v>
      </c>
      <c r="K627" s="12" t="s">
        <v>42</v>
      </c>
      <c r="L627" s="12" t="s">
        <v>45</v>
      </c>
      <c r="M627" s="12">
        <v>14</v>
      </c>
      <c r="N627" s="12" t="s">
        <v>47</v>
      </c>
      <c r="O627" s="12">
        <v>20</v>
      </c>
      <c r="P627" s="12" t="s">
        <v>24</v>
      </c>
      <c r="Q627" s="12" t="s">
        <v>25</v>
      </c>
      <c r="R627" s="12" t="s">
        <v>26</v>
      </c>
    </row>
    <row r="628" spans="1:18" x14ac:dyDescent="0.2">
      <c r="A628" s="12">
        <v>31</v>
      </c>
      <c r="B628" s="12">
        <v>3</v>
      </c>
      <c r="C628" s="12">
        <v>690</v>
      </c>
      <c r="D628" s="12">
        <v>6</v>
      </c>
      <c r="E628" s="12" t="s">
        <v>40</v>
      </c>
      <c r="F628" s="12" t="s">
        <v>35</v>
      </c>
      <c r="G628" s="12">
        <v>8</v>
      </c>
      <c r="H628" s="12" t="s">
        <v>28</v>
      </c>
      <c r="I628" s="12" t="s">
        <v>28</v>
      </c>
      <c r="J628" s="12" t="s">
        <v>20</v>
      </c>
      <c r="K628" s="12" t="s">
        <v>42</v>
      </c>
      <c r="L628" s="12" t="s">
        <v>31</v>
      </c>
      <c r="M628" s="12">
        <v>14</v>
      </c>
      <c r="N628" s="12" t="s">
        <v>47</v>
      </c>
      <c r="O628" s="12">
        <v>20</v>
      </c>
      <c r="P628" s="12" t="s">
        <v>24</v>
      </c>
      <c r="Q628" s="12" t="s">
        <v>25</v>
      </c>
      <c r="R628" s="12" t="s">
        <v>26</v>
      </c>
    </row>
    <row r="629" spans="1:18" x14ac:dyDescent="0.2">
      <c r="A629" s="12">
        <v>31</v>
      </c>
      <c r="B629" s="12">
        <v>4</v>
      </c>
      <c r="C629" s="12">
        <v>690</v>
      </c>
      <c r="D629" s="12">
        <v>3</v>
      </c>
      <c r="E629" s="12" t="s">
        <v>40</v>
      </c>
      <c r="F629" s="12" t="s">
        <v>27</v>
      </c>
      <c r="G629" s="12">
        <v>5</v>
      </c>
      <c r="H629" s="12" t="s">
        <v>28</v>
      </c>
      <c r="I629" s="12" t="s">
        <v>28</v>
      </c>
      <c r="J629" s="12" t="s">
        <v>20</v>
      </c>
      <c r="K629" s="12" t="s">
        <v>42</v>
      </c>
      <c r="L629" s="12" t="s">
        <v>31</v>
      </c>
      <c r="M629" s="12">
        <v>14</v>
      </c>
      <c r="N629" s="12" t="s">
        <v>47</v>
      </c>
      <c r="O629" s="12">
        <v>20</v>
      </c>
      <c r="P629" s="12" t="s">
        <v>24</v>
      </c>
      <c r="Q629" s="12" t="s">
        <v>25</v>
      </c>
      <c r="R629" s="12" t="s">
        <v>26</v>
      </c>
    </row>
    <row r="630" spans="1:18" x14ac:dyDescent="0.2">
      <c r="A630" s="12">
        <v>31</v>
      </c>
      <c r="B630" s="12">
        <v>5</v>
      </c>
      <c r="C630" s="12">
        <v>690</v>
      </c>
      <c r="D630" s="12">
        <v>7</v>
      </c>
      <c r="E630" s="12" t="s">
        <v>40</v>
      </c>
      <c r="F630" s="12" t="s">
        <v>35</v>
      </c>
      <c r="G630" s="12">
        <v>2</v>
      </c>
      <c r="H630" s="12" t="s">
        <v>8</v>
      </c>
      <c r="I630" s="12" t="s">
        <v>8</v>
      </c>
      <c r="J630" s="12" t="s">
        <v>20</v>
      </c>
      <c r="K630" s="12" t="s">
        <v>44</v>
      </c>
      <c r="L630" s="12" t="s">
        <v>45</v>
      </c>
      <c r="M630" s="12">
        <v>14</v>
      </c>
      <c r="N630" s="12" t="s">
        <v>47</v>
      </c>
      <c r="O630" s="12">
        <v>20</v>
      </c>
      <c r="P630" s="12" t="s">
        <v>24</v>
      </c>
      <c r="Q630" s="12" t="s">
        <v>25</v>
      </c>
      <c r="R630" s="12" t="s">
        <v>26</v>
      </c>
    </row>
    <row r="631" spans="1:18" x14ac:dyDescent="0.2">
      <c r="A631" s="12">
        <v>31</v>
      </c>
      <c r="B631" s="12">
        <v>6</v>
      </c>
      <c r="C631" s="12">
        <v>690</v>
      </c>
      <c r="D631" s="12">
        <v>11</v>
      </c>
      <c r="E631" s="12" t="s">
        <v>40</v>
      </c>
      <c r="F631" s="12" t="s">
        <v>43</v>
      </c>
      <c r="G631" s="12">
        <v>13</v>
      </c>
      <c r="H631" s="12" t="s">
        <v>28</v>
      </c>
      <c r="I631" s="12" t="s">
        <v>28</v>
      </c>
      <c r="J631" s="12" t="s">
        <v>20</v>
      </c>
      <c r="K631" s="12" t="s">
        <v>42</v>
      </c>
      <c r="L631" s="12" t="s">
        <v>31</v>
      </c>
      <c r="M631" s="12">
        <v>14</v>
      </c>
      <c r="N631" s="12" t="s">
        <v>47</v>
      </c>
      <c r="O631" s="12">
        <v>20</v>
      </c>
      <c r="P631" s="12" t="s">
        <v>24</v>
      </c>
      <c r="Q631" s="12" t="s">
        <v>25</v>
      </c>
      <c r="R631" s="12" t="s">
        <v>26</v>
      </c>
    </row>
    <row r="632" spans="1:18" x14ac:dyDescent="0.2">
      <c r="A632" s="12">
        <v>31</v>
      </c>
      <c r="B632" s="12">
        <v>7</v>
      </c>
      <c r="C632" s="12">
        <v>690</v>
      </c>
      <c r="D632" s="12">
        <v>10</v>
      </c>
      <c r="E632" s="12" t="s">
        <v>40</v>
      </c>
      <c r="F632" s="12" t="s">
        <v>41</v>
      </c>
      <c r="G632" s="12">
        <v>7</v>
      </c>
      <c r="H632" s="12" t="s">
        <v>28</v>
      </c>
      <c r="I632" s="12" t="s">
        <v>28</v>
      </c>
      <c r="J632" s="12" t="s">
        <v>20</v>
      </c>
      <c r="K632" s="12" t="s">
        <v>42</v>
      </c>
      <c r="L632" s="12" t="s">
        <v>31</v>
      </c>
      <c r="M632" s="12">
        <v>14</v>
      </c>
      <c r="N632" s="12" t="s">
        <v>47</v>
      </c>
      <c r="O632" s="12">
        <v>20</v>
      </c>
      <c r="P632" s="12" t="s">
        <v>24</v>
      </c>
      <c r="Q632" s="12" t="s">
        <v>25</v>
      </c>
      <c r="R632" s="12" t="s">
        <v>26</v>
      </c>
    </row>
    <row r="633" spans="1:18" x14ac:dyDescent="0.2">
      <c r="A633" s="12">
        <v>31</v>
      </c>
      <c r="B633" s="12">
        <v>8</v>
      </c>
      <c r="C633" s="12">
        <v>690</v>
      </c>
      <c r="D633" s="12">
        <v>5</v>
      </c>
      <c r="E633" s="12" t="s">
        <v>40</v>
      </c>
      <c r="F633" s="12" t="s">
        <v>35</v>
      </c>
      <c r="G633" s="12">
        <v>10</v>
      </c>
      <c r="H633" s="12" t="s">
        <v>28</v>
      </c>
      <c r="I633" s="12" t="s">
        <v>28</v>
      </c>
      <c r="J633" s="12" t="s">
        <v>20</v>
      </c>
      <c r="K633" s="12" t="s">
        <v>42</v>
      </c>
      <c r="L633" s="12" t="s">
        <v>31</v>
      </c>
      <c r="M633" s="12">
        <v>14</v>
      </c>
      <c r="N633" s="12" t="s">
        <v>47</v>
      </c>
      <c r="O633" s="12">
        <v>20</v>
      </c>
      <c r="P633" s="12" t="s">
        <v>24</v>
      </c>
      <c r="Q633" s="12" t="s">
        <v>25</v>
      </c>
      <c r="R633" s="12" t="s">
        <v>26</v>
      </c>
    </row>
    <row r="634" spans="1:18" x14ac:dyDescent="0.2">
      <c r="A634" s="12">
        <v>31</v>
      </c>
      <c r="B634" s="12">
        <v>9</v>
      </c>
      <c r="C634" s="12">
        <v>690</v>
      </c>
      <c r="D634" s="12">
        <v>8</v>
      </c>
      <c r="E634" s="12" t="s">
        <v>40</v>
      </c>
      <c r="F634" s="12" t="s">
        <v>43</v>
      </c>
      <c r="G634" s="12">
        <v>6</v>
      </c>
      <c r="H634" s="12" t="s">
        <v>28</v>
      </c>
      <c r="I634" s="12" t="s">
        <v>28</v>
      </c>
      <c r="J634" s="12" t="s">
        <v>20</v>
      </c>
      <c r="K634" s="12" t="s">
        <v>42</v>
      </c>
      <c r="L634" s="12" t="s">
        <v>31</v>
      </c>
      <c r="M634" s="12">
        <v>14</v>
      </c>
      <c r="N634" s="12" t="s">
        <v>47</v>
      </c>
      <c r="O634" s="12">
        <v>20</v>
      </c>
      <c r="P634" s="12" t="s">
        <v>24</v>
      </c>
      <c r="Q634" s="12" t="s">
        <v>25</v>
      </c>
      <c r="R634" s="12" t="s">
        <v>26</v>
      </c>
    </row>
    <row r="635" spans="1:18" x14ac:dyDescent="0.2">
      <c r="A635" s="12">
        <v>31</v>
      </c>
      <c r="B635" s="12">
        <v>10</v>
      </c>
      <c r="C635" s="12">
        <v>690</v>
      </c>
      <c r="D635" s="12">
        <v>3</v>
      </c>
      <c r="E635" s="12" t="s">
        <v>40</v>
      </c>
      <c r="F635" s="12" t="s">
        <v>41</v>
      </c>
      <c r="G635" s="12">
        <v>14</v>
      </c>
      <c r="H635" s="12" t="s">
        <v>28</v>
      </c>
      <c r="I635" s="12" t="s">
        <v>28</v>
      </c>
      <c r="J635" s="12" t="s">
        <v>20</v>
      </c>
      <c r="K635" s="12" t="s">
        <v>44</v>
      </c>
      <c r="L635" s="12" t="s">
        <v>31</v>
      </c>
      <c r="M635" s="12">
        <v>14</v>
      </c>
      <c r="N635" s="12" t="s">
        <v>47</v>
      </c>
      <c r="O635" s="12">
        <v>20</v>
      </c>
      <c r="P635" s="12" t="s">
        <v>24</v>
      </c>
      <c r="Q635" s="12" t="s">
        <v>25</v>
      </c>
      <c r="R635" s="12" t="s">
        <v>26</v>
      </c>
    </row>
    <row r="636" spans="1:18" x14ac:dyDescent="0.2">
      <c r="A636" s="12">
        <v>31</v>
      </c>
      <c r="B636" s="12">
        <v>11</v>
      </c>
      <c r="C636" s="12">
        <v>690</v>
      </c>
      <c r="D636" s="12">
        <v>3</v>
      </c>
      <c r="E636" s="12" t="s">
        <v>40</v>
      </c>
      <c r="F636" s="12" t="s">
        <v>37</v>
      </c>
      <c r="G636" s="12">
        <v>9</v>
      </c>
      <c r="H636" s="12" t="s">
        <v>28</v>
      </c>
      <c r="I636" s="12" t="s">
        <v>28</v>
      </c>
      <c r="J636" s="12" t="s">
        <v>20</v>
      </c>
      <c r="K636" s="12" t="s">
        <v>42</v>
      </c>
      <c r="L636" s="12" t="s">
        <v>31</v>
      </c>
      <c r="M636" s="12">
        <v>14</v>
      </c>
      <c r="N636" s="12" t="s">
        <v>47</v>
      </c>
      <c r="O636" s="12">
        <v>20</v>
      </c>
      <c r="P636" s="12" t="s">
        <v>24</v>
      </c>
      <c r="Q636" s="12" t="s">
        <v>25</v>
      </c>
      <c r="R636" s="12" t="s">
        <v>26</v>
      </c>
    </row>
    <row r="637" spans="1:18" x14ac:dyDescent="0.2">
      <c r="A637" s="12">
        <v>31</v>
      </c>
      <c r="B637" s="12">
        <v>12</v>
      </c>
      <c r="C637" s="12">
        <v>690</v>
      </c>
      <c r="D637" s="12">
        <v>10</v>
      </c>
      <c r="E637" s="12" t="s">
        <v>40</v>
      </c>
      <c r="F637" s="12" t="s">
        <v>43</v>
      </c>
      <c r="G637" s="12">
        <v>15</v>
      </c>
      <c r="H637" s="12" t="s">
        <v>8</v>
      </c>
      <c r="I637" s="12" t="s">
        <v>28</v>
      </c>
      <c r="J637" s="12" t="s">
        <v>29</v>
      </c>
      <c r="K637" s="12" t="s">
        <v>46</v>
      </c>
      <c r="L637" s="12" t="s">
        <v>31</v>
      </c>
      <c r="M637" s="12">
        <v>14</v>
      </c>
      <c r="N637" s="12" t="s">
        <v>47</v>
      </c>
      <c r="O637" s="12">
        <v>20</v>
      </c>
      <c r="P637" s="12" t="s">
        <v>24</v>
      </c>
      <c r="Q637" s="12" t="s">
        <v>25</v>
      </c>
      <c r="R637" s="12" t="s">
        <v>26</v>
      </c>
    </row>
    <row r="638" spans="1:18" x14ac:dyDescent="0.2">
      <c r="A638" s="12">
        <v>31</v>
      </c>
      <c r="B638" s="12">
        <v>13</v>
      </c>
      <c r="C638" s="12">
        <v>690</v>
      </c>
      <c r="D638" s="12">
        <v>10</v>
      </c>
      <c r="E638" s="12" t="s">
        <v>40</v>
      </c>
      <c r="F638" s="12" t="s">
        <v>19</v>
      </c>
      <c r="G638" s="12">
        <v>0</v>
      </c>
      <c r="H638" s="12" t="s">
        <v>8</v>
      </c>
      <c r="I638" s="12" t="s">
        <v>8</v>
      </c>
      <c r="J638" s="12" t="s">
        <v>20</v>
      </c>
      <c r="K638" s="12" t="s">
        <v>42</v>
      </c>
      <c r="L638" s="12" t="s">
        <v>34</v>
      </c>
      <c r="M638" s="12">
        <v>14</v>
      </c>
      <c r="N638" s="12" t="s">
        <v>47</v>
      </c>
      <c r="O638" s="12">
        <v>20</v>
      </c>
      <c r="P638" s="12" t="s">
        <v>24</v>
      </c>
      <c r="Q638" s="12" t="s">
        <v>25</v>
      </c>
      <c r="R638" s="12" t="s">
        <v>26</v>
      </c>
    </row>
    <row r="639" spans="1:18" x14ac:dyDescent="0.2">
      <c r="A639" s="12">
        <v>31</v>
      </c>
      <c r="B639" s="12">
        <v>14</v>
      </c>
      <c r="C639" s="12">
        <v>690</v>
      </c>
      <c r="D639" s="12">
        <v>4</v>
      </c>
      <c r="E639" s="12" t="s">
        <v>40</v>
      </c>
      <c r="F639" s="12" t="s">
        <v>27</v>
      </c>
      <c r="G639" s="12">
        <v>1</v>
      </c>
      <c r="H639" s="12" t="s">
        <v>8</v>
      </c>
      <c r="I639" s="12" t="s">
        <v>8</v>
      </c>
      <c r="J639" s="12" t="s">
        <v>20</v>
      </c>
      <c r="K639" s="12" t="s">
        <v>46</v>
      </c>
      <c r="L639" s="12" t="s">
        <v>22</v>
      </c>
      <c r="M639" s="12">
        <v>14</v>
      </c>
      <c r="N639" s="12" t="s">
        <v>47</v>
      </c>
      <c r="O639" s="12">
        <v>20</v>
      </c>
      <c r="P639" s="12" t="s">
        <v>24</v>
      </c>
      <c r="Q639" s="12" t="s">
        <v>25</v>
      </c>
      <c r="R639" s="12" t="s">
        <v>26</v>
      </c>
    </row>
    <row r="640" spans="1:18" x14ac:dyDescent="0.2">
      <c r="A640" s="12">
        <v>31</v>
      </c>
      <c r="B640" s="12">
        <v>15</v>
      </c>
      <c r="C640" s="12">
        <v>690</v>
      </c>
      <c r="D640" s="12">
        <v>4</v>
      </c>
      <c r="E640" s="12" t="s">
        <v>40</v>
      </c>
      <c r="F640" s="12" t="s">
        <v>41</v>
      </c>
      <c r="G640" s="12">
        <v>11</v>
      </c>
      <c r="H640" s="12" t="s">
        <v>28</v>
      </c>
      <c r="I640" s="12" t="s">
        <v>28</v>
      </c>
      <c r="J640" s="12" t="s">
        <v>20</v>
      </c>
      <c r="K640" s="12" t="s">
        <v>42</v>
      </c>
      <c r="L640" s="12" t="s">
        <v>31</v>
      </c>
      <c r="M640" s="12">
        <v>14</v>
      </c>
      <c r="N640" s="12" t="s">
        <v>47</v>
      </c>
      <c r="O640" s="12">
        <v>20</v>
      </c>
      <c r="P640" s="12" t="s">
        <v>24</v>
      </c>
      <c r="Q640" s="12" t="s">
        <v>25</v>
      </c>
      <c r="R640" s="12" t="s">
        <v>26</v>
      </c>
    </row>
    <row r="641" spans="1:18" x14ac:dyDescent="0.2">
      <c r="A641" s="12">
        <v>31</v>
      </c>
      <c r="B641" s="12">
        <v>16</v>
      </c>
      <c r="C641" s="12">
        <v>690</v>
      </c>
      <c r="D641" s="12">
        <v>11</v>
      </c>
      <c r="E641" s="12" t="s">
        <v>40</v>
      </c>
      <c r="F641" s="12" t="s">
        <v>27</v>
      </c>
      <c r="G641" s="12">
        <v>12</v>
      </c>
      <c r="H641" s="12" t="s">
        <v>28</v>
      </c>
      <c r="I641" s="12" t="s">
        <v>28</v>
      </c>
      <c r="J641" s="12" t="s">
        <v>20</v>
      </c>
      <c r="K641" s="12" t="s">
        <v>42</v>
      </c>
      <c r="L641" s="12" t="s">
        <v>31</v>
      </c>
      <c r="M641" s="12">
        <v>14</v>
      </c>
      <c r="N641" s="12" t="s">
        <v>47</v>
      </c>
      <c r="O641" s="12">
        <v>20</v>
      </c>
      <c r="P641" s="12" t="s">
        <v>24</v>
      </c>
      <c r="Q641" s="12" t="s">
        <v>25</v>
      </c>
      <c r="R641" s="12" t="s">
        <v>26</v>
      </c>
    </row>
    <row r="642" spans="1:18" x14ac:dyDescent="0.2">
      <c r="A642" s="12">
        <v>32</v>
      </c>
      <c r="B642" s="12">
        <v>1</v>
      </c>
      <c r="C642" s="12">
        <v>674</v>
      </c>
      <c r="D642" s="12">
        <v>36</v>
      </c>
      <c r="E642" s="12" t="s">
        <v>18</v>
      </c>
      <c r="F642" s="12" t="s">
        <v>39</v>
      </c>
      <c r="G642" s="12">
        <v>1</v>
      </c>
      <c r="H642" s="12" t="s">
        <v>28</v>
      </c>
      <c r="I642" s="12" t="s">
        <v>8</v>
      </c>
      <c r="J642" s="12" t="s">
        <v>29</v>
      </c>
      <c r="K642" s="12" t="s">
        <v>33</v>
      </c>
      <c r="L642" s="12" t="s">
        <v>34</v>
      </c>
      <c r="M642" s="12">
        <v>10</v>
      </c>
      <c r="N642" s="12" t="s">
        <v>23</v>
      </c>
      <c r="O642" s="12">
        <v>19</v>
      </c>
      <c r="P642" s="12" t="s">
        <v>49</v>
      </c>
      <c r="Q642" s="12" t="s">
        <v>25</v>
      </c>
      <c r="R642" s="12" t="s">
        <v>26</v>
      </c>
    </row>
    <row r="643" spans="1:18" x14ac:dyDescent="0.2">
      <c r="A643" s="12">
        <v>32</v>
      </c>
      <c r="B643" s="12">
        <v>2</v>
      </c>
      <c r="C643" s="12">
        <v>674</v>
      </c>
      <c r="D643" s="12">
        <v>16</v>
      </c>
      <c r="E643" s="12" t="s">
        <v>18</v>
      </c>
      <c r="F643" s="12" t="s">
        <v>39</v>
      </c>
      <c r="G643" s="12">
        <v>13</v>
      </c>
      <c r="H643" s="12" t="s">
        <v>28</v>
      </c>
      <c r="I643" s="12" t="s">
        <v>28</v>
      </c>
      <c r="J643" s="12" t="s">
        <v>20</v>
      </c>
      <c r="K643" s="12" t="s">
        <v>21</v>
      </c>
      <c r="L643" s="12" t="s">
        <v>31</v>
      </c>
      <c r="M643" s="12">
        <v>10</v>
      </c>
      <c r="N643" s="12" t="s">
        <v>23</v>
      </c>
      <c r="O643" s="12">
        <v>19</v>
      </c>
      <c r="P643" s="12" t="s">
        <v>49</v>
      </c>
      <c r="Q643" s="12" t="s">
        <v>25</v>
      </c>
      <c r="R643" s="12" t="s">
        <v>26</v>
      </c>
    </row>
    <row r="644" spans="1:18" x14ac:dyDescent="0.2">
      <c r="A644" s="12">
        <v>32</v>
      </c>
      <c r="B644" s="12">
        <v>3</v>
      </c>
      <c r="C644" s="12">
        <v>674</v>
      </c>
      <c r="D644" s="12">
        <v>11</v>
      </c>
      <c r="E644" s="12" t="s">
        <v>18</v>
      </c>
      <c r="F644" s="12" t="s">
        <v>35</v>
      </c>
      <c r="G644" s="12">
        <v>7</v>
      </c>
      <c r="H644" s="12" t="s">
        <v>8</v>
      </c>
      <c r="I644" s="12" t="s">
        <v>28</v>
      </c>
      <c r="J644" s="12" t="s">
        <v>29</v>
      </c>
      <c r="K644" s="12" t="s">
        <v>30</v>
      </c>
      <c r="L644" s="12" t="s">
        <v>31</v>
      </c>
      <c r="M644" s="12">
        <v>10</v>
      </c>
      <c r="N644" s="12" t="s">
        <v>23</v>
      </c>
      <c r="O644" s="12">
        <v>19</v>
      </c>
      <c r="P644" s="12" t="s">
        <v>49</v>
      </c>
      <c r="Q644" s="12" t="s">
        <v>25</v>
      </c>
      <c r="R644" s="12" t="s">
        <v>26</v>
      </c>
    </row>
    <row r="645" spans="1:18" x14ac:dyDescent="0.2">
      <c r="A645" s="12">
        <v>32</v>
      </c>
      <c r="B645" s="12">
        <v>4</v>
      </c>
      <c r="C645" s="12">
        <v>674</v>
      </c>
      <c r="D645" s="12">
        <v>6</v>
      </c>
      <c r="E645" s="12" t="s">
        <v>18</v>
      </c>
      <c r="F645" s="12" t="s">
        <v>38</v>
      </c>
      <c r="G645" s="12">
        <v>3</v>
      </c>
      <c r="H645" s="12" t="s">
        <v>8</v>
      </c>
      <c r="I645" s="12" t="s">
        <v>8</v>
      </c>
      <c r="J645" s="12" t="s">
        <v>20</v>
      </c>
      <c r="K645" s="12" t="s">
        <v>21</v>
      </c>
      <c r="L645" s="12" t="s">
        <v>22</v>
      </c>
      <c r="M645" s="12">
        <v>10</v>
      </c>
      <c r="N645" s="12" t="s">
        <v>23</v>
      </c>
      <c r="O645" s="12">
        <v>19</v>
      </c>
      <c r="P645" s="12" t="s">
        <v>49</v>
      </c>
      <c r="Q645" s="12" t="s">
        <v>25</v>
      </c>
      <c r="R645" s="12" t="s">
        <v>26</v>
      </c>
    </row>
    <row r="646" spans="1:18" x14ac:dyDescent="0.2">
      <c r="A646" s="12">
        <v>32</v>
      </c>
      <c r="B646" s="12">
        <v>5</v>
      </c>
      <c r="C646" s="12">
        <v>674</v>
      </c>
      <c r="D646" s="12">
        <v>32</v>
      </c>
      <c r="E646" s="12" t="s">
        <v>18</v>
      </c>
      <c r="F646" s="12" t="s">
        <v>36</v>
      </c>
      <c r="G646" s="12">
        <v>2</v>
      </c>
      <c r="H646" s="12" t="s">
        <v>28</v>
      </c>
      <c r="I646" s="12" t="s">
        <v>8</v>
      </c>
      <c r="J646" s="12" t="s">
        <v>29</v>
      </c>
      <c r="K646" s="12" t="s">
        <v>21</v>
      </c>
      <c r="L646" s="12" t="s">
        <v>22</v>
      </c>
      <c r="M646" s="12">
        <v>10</v>
      </c>
      <c r="N646" s="12" t="s">
        <v>23</v>
      </c>
      <c r="O646" s="12">
        <v>19</v>
      </c>
      <c r="P646" s="12" t="s">
        <v>49</v>
      </c>
      <c r="Q646" s="12" t="s">
        <v>25</v>
      </c>
      <c r="R646" s="12" t="s">
        <v>26</v>
      </c>
    </row>
    <row r="647" spans="1:18" x14ac:dyDescent="0.2">
      <c r="A647" s="12">
        <v>32</v>
      </c>
      <c r="B647" s="12">
        <v>6</v>
      </c>
      <c r="C647" s="12">
        <v>674</v>
      </c>
      <c r="D647" s="12">
        <v>16</v>
      </c>
      <c r="E647" s="12" t="s">
        <v>18</v>
      </c>
      <c r="F647" s="12" t="s">
        <v>35</v>
      </c>
      <c r="G647" s="12">
        <v>12</v>
      </c>
      <c r="H647" s="12" t="s">
        <v>28</v>
      </c>
      <c r="I647" s="12" t="s">
        <v>28</v>
      </c>
      <c r="J647" s="12" t="s">
        <v>20</v>
      </c>
      <c r="K647" s="12" t="s">
        <v>30</v>
      </c>
      <c r="L647" s="12" t="s">
        <v>31</v>
      </c>
      <c r="M647" s="12">
        <v>10</v>
      </c>
      <c r="N647" s="12" t="s">
        <v>23</v>
      </c>
      <c r="O647" s="12">
        <v>19</v>
      </c>
      <c r="P647" s="12" t="s">
        <v>49</v>
      </c>
      <c r="Q647" s="12" t="s">
        <v>25</v>
      </c>
      <c r="R647" s="12" t="s">
        <v>26</v>
      </c>
    </row>
    <row r="648" spans="1:18" x14ac:dyDescent="0.2">
      <c r="A648" s="12">
        <v>32</v>
      </c>
      <c r="B648" s="12">
        <v>7</v>
      </c>
      <c r="C648" s="12">
        <v>674</v>
      </c>
      <c r="D648" s="12">
        <v>20</v>
      </c>
      <c r="E648" s="12" t="s">
        <v>18</v>
      </c>
      <c r="F648" s="12" t="s">
        <v>37</v>
      </c>
      <c r="G648" s="12">
        <v>15</v>
      </c>
      <c r="H648" s="12" t="s">
        <v>28</v>
      </c>
      <c r="I648" s="12" t="s">
        <v>28</v>
      </c>
      <c r="J648" s="12" t="s">
        <v>20</v>
      </c>
      <c r="K648" s="12" t="s">
        <v>33</v>
      </c>
      <c r="L648" s="12" t="s">
        <v>31</v>
      </c>
      <c r="M648" s="12">
        <v>10</v>
      </c>
      <c r="N648" s="12" t="s">
        <v>23</v>
      </c>
      <c r="O648" s="12">
        <v>19</v>
      </c>
      <c r="P648" s="12" t="s">
        <v>49</v>
      </c>
      <c r="Q648" s="12" t="s">
        <v>25</v>
      </c>
      <c r="R648" s="12" t="s">
        <v>26</v>
      </c>
    </row>
    <row r="649" spans="1:18" x14ac:dyDescent="0.2">
      <c r="A649" s="12">
        <v>32</v>
      </c>
      <c r="B649" s="12">
        <v>8</v>
      </c>
      <c r="C649" s="12">
        <v>674</v>
      </c>
      <c r="D649" s="12">
        <v>17</v>
      </c>
      <c r="E649" s="12" t="s">
        <v>18</v>
      </c>
      <c r="F649" s="12" t="s">
        <v>41</v>
      </c>
      <c r="G649" s="12">
        <v>14</v>
      </c>
      <c r="H649" s="12" t="s">
        <v>8</v>
      </c>
      <c r="I649" s="12" t="s">
        <v>28</v>
      </c>
      <c r="J649" s="12" t="s">
        <v>29</v>
      </c>
      <c r="K649" s="12" t="s">
        <v>21</v>
      </c>
      <c r="L649" s="12" t="s">
        <v>31</v>
      </c>
      <c r="M649" s="12">
        <v>10</v>
      </c>
      <c r="N649" s="12" t="s">
        <v>23</v>
      </c>
      <c r="O649" s="12">
        <v>19</v>
      </c>
      <c r="P649" s="12" t="s">
        <v>49</v>
      </c>
      <c r="Q649" s="12" t="s">
        <v>25</v>
      </c>
      <c r="R649" s="12" t="s">
        <v>26</v>
      </c>
    </row>
    <row r="650" spans="1:18" x14ac:dyDescent="0.2">
      <c r="A650" s="12">
        <v>32</v>
      </c>
      <c r="B650" s="12">
        <v>9</v>
      </c>
      <c r="C650" s="12">
        <v>674</v>
      </c>
      <c r="D650" s="12">
        <v>9</v>
      </c>
      <c r="E650" s="12" t="s">
        <v>18</v>
      </c>
      <c r="F650" s="12" t="s">
        <v>35</v>
      </c>
      <c r="G650" s="12">
        <v>0</v>
      </c>
      <c r="H650" s="12" t="s">
        <v>8</v>
      </c>
      <c r="I650" s="12" t="s">
        <v>8</v>
      </c>
      <c r="J650" s="12" t="s">
        <v>20</v>
      </c>
      <c r="K650" s="12" t="s">
        <v>33</v>
      </c>
      <c r="L650" s="12" t="s">
        <v>34</v>
      </c>
      <c r="M650" s="12">
        <v>10</v>
      </c>
      <c r="N650" s="12" t="s">
        <v>23</v>
      </c>
      <c r="O650" s="12">
        <v>19</v>
      </c>
      <c r="P650" s="12" t="s">
        <v>49</v>
      </c>
      <c r="Q650" s="12" t="s">
        <v>25</v>
      </c>
      <c r="R650" s="12" t="s">
        <v>26</v>
      </c>
    </row>
    <row r="651" spans="1:18" x14ac:dyDescent="0.2">
      <c r="A651" s="12">
        <v>32</v>
      </c>
      <c r="B651" s="12">
        <v>10</v>
      </c>
      <c r="C651" s="12">
        <v>674</v>
      </c>
      <c r="D651" s="12">
        <v>31</v>
      </c>
      <c r="E651" s="12" t="s">
        <v>18</v>
      </c>
      <c r="F651" s="12" t="s">
        <v>36</v>
      </c>
      <c r="G651" s="12">
        <v>6</v>
      </c>
      <c r="H651" s="12" t="s">
        <v>28</v>
      </c>
      <c r="I651" s="12" t="s">
        <v>28</v>
      </c>
      <c r="J651" s="12" t="s">
        <v>20</v>
      </c>
      <c r="K651" s="12" t="s">
        <v>33</v>
      </c>
      <c r="L651" s="12" t="s">
        <v>31</v>
      </c>
      <c r="M651" s="12">
        <v>10</v>
      </c>
      <c r="N651" s="12" t="s">
        <v>23</v>
      </c>
      <c r="O651" s="12">
        <v>19</v>
      </c>
      <c r="P651" s="12" t="s">
        <v>49</v>
      </c>
      <c r="Q651" s="12" t="s">
        <v>25</v>
      </c>
      <c r="R651" s="12" t="s">
        <v>26</v>
      </c>
    </row>
    <row r="652" spans="1:18" x14ac:dyDescent="0.2">
      <c r="A652" s="12">
        <v>32</v>
      </c>
      <c r="B652" s="12">
        <v>11</v>
      </c>
      <c r="C652" s="12">
        <v>674</v>
      </c>
      <c r="D652" s="12">
        <v>19</v>
      </c>
      <c r="E652" s="12" t="s">
        <v>18</v>
      </c>
      <c r="F652" s="12" t="s">
        <v>37</v>
      </c>
      <c r="G652" s="12">
        <v>4</v>
      </c>
      <c r="H652" s="12" t="s">
        <v>28</v>
      </c>
      <c r="I652" s="12" t="s">
        <v>28</v>
      </c>
      <c r="J652" s="12" t="s">
        <v>20</v>
      </c>
      <c r="K652" s="12" t="s">
        <v>33</v>
      </c>
      <c r="L652" s="12" t="s">
        <v>31</v>
      </c>
      <c r="M652" s="12">
        <v>10</v>
      </c>
      <c r="N652" s="12" t="s">
        <v>23</v>
      </c>
      <c r="O652" s="12">
        <v>19</v>
      </c>
      <c r="P652" s="12" t="s">
        <v>49</v>
      </c>
      <c r="Q652" s="12" t="s">
        <v>25</v>
      </c>
      <c r="R652" s="12" t="s">
        <v>26</v>
      </c>
    </row>
    <row r="653" spans="1:18" x14ac:dyDescent="0.2">
      <c r="A653" s="12">
        <v>32</v>
      </c>
      <c r="B653" s="12">
        <v>12</v>
      </c>
      <c r="C653" s="12">
        <v>674</v>
      </c>
      <c r="D653" s="12">
        <v>17</v>
      </c>
      <c r="E653" s="12" t="s">
        <v>18</v>
      </c>
      <c r="F653" s="12" t="s">
        <v>37</v>
      </c>
      <c r="G653" s="12">
        <v>5</v>
      </c>
      <c r="H653" s="12" t="s">
        <v>8</v>
      </c>
      <c r="I653" s="12" t="s">
        <v>28</v>
      </c>
      <c r="J653" s="12" t="s">
        <v>29</v>
      </c>
      <c r="K653" s="12" t="s">
        <v>33</v>
      </c>
      <c r="L653" s="12" t="s">
        <v>31</v>
      </c>
      <c r="M653" s="12">
        <v>10</v>
      </c>
      <c r="N653" s="12" t="s">
        <v>23</v>
      </c>
      <c r="O653" s="12">
        <v>19</v>
      </c>
      <c r="P653" s="12" t="s">
        <v>49</v>
      </c>
      <c r="Q653" s="12" t="s">
        <v>25</v>
      </c>
      <c r="R653" s="12" t="s">
        <v>26</v>
      </c>
    </row>
    <row r="654" spans="1:18" x14ac:dyDescent="0.2">
      <c r="A654" s="12">
        <v>32</v>
      </c>
      <c r="B654" s="12">
        <v>13</v>
      </c>
      <c r="C654" s="12">
        <v>674</v>
      </c>
      <c r="D654" s="12">
        <v>17</v>
      </c>
      <c r="E654" s="12" t="s">
        <v>18</v>
      </c>
      <c r="F654" s="12" t="s">
        <v>19</v>
      </c>
      <c r="G654" s="12">
        <v>11</v>
      </c>
      <c r="H654" s="12" t="s">
        <v>28</v>
      </c>
      <c r="I654" s="12" t="s">
        <v>28</v>
      </c>
      <c r="J654" s="12" t="s">
        <v>20</v>
      </c>
      <c r="K654" s="12" t="s">
        <v>33</v>
      </c>
      <c r="L654" s="12" t="s">
        <v>31</v>
      </c>
      <c r="M654" s="12">
        <v>10</v>
      </c>
      <c r="N654" s="12" t="s">
        <v>23</v>
      </c>
      <c r="O654" s="12">
        <v>19</v>
      </c>
      <c r="P654" s="12" t="s">
        <v>49</v>
      </c>
      <c r="Q654" s="12" t="s">
        <v>25</v>
      </c>
      <c r="R654" s="12" t="s">
        <v>26</v>
      </c>
    </row>
    <row r="655" spans="1:18" x14ac:dyDescent="0.2">
      <c r="A655" s="12">
        <v>32</v>
      </c>
      <c r="B655" s="12">
        <v>14</v>
      </c>
      <c r="C655" s="12">
        <v>674</v>
      </c>
      <c r="D655" s="12">
        <v>23</v>
      </c>
      <c r="E655" s="12" t="s">
        <v>18</v>
      </c>
      <c r="F655" s="12" t="s">
        <v>19</v>
      </c>
      <c r="G655" s="12">
        <v>9</v>
      </c>
      <c r="H655" s="12" t="s">
        <v>8</v>
      </c>
      <c r="I655" s="12" t="s">
        <v>28</v>
      </c>
      <c r="J655" s="12" t="s">
        <v>29</v>
      </c>
      <c r="K655" s="12" t="s">
        <v>30</v>
      </c>
      <c r="L655" s="12" t="s">
        <v>31</v>
      </c>
      <c r="M655" s="12">
        <v>10</v>
      </c>
      <c r="N655" s="12" t="s">
        <v>23</v>
      </c>
      <c r="O655" s="12">
        <v>19</v>
      </c>
      <c r="P655" s="12" t="s">
        <v>49</v>
      </c>
      <c r="Q655" s="12" t="s">
        <v>25</v>
      </c>
      <c r="R655" s="12" t="s">
        <v>26</v>
      </c>
    </row>
    <row r="656" spans="1:18" x14ac:dyDescent="0.2">
      <c r="A656" s="12">
        <v>32</v>
      </c>
      <c r="B656" s="12">
        <v>15</v>
      </c>
      <c r="C656" s="12">
        <v>674</v>
      </c>
      <c r="D656" s="12">
        <v>8</v>
      </c>
      <c r="E656" s="12" t="s">
        <v>18</v>
      </c>
      <c r="F656" s="12" t="s">
        <v>39</v>
      </c>
      <c r="G656" s="12">
        <v>8</v>
      </c>
      <c r="H656" s="12" t="s">
        <v>28</v>
      </c>
      <c r="I656" s="12" t="s">
        <v>28</v>
      </c>
      <c r="J656" s="12" t="s">
        <v>20</v>
      </c>
      <c r="K656" s="12" t="s">
        <v>30</v>
      </c>
      <c r="L656" s="12" t="s">
        <v>31</v>
      </c>
      <c r="M656" s="12">
        <v>10</v>
      </c>
      <c r="N656" s="12" t="s">
        <v>23</v>
      </c>
      <c r="O656" s="12">
        <v>19</v>
      </c>
      <c r="P656" s="12" t="s">
        <v>49</v>
      </c>
      <c r="Q656" s="12" t="s">
        <v>25</v>
      </c>
      <c r="R656" s="12" t="s">
        <v>26</v>
      </c>
    </row>
    <row r="657" spans="1:18" x14ac:dyDescent="0.2">
      <c r="A657" s="12">
        <v>32</v>
      </c>
      <c r="B657" s="12">
        <v>16</v>
      </c>
      <c r="C657" s="12">
        <v>674</v>
      </c>
      <c r="D657" s="12">
        <v>9</v>
      </c>
      <c r="E657" s="12" t="s">
        <v>18</v>
      </c>
      <c r="F657" s="12" t="s">
        <v>27</v>
      </c>
      <c r="G657" s="12">
        <v>10</v>
      </c>
      <c r="H657" s="12" t="s">
        <v>28</v>
      </c>
      <c r="I657" s="12" t="s">
        <v>28</v>
      </c>
      <c r="J657" s="12" t="s">
        <v>20</v>
      </c>
      <c r="K657" s="12" t="s">
        <v>33</v>
      </c>
      <c r="L657" s="12" t="s">
        <v>31</v>
      </c>
      <c r="M657" s="12">
        <v>10</v>
      </c>
      <c r="N657" s="12" t="s">
        <v>23</v>
      </c>
      <c r="O657" s="12">
        <v>19</v>
      </c>
      <c r="P657" s="12" t="s">
        <v>49</v>
      </c>
      <c r="Q657" s="12" t="s">
        <v>25</v>
      </c>
      <c r="R657" s="12" t="s">
        <v>26</v>
      </c>
    </row>
    <row r="658" spans="1:18" x14ac:dyDescent="0.2">
      <c r="A658" s="13">
        <f>IF(B658=1,A657+1,A657)</f>
        <v>33</v>
      </c>
      <c r="B658" s="13">
        <v>1</v>
      </c>
      <c r="C658" s="13">
        <v>398</v>
      </c>
      <c r="D658" s="13">
        <v>9</v>
      </c>
      <c r="E658" s="13" t="s">
        <v>40</v>
      </c>
      <c r="F658" s="13" t="s">
        <v>32</v>
      </c>
      <c r="G658" s="13">
        <v>14</v>
      </c>
      <c r="H658" s="13" t="s">
        <v>28</v>
      </c>
      <c r="I658" s="13" t="str">
        <f>IF(G658&lt;4,"phishing","normal")</f>
        <v>normal</v>
      </c>
      <c r="J658" s="13" t="str">
        <f>IF(H658=I658,"correct","incorrect")</f>
        <v>correct</v>
      </c>
      <c r="K658" s="13" t="s">
        <v>44</v>
      </c>
      <c r="L658" s="13" t="s">
        <v>31</v>
      </c>
      <c r="M658" s="13">
        <f>IF(B658=1,COUNTIF(J658:J673,"correct"),M657)</f>
        <v>9</v>
      </c>
      <c r="N658" s="13" t="s">
        <v>47</v>
      </c>
      <c r="O658" s="13">
        <v>18</v>
      </c>
      <c r="P658" s="13" t="s">
        <v>49</v>
      </c>
      <c r="Q658" s="13" t="s">
        <v>25</v>
      </c>
      <c r="R658" s="13" t="s">
        <v>26</v>
      </c>
    </row>
    <row r="659" spans="1:18" x14ac:dyDescent="0.2">
      <c r="A659" s="12">
        <f t="shared" ref="A659:A722" si="0">IF(B659=1,A658+1,A658)</f>
        <v>33</v>
      </c>
      <c r="B659" s="12">
        <v>2</v>
      </c>
      <c r="C659" s="12">
        <v>398</v>
      </c>
      <c r="D659" s="12">
        <v>21</v>
      </c>
      <c r="E659" s="12" t="s">
        <v>40</v>
      </c>
      <c r="F659" s="12" t="s">
        <v>39</v>
      </c>
      <c r="G659" s="12">
        <v>7</v>
      </c>
      <c r="H659" s="12" t="s">
        <v>8</v>
      </c>
      <c r="I659" s="12" t="str">
        <f>IF(G659&lt;4,"phishing","normal")</f>
        <v>normal</v>
      </c>
      <c r="J659" s="12" t="str">
        <f>IF(I659=H659,"correct","incorrect")</f>
        <v>incorrect</v>
      </c>
      <c r="K659" s="12" t="s">
        <v>42</v>
      </c>
      <c r="L659" s="12" t="s">
        <v>31</v>
      </c>
      <c r="M659" s="14">
        <f>IF(B659=1,COUNTIF(J659:J674,"correct"),M658)</f>
        <v>9</v>
      </c>
      <c r="N659" s="12" t="s">
        <v>47</v>
      </c>
      <c r="O659" s="12">
        <v>18</v>
      </c>
      <c r="P659" s="12" t="s">
        <v>49</v>
      </c>
      <c r="Q659" s="12" t="s">
        <v>25</v>
      </c>
      <c r="R659" s="12" t="s">
        <v>26</v>
      </c>
    </row>
    <row r="660" spans="1:18" x14ac:dyDescent="0.2">
      <c r="A660" s="12">
        <f t="shared" si="0"/>
        <v>33</v>
      </c>
      <c r="B660" s="12">
        <v>3</v>
      </c>
      <c r="C660" s="12">
        <v>398</v>
      </c>
      <c r="D660" s="12">
        <v>10</v>
      </c>
      <c r="E660" s="12" t="s">
        <v>40</v>
      </c>
      <c r="F660" s="12" t="s">
        <v>19</v>
      </c>
      <c r="G660" s="12">
        <v>8</v>
      </c>
      <c r="H660" s="12" t="s">
        <v>28</v>
      </c>
      <c r="I660" s="12" t="str">
        <f t="shared" ref="I660:I723" si="1">IF(G660&lt;4,"phishing","normal")</f>
        <v>normal</v>
      </c>
      <c r="J660" s="12" t="str">
        <f t="shared" ref="J660:J723" si="2">IF(I660=H660,"correct","incorrect")</f>
        <v>correct</v>
      </c>
      <c r="K660" s="12" t="s">
        <v>42</v>
      </c>
      <c r="L660" s="12" t="s">
        <v>31</v>
      </c>
      <c r="M660" s="14">
        <f t="shared" ref="M660:M723" si="3">IF(B660=1,COUNTIF(J660:J675,"correct"),M659)</f>
        <v>9</v>
      </c>
      <c r="N660" s="12" t="s">
        <v>47</v>
      </c>
      <c r="O660" s="12">
        <v>18</v>
      </c>
      <c r="P660" s="12" t="s">
        <v>49</v>
      </c>
      <c r="Q660" s="12" t="s">
        <v>25</v>
      </c>
      <c r="R660" s="12" t="s">
        <v>26</v>
      </c>
    </row>
    <row r="661" spans="1:18" x14ac:dyDescent="0.2">
      <c r="A661" s="12">
        <f t="shared" si="0"/>
        <v>33</v>
      </c>
      <c r="B661" s="12">
        <v>4</v>
      </c>
      <c r="C661" s="12">
        <v>398</v>
      </c>
      <c r="D661" s="12">
        <v>9</v>
      </c>
      <c r="E661" s="12" t="s">
        <v>40</v>
      </c>
      <c r="F661" s="12" t="s">
        <v>41</v>
      </c>
      <c r="G661" s="12">
        <v>3</v>
      </c>
      <c r="H661" s="12" t="s">
        <v>8</v>
      </c>
      <c r="I661" s="12" t="str">
        <f t="shared" si="1"/>
        <v>phishing</v>
      </c>
      <c r="J661" s="12" t="str">
        <f t="shared" si="2"/>
        <v>correct</v>
      </c>
      <c r="K661" s="12" t="s">
        <v>42</v>
      </c>
      <c r="L661" s="12" t="s">
        <v>31</v>
      </c>
      <c r="M661" s="14">
        <f t="shared" si="3"/>
        <v>9</v>
      </c>
      <c r="N661" s="12" t="s">
        <v>47</v>
      </c>
      <c r="O661" s="12">
        <v>18</v>
      </c>
      <c r="P661" s="12" t="s">
        <v>49</v>
      </c>
      <c r="Q661" s="12" t="s">
        <v>25</v>
      </c>
      <c r="R661" s="12" t="s">
        <v>26</v>
      </c>
    </row>
    <row r="662" spans="1:18" x14ac:dyDescent="0.2">
      <c r="A662" s="12">
        <f t="shared" si="0"/>
        <v>33</v>
      </c>
      <c r="B662" s="12">
        <v>5</v>
      </c>
      <c r="C662" s="12">
        <v>398</v>
      </c>
      <c r="D662" s="12">
        <v>15</v>
      </c>
      <c r="E662" s="12" t="s">
        <v>40</v>
      </c>
      <c r="F662" s="12" t="s">
        <v>43</v>
      </c>
      <c r="G662" s="12">
        <v>6</v>
      </c>
      <c r="H662" s="12" t="s">
        <v>28</v>
      </c>
      <c r="I662" s="12" t="str">
        <f t="shared" si="1"/>
        <v>normal</v>
      </c>
      <c r="J662" s="12" t="str">
        <f t="shared" si="2"/>
        <v>correct</v>
      </c>
      <c r="K662" s="12" t="s">
        <v>42</v>
      </c>
      <c r="L662" s="12" t="s">
        <v>31</v>
      </c>
      <c r="M662" s="14">
        <f t="shared" si="3"/>
        <v>9</v>
      </c>
      <c r="N662" s="12" t="s">
        <v>47</v>
      </c>
      <c r="O662" s="12">
        <v>18</v>
      </c>
      <c r="P662" s="12" t="s">
        <v>49</v>
      </c>
      <c r="Q662" s="12" t="s">
        <v>25</v>
      </c>
      <c r="R662" s="12" t="s">
        <v>26</v>
      </c>
    </row>
    <row r="663" spans="1:18" x14ac:dyDescent="0.2">
      <c r="A663" s="12">
        <f t="shared" si="0"/>
        <v>33</v>
      </c>
      <c r="B663" s="12">
        <v>6</v>
      </c>
      <c r="C663" s="12">
        <v>398</v>
      </c>
      <c r="D663" s="12">
        <v>16</v>
      </c>
      <c r="E663" s="12" t="s">
        <v>40</v>
      </c>
      <c r="F663" s="12" t="s">
        <v>39</v>
      </c>
      <c r="G663" s="12">
        <v>11</v>
      </c>
      <c r="H663" s="12" t="s">
        <v>28</v>
      </c>
      <c r="I663" s="12" t="str">
        <f t="shared" si="1"/>
        <v>normal</v>
      </c>
      <c r="J663" s="12" t="str">
        <f t="shared" si="2"/>
        <v>correct</v>
      </c>
      <c r="K663" s="12" t="s">
        <v>42</v>
      </c>
      <c r="L663" s="12" t="s">
        <v>31</v>
      </c>
      <c r="M663" s="14">
        <f t="shared" si="3"/>
        <v>9</v>
      </c>
      <c r="N663" s="12" t="s">
        <v>47</v>
      </c>
      <c r="O663" s="12">
        <v>18</v>
      </c>
      <c r="P663" s="12" t="s">
        <v>49</v>
      </c>
      <c r="Q663" s="12" t="s">
        <v>25</v>
      </c>
      <c r="R663" s="12" t="s">
        <v>26</v>
      </c>
    </row>
    <row r="664" spans="1:18" x14ac:dyDescent="0.2">
      <c r="A664" s="12">
        <f t="shared" si="0"/>
        <v>33</v>
      </c>
      <c r="B664" s="12">
        <v>7</v>
      </c>
      <c r="C664" s="12">
        <v>398</v>
      </c>
      <c r="D664" s="12">
        <v>11</v>
      </c>
      <c r="E664" s="12" t="s">
        <v>40</v>
      </c>
      <c r="F664" s="12" t="s">
        <v>35</v>
      </c>
      <c r="G664" s="12">
        <v>9</v>
      </c>
      <c r="H664" s="12" t="s">
        <v>8</v>
      </c>
      <c r="I664" s="12" t="str">
        <f t="shared" si="1"/>
        <v>normal</v>
      </c>
      <c r="J664" s="12" t="str">
        <f t="shared" si="2"/>
        <v>incorrect</v>
      </c>
      <c r="K664" s="12" t="s">
        <v>42</v>
      </c>
      <c r="L664" s="12" t="s">
        <v>31</v>
      </c>
      <c r="M664" s="14">
        <f t="shared" si="3"/>
        <v>9</v>
      </c>
      <c r="N664" s="12" t="s">
        <v>47</v>
      </c>
      <c r="O664" s="12">
        <v>18</v>
      </c>
      <c r="P664" s="12" t="s">
        <v>49</v>
      </c>
      <c r="Q664" s="12" t="s">
        <v>25</v>
      </c>
      <c r="R664" s="12" t="s">
        <v>26</v>
      </c>
    </row>
    <row r="665" spans="1:18" x14ac:dyDescent="0.2">
      <c r="A665" s="12">
        <f t="shared" si="0"/>
        <v>33</v>
      </c>
      <c r="B665" s="12">
        <v>8</v>
      </c>
      <c r="C665" s="12">
        <v>398</v>
      </c>
      <c r="D665" s="12">
        <v>9</v>
      </c>
      <c r="E665" s="12" t="s">
        <v>40</v>
      </c>
      <c r="F665" s="12" t="s">
        <v>35</v>
      </c>
      <c r="G665" s="12">
        <v>13</v>
      </c>
      <c r="H665" s="12" t="s">
        <v>8</v>
      </c>
      <c r="I665" s="12" t="str">
        <f t="shared" si="1"/>
        <v>normal</v>
      </c>
      <c r="J665" s="12" t="str">
        <f t="shared" si="2"/>
        <v>incorrect</v>
      </c>
      <c r="K665" s="12" t="s">
        <v>42</v>
      </c>
      <c r="L665" s="12" t="s">
        <v>31</v>
      </c>
      <c r="M665" s="14">
        <f t="shared" si="3"/>
        <v>9</v>
      </c>
      <c r="N665" s="12" t="s">
        <v>47</v>
      </c>
      <c r="O665" s="12">
        <v>18</v>
      </c>
      <c r="P665" s="12" t="s">
        <v>49</v>
      </c>
      <c r="Q665" s="12" t="s">
        <v>25</v>
      </c>
      <c r="R665" s="12" t="s">
        <v>26</v>
      </c>
    </row>
    <row r="666" spans="1:18" x14ac:dyDescent="0.2">
      <c r="A666" s="12">
        <f t="shared" si="0"/>
        <v>33</v>
      </c>
      <c r="B666" s="12">
        <v>9</v>
      </c>
      <c r="C666" s="12">
        <v>398</v>
      </c>
      <c r="D666" s="12">
        <v>7</v>
      </c>
      <c r="E666" s="12" t="s">
        <v>40</v>
      </c>
      <c r="F666" s="12" t="s">
        <v>38</v>
      </c>
      <c r="G666" s="12">
        <v>4</v>
      </c>
      <c r="H666" s="12" t="s">
        <v>28</v>
      </c>
      <c r="I666" s="12" t="str">
        <f t="shared" si="1"/>
        <v>normal</v>
      </c>
      <c r="J666" s="12" t="str">
        <f t="shared" si="2"/>
        <v>correct</v>
      </c>
      <c r="K666" s="12" t="s">
        <v>44</v>
      </c>
      <c r="L666" s="12" t="s">
        <v>31</v>
      </c>
      <c r="M666" s="14">
        <f t="shared" si="3"/>
        <v>9</v>
      </c>
      <c r="N666" s="12" t="s">
        <v>47</v>
      </c>
      <c r="O666" s="12">
        <v>18</v>
      </c>
      <c r="P666" s="12" t="s">
        <v>49</v>
      </c>
      <c r="Q666" s="12" t="s">
        <v>25</v>
      </c>
      <c r="R666" s="12" t="s">
        <v>26</v>
      </c>
    </row>
    <row r="667" spans="1:18" x14ac:dyDescent="0.2">
      <c r="A667" s="12">
        <f t="shared" si="0"/>
        <v>33</v>
      </c>
      <c r="B667" s="12">
        <v>10</v>
      </c>
      <c r="C667" s="12">
        <v>398</v>
      </c>
      <c r="D667" s="12">
        <v>10</v>
      </c>
      <c r="E667" s="12" t="s">
        <v>40</v>
      </c>
      <c r="F667" s="12" t="s">
        <v>38</v>
      </c>
      <c r="G667" s="12">
        <v>1</v>
      </c>
      <c r="H667" s="12" t="s">
        <v>28</v>
      </c>
      <c r="I667" s="12" t="str">
        <f t="shared" si="1"/>
        <v>phishing</v>
      </c>
      <c r="J667" s="12" t="str">
        <f t="shared" si="2"/>
        <v>incorrect</v>
      </c>
      <c r="K667" s="12" t="s">
        <v>46</v>
      </c>
      <c r="L667" s="12" t="s">
        <v>31</v>
      </c>
      <c r="M667" s="14">
        <f t="shared" si="3"/>
        <v>9</v>
      </c>
      <c r="N667" s="12" t="s">
        <v>47</v>
      </c>
      <c r="O667" s="12">
        <v>18</v>
      </c>
      <c r="P667" s="12" t="s">
        <v>49</v>
      </c>
      <c r="Q667" s="12" t="s">
        <v>25</v>
      </c>
      <c r="R667" s="12" t="s">
        <v>26</v>
      </c>
    </row>
    <row r="668" spans="1:18" x14ac:dyDescent="0.2">
      <c r="A668" s="12">
        <f t="shared" si="0"/>
        <v>33</v>
      </c>
      <c r="B668" s="12">
        <v>11</v>
      </c>
      <c r="C668" s="12">
        <v>398</v>
      </c>
      <c r="D668" s="12">
        <v>12</v>
      </c>
      <c r="E668" s="12" t="s">
        <v>40</v>
      </c>
      <c r="F668" s="12" t="s">
        <v>37</v>
      </c>
      <c r="G668" s="12">
        <v>5</v>
      </c>
      <c r="H668" s="12" t="s">
        <v>28</v>
      </c>
      <c r="I668" s="12" t="str">
        <f t="shared" si="1"/>
        <v>normal</v>
      </c>
      <c r="J668" s="12" t="str">
        <f t="shared" si="2"/>
        <v>correct</v>
      </c>
      <c r="K668" s="12" t="s">
        <v>42</v>
      </c>
      <c r="L668" s="12" t="s">
        <v>31</v>
      </c>
      <c r="M668" s="14">
        <f t="shared" si="3"/>
        <v>9</v>
      </c>
      <c r="N668" s="12" t="s">
        <v>47</v>
      </c>
      <c r="O668" s="12">
        <v>18</v>
      </c>
      <c r="P668" s="12" t="s">
        <v>49</v>
      </c>
      <c r="Q668" s="12" t="s">
        <v>25</v>
      </c>
      <c r="R668" s="12" t="s">
        <v>26</v>
      </c>
    </row>
    <row r="669" spans="1:18" x14ac:dyDescent="0.2">
      <c r="A669" s="12">
        <f t="shared" si="0"/>
        <v>33</v>
      </c>
      <c r="B669" s="12">
        <v>12</v>
      </c>
      <c r="C669" s="12">
        <v>398</v>
      </c>
      <c r="D669" s="12">
        <v>11</v>
      </c>
      <c r="E669" s="12" t="s">
        <v>40</v>
      </c>
      <c r="F669" s="12" t="s">
        <v>32</v>
      </c>
      <c r="G669" s="12">
        <v>0</v>
      </c>
      <c r="H669" s="12" t="s">
        <v>8</v>
      </c>
      <c r="I669" s="12" t="str">
        <f t="shared" si="1"/>
        <v>phishing</v>
      </c>
      <c r="J669" s="12" t="str">
        <f t="shared" si="2"/>
        <v>correct</v>
      </c>
      <c r="K669" s="12" t="s">
        <v>42</v>
      </c>
      <c r="L669" s="12" t="s">
        <v>31</v>
      </c>
      <c r="M669" s="14">
        <f t="shared" si="3"/>
        <v>9</v>
      </c>
      <c r="N669" s="12" t="s">
        <v>47</v>
      </c>
      <c r="O669" s="12">
        <v>18</v>
      </c>
      <c r="P669" s="12" t="s">
        <v>49</v>
      </c>
      <c r="Q669" s="12" t="s">
        <v>25</v>
      </c>
      <c r="R669" s="12" t="s">
        <v>26</v>
      </c>
    </row>
    <row r="670" spans="1:18" x14ac:dyDescent="0.2">
      <c r="A670" s="12">
        <f t="shared" si="0"/>
        <v>33</v>
      </c>
      <c r="B670" s="12">
        <v>13</v>
      </c>
      <c r="C670" s="12">
        <v>398</v>
      </c>
      <c r="D670" s="12">
        <v>5</v>
      </c>
      <c r="E670" s="12" t="s">
        <v>40</v>
      </c>
      <c r="F670" s="12" t="s">
        <v>27</v>
      </c>
      <c r="G670" s="12">
        <v>2</v>
      </c>
      <c r="H670" s="12" t="s">
        <v>28</v>
      </c>
      <c r="I670" s="12" t="str">
        <f t="shared" si="1"/>
        <v>phishing</v>
      </c>
      <c r="J670" s="12" t="str">
        <f t="shared" si="2"/>
        <v>incorrect</v>
      </c>
      <c r="K670" s="12" t="s">
        <v>44</v>
      </c>
      <c r="L670" s="12" t="s">
        <v>31</v>
      </c>
      <c r="M670" s="14">
        <f t="shared" si="3"/>
        <v>9</v>
      </c>
      <c r="N670" s="12" t="s">
        <v>47</v>
      </c>
      <c r="O670" s="12">
        <v>18</v>
      </c>
      <c r="P670" s="12" t="s">
        <v>49</v>
      </c>
      <c r="Q670" s="12" t="s">
        <v>25</v>
      </c>
      <c r="R670" s="12" t="s">
        <v>26</v>
      </c>
    </row>
    <row r="671" spans="1:18" x14ac:dyDescent="0.2">
      <c r="A671" s="12">
        <f t="shared" si="0"/>
        <v>33</v>
      </c>
      <c r="B671" s="12">
        <v>14</v>
      </c>
      <c r="C671" s="12">
        <v>398</v>
      </c>
      <c r="D671" s="12">
        <v>22</v>
      </c>
      <c r="E671" s="12" t="s">
        <v>40</v>
      </c>
      <c r="F671" s="12" t="s">
        <v>41</v>
      </c>
      <c r="G671" s="12">
        <v>12</v>
      </c>
      <c r="H671" s="12" t="s">
        <v>8</v>
      </c>
      <c r="I671" s="12" t="str">
        <f t="shared" si="1"/>
        <v>normal</v>
      </c>
      <c r="J671" s="12" t="str">
        <f t="shared" si="2"/>
        <v>incorrect</v>
      </c>
      <c r="K671" s="12" t="s">
        <v>42</v>
      </c>
      <c r="L671" s="12" t="s">
        <v>31</v>
      </c>
      <c r="M671" s="14">
        <f t="shared" si="3"/>
        <v>9</v>
      </c>
      <c r="N671" s="12" t="s">
        <v>47</v>
      </c>
      <c r="O671" s="12">
        <v>18</v>
      </c>
      <c r="P671" s="12" t="s">
        <v>49</v>
      </c>
      <c r="Q671" s="12" t="s">
        <v>25</v>
      </c>
      <c r="R671" s="12" t="s">
        <v>26</v>
      </c>
    </row>
    <row r="672" spans="1:18" x14ac:dyDescent="0.2">
      <c r="A672" s="12">
        <f t="shared" si="0"/>
        <v>33</v>
      </c>
      <c r="B672" s="12">
        <v>15</v>
      </c>
      <c r="C672" s="12">
        <v>398</v>
      </c>
      <c r="D672" s="12">
        <v>19</v>
      </c>
      <c r="E672" s="12" t="s">
        <v>40</v>
      </c>
      <c r="F672" s="12" t="s">
        <v>43</v>
      </c>
      <c r="G672" s="12">
        <v>10</v>
      </c>
      <c r="H672" s="12" t="s">
        <v>28</v>
      </c>
      <c r="I672" s="12" t="str">
        <f t="shared" si="1"/>
        <v>normal</v>
      </c>
      <c r="J672" s="12" t="str">
        <f t="shared" si="2"/>
        <v>correct</v>
      </c>
      <c r="K672" s="12" t="s">
        <v>42</v>
      </c>
      <c r="L672" s="12" t="s">
        <v>31</v>
      </c>
      <c r="M672" s="14">
        <f t="shared" si="3"/>
        <v>9</v>
      </c>
      <c r="N672" s="12" t="s">
        <v>47</v>
      </c>
      <c r="O672" s="12">
        <v>18</v>
      </c>
      <c r="P672" s="12" t="s">
        <v>49</v>
      </c>
      <c r="Q672" s="12" t="s">
        <v>25</v>
      </c>
      <c r="R672" s="12" t="s">
        <v>26</v>
      </c>
    </row>
    <row r="673" spans="1:18" x14ac:dyDescent="0.2">
      <c r="A673" s="12">
        <f t="shared" si="0"/>
        <v>33</v>
      </c>
      <c r="B673" s="12">
        <v>16</v>
      </c>
      <c r="C673" s="12">
        <v>398</v>
      </c>
      <c r="D673" s="12">
        <v>7</v>
      </c>
      <c r="E673" s="12" t="s">
        <v>40</v>
      </c>
      <c r="F673" s="12" t="s">
        <v>32</v>
      </c>
      <c r="G673" s="12">
        <v>15</v>
      </c>
      <c r="H673" s="12" t="s">
        <v>8</v>
      </c>
      <c r="I673" s="12" t="str">
        <f t="shared" si="1"/>
        <v>normal</v>
      </c>
      <c r="J673" s="12" t="str">
        <f t="shared" si="2"/>
        <v>incorrect</v>
      </c>
      <c r="K673" s="12" t="s">
        <v>46</v>
      </c>
      <c r="L673" s="12" t="s">
        <v>31</v>
      </c>
      <c r="M673" s="14">
        <f t="shared" si="3"/>
        <v>9</v>
      </c>
      <c r="N673" s="12" t="s">
        <v>47</v>
      </c>
      <c r="O673" s="12">
        <v>18</v>
      </c>
      <c r="P673" s="12" t="s">
        <v>49</v>
      </c>
      <c r="Q673" s="12" t="s">
        <v>25</v>
      </c>
      <c r="R673" s="12" t="s">
        <v>26</v>
      </c>
    </row>
    <row r="674" spans="1:18" x14ac:dyDescent="0.2">
      <c r="A674" s="12">
        <f t="shared" si="0"/>
        <v>34</v>
      </c>
      <c r="B674" s="12">
        <v>1</v>
      </c>
      <c r="C674" s="12">
        <v>530</v>
      </c>
      <c r="D674" s="12">
        <v>15</v>
      </c>
      <c r="E674" s="12" t="s">
        <v>18</v>
      </c>
      <c r="F674" s="12" t="s">
        <v>36</v>
      </c>
      <c r="G674" s="12">
        <v>14</v>
      </c>
      <c r="H674" s="12" t="s">
        <v>28</v>
      </c>
      <c r="I674" s="12" t="str">
        <f t="shared" si="1"/>
        <v>normal</v>
      </c>
      <c r="J674" s="12" t="str">
        <f t="shared" si="2"/>
        <v>correct</v>
      </c>
      <c r="K674" s="12" t="s">
        <v>21</v>
      </c>
      <c r="L674" s="12" t="s">
        <v>31</v>
      </c>
      <c r="M674" s="14">
        <f t="shared" si="3"/>
        <v>12</v>
      </c>
      <c r="N674" s="12" t="s">
        <v>47</v>
      </c>
      <c r="O674" s="12">
        <v>17</v>
      </c>
      <c r="P674" s="12" t="s">
        <v>49</v>
      </c>
      <c r="Q674" s="12" t="s">
        <v>50</v>
      </c>
      <c r="R674" s="12" t="s">
        <v>26</v>
      </c>
    </row>
    <row r="675" spans="1:18" x14ac:dyDescent="0.2">
      <c r="A675" s="12">
        <f t="shared" si="0"/>
        <v>34</v>
      </c>
      <c r="B675" s="12">
        <v>2</v>
      </c>
      <c r="C675" s="12">
        <v>530</v>
      </c>
      <c r="D675" s="12">
        <v>17</v>
      </c>
      <c r="E675" s="12" t="s">
        <v>18</v>
      </c>
      <c r="F675" s="12" t="s">
        <v>38</v>
      </c>
      <c r="G675" s="12">
        <v>4</v>
      </c>
      <c r="H675" s="12" t="s">
        <v>8</v>
      </c>
      <c r="I675" s="12" t="str">
        <f t="shared" si="1"/>
        <v>normal</v>
      </c>
      <c r="J675" s="12" t="str">
        <f t="shared" si="2"/>
        <v>incorrect</v>
      </c>
      <c r="K675" s="12" t="s">
        <v>33</v>
      </c>
      <c r="L675" s="12" t="s">
        <v>31</v>
      </c>
      <c r="M675" s="14">
        <f t="shared" si="3"/>
        <v>12</v>
      </c>
      <c r="N675" s="12" t="s">
        <v>47</v>
      </c>
      <c r="O675" s="12">
        <v>17</v>
      </c>
      <c r="P675" s="12" t="s">
        <v>49</v>
      </c>
      <c r="Q675" s="12" t="s">
        <v>50</v>
      </c>
      <c r="R675" s="12" t="s">
        <v>26</v>
      </c>
    </row>
    <row r="676" spans="1:18" x14ac:dyDescent="0.2">
      <c r="A676" s="12">
        <f t="shared" si="0"/>
        <v>34</v>
      </c>
      <c r="B676" s="12">
        <v>3</v>
      </c>
      <c r="C676" s="12">
        <v>530</v>
      </c>
      <c r="D676" s="12">
        <v>10</v>
      </c>
      <c r="E676" s="12" t="s">
        <v>18</v>
      </c>
      <c r="F676" s="12" t="s">
        <v>36</v>
      </c>
      <c r="G676" s="12">
        <v>8</v>
      </c>
      <c r="H676" s="12" t="s">
        <v>28</v>
      </c>
      <c r="I676" s="12" t="str">
        <f t="shared" si="1"/>
        <v>normal</v>
      </c>
      <c r="J676" s="12" t="str">
        <f t="shared" si="2"/>
        <v>correct</v>
      </c>
      <c r="K676" s="12" t="s">
        <v>30</v>
      </c>
      <c r="L676" s="12" t="s">
        <v>31</v>
      </c>
      <c r="M676" s="14">
        <f t="shared" si="3"/>
        <v>12</v>
      </c>
      <c r="N676" s="12" t="s">
        <v>47</v>
      </c>
      <c r="O676" s="12">
        <v>17</v>
      </c>
      <c r="P676" s="12" t="s">
        <v>49</v>
      </c>
      <c r="Q676" s="12" t="s">
        <v>50</v>
      </c>
      <c r="R676" s="12" t="s">
        <v>26</v>
      </c>
    </row>
    <row r="677" spans="1:18" x14ac:dyDescent="0.2">
      <c r="A677" s="12">
        <f t="shared" si="0"/>
        <v>34</v>
      </c>
      <c r="B677" s="12">
        <v>4</v>
      </c>
      <c r="C677" s="12">
        <v>530</v>
      </c>
      <c r="D677" s="12">
        <v>9</v>
      </c>
      <c r="E677" s="12" t="s">
        <v>18</v>
      </c>
      <c r="F677" s="12" t="s">
        <v>43</v>
      </c>
      <c r="G677" s="12">
        <v>10</v>
      </c>
      <c r="H677" s="12" t="s">
        <v>8</v>
      </c>
      <c r="I677" s="12" t="str">
        <f t="shared" si="1"/>
        <v>normal</v>
      </c>
      <c r="J677" s="12" t="str">
        <f t="shared" si="2"/>
        <v>incorrect</v>
      </c>
      <c r="K677" s="12" t="s">
        <v>33</v>
      </c>
      <c r="L677" s="12" t="s">
        <v>31</v>
      </c>
      <c r="M677" s="14">
        <f t="shared" si="3"/>
        <v>12</v>
      </c>
      <c r="N677" s="12" t="s">
        <v>47</v>
      </c>
      <c r="O677" s="12">
        <v>17</v>
      </c>
      <c r="P677" s="12" t="s">
        <v>49</v>
      </c>
      <c r="Q677" s="12" t="s">
        <v>50</v>
      </c>
      <c r="R677" s="12" t="s">
        <v>26</v>
      </c>
    </row>
    <row r="678" spans="1:18" x14ac:dyDescent="0.2">
      <c r="A678" s="12">
        <f t="shared" si="0"/>
        <v>34</v>
      </c>
      <c r="B678" s="12">
        <v>5</v>
      </c>
      <c r="C678" s="12">
        <v>530</v>
      </c>
      <c r="D678" s="12">
        <v>9</v>
      </c>
      <c r="E678" s="12" t="s">
        <v>18</v>
      </c>
      <c r="F678" s="12" t="s">
        <v>19</v>
      </c>
      <c r="G678" s="12">
        <v>11</v>
      </c>
      <c r="H678" s="12" t="s">
        <v>28</v>
      </c>
      <c r="I678" s="12" t="str">
        <f t="shared" si="1"/>
        <v>normal</v>
      </c>
      <c r="J678" s="12" t="str">
        <f t="shared" si="2"/>
        <v>correct</v>
      </c>
      <c r="K678" s="12" t="s">
        <v>33</v>
      </c>
      <c r="L678" s="12" t="s">
        <v>31</v>
      </c>
      <c r="M678" s="14">
        <f t="shared" si="3"/>
        <v>12</v>
      </c>
      <c r="N678" s="12" t="s">
        <v>47</v>
      </c>
      <c r="O678" s="12">
        <v>17</v>
      </c>
      <c r="P678" s="12" t="s">
        <v>49</v>
      </c>
      <c r="Q678" s="12" t="s">
        <v>50</v>
      </c>
      <c r="R678" s="12" t="s">
        <v>26</v>
      </c>
    </row>
    <row r="679" spans="1:18" x14ac:dyDescent="0.2">
      <c r="A679" s="12">
        <f t="shared" si="0"/>
        <v>34</v>
      </c>
      <c r="B679" s="12">
        <v>6</v>
      </c>
      <c r="C679" s="12">
        <v>530</v>
      </c>
      <c r="D679" s="12">
        <v>9</v>
      </c>
      <c r="E679" s="12" t="s">
        <v>18</v>
      </c>
      <c r="F679" s="12" t="s">
        <v>38</v>
      </c>
      <c r="G679" s="12">
        <v>7</v>
      </c>
      <c r="H679" s="12" t="s">
        <v>28</v>
      </c>
      <c r="I679" s="12" t="str">
        <f t="shared" si="1"/>
        <v>normal</v>
      </c>
      <c r="J679" s="12" t="str">
        <f t="shared" si="2"/>
        <v>correct</v>
      </c>
      <c r="K679" s="12" t="s">
        <v>30</v>
      </c>
      <c r="L679" s="12" t="s">
        <v>31</v>
      </c>
      <c r="M679" s="14">
        <f t="shared" si="3"/>
        <v>12</v>
      </c>
      <c r="N679" s="12" t="s">
        <v>47</v>
      </c>
      <c r="O679" s="12">
        <v>17</v>
      </c>
      <c r="P679" s="12" t="s">
        <v>49</v>
      </c>
      <c r="Q679" s="12" t="s">
        <v>50</v>
      </c>
      <c r="R679" s="12" t="s">
        <v>26</v>
      </c>
    </row>
    <row r="680" spans="1:18" x14ac:dyDescent="0.2">
      <c r="A680" s="12">
        <f t="shared" si="0"/>
        <v>34</v>
      </c>
      <c r="B680" s="12">
        <v>7</v>
      </c>
      <c r="C680" s="12">
        <v>530</v>
      </c>
      <c r="D680" s="12">
        <v>11</v>
      </c>
      <c r="E680" s="12" t="s">
        <v>18</v>
      </c>
      <c r="F680" s="12" t="s">
        <v>35</v>
      </c>
      <c r="G680" s="12">
        <v>12</v>
      </c>
      <c r="H680" s="12" t="s">
        <v>28</v>
      </c>
      <c r="I680" s="12" t="str">
        <f t="shared" si="1"/>
        <v>normal</v>
      </c>
      <c r="J680" s="12" t="str">
        <f t="shared" si="2"/>
        <v>correct</v>
      </c>
      <c r="K680" s="12" t="s">
        <v>30</v>
      </c>
      <c r="L680" s="12" t="s">
        <v>31</v>
      </c>
      <c r="M680" s="14">
        <f t="shared" si="3"/>
        <v>12</v>
      </c>
      <c r="N680" s="12" t="s">
        <v>47</v>
      </c>
      <c r="O680" s="12">
        <v>17</v>
      </c>
      <c r="P680" s="12" t="s">
        <v>49</v>
      </c>
      <c r="Q680" s="12" t="s">
        <v>50</v>
      </c>
      <c r="R680" s="12" t="s">
        <v>26</v>
      </c>
    </row>
    <row r="681" spans="1:18" x14ac:dyDescent="0.2">
      <c r="A681" s="12">
        <f t="shared" si="0"/>
        <v>34</v>
      </c>
      <c r="B681" s="12">
        <v>8</v>
      </c>
      <c r="C681" s="12">
        <v>530</v>
      </c>
      <c r="D681" s="12">
        <v>15</v>
      </c>
      <c r="E681" s="12" t="s">
        <v>18</v>
      </c>
      <c r="F681" s="12" t="s">
        <v>19</v>
      </c>
      <c r="G681" s="12">
        <v>2</v>
      </c>
      <c r="H681" s="12" t="s">
        <v>8</v>
      </c>
      <c r="I681" s="12" t="str">
        <f t="shared" si="1"/>
        <v>phishing</v>
      </c>
      <c r="J681" s="12" t="str">
        <f t="shared" si="2"/>
        <v>correct</v>
      </c>
      <c r="K681" s="12" t="s">
        <v>21</v>
      </c>
      <c r="L681" s="12" t="s">
        <v>31</v>
      </c>
      <c r="M681" s="14">
        <f t="shared" si="3"/>
        <v>12</v>
      </c>
      <c r="N681" s="12" t="s">
        <v>47</v>
      </c>
      <c r="O681" s="12">
        <v>17</v>
      </c>
      <c r="P681" s="12" t="s">
        <v>49</v>
      </c>
      <c r="Q681" s="12" t="s">
        <v>50</v>
      </c>
      <c r="R681" s="12" t="s">
        <v>26</v>
      </c>
    </row>
    <row r="682" spans="1:18" x14ac:dyDescent="0.2">
      <c r="A682" s="12">
        <f t="shared" si="0"/>
        <v>34</v>
      </c>
      <c r="B682" s="12">
        <v>9</v>
      </c>
      <c r="C682" s="12">
        <v>530</v>
      </c>
      <c r="D682" s="12">
        <v>6</v>
      </c>
      <c r="E682" s="12" t="s">
        <v>18</v>
      </c>
      <c r="F682" s="12" t="s">
        <v>36</v>
      </c>
      <c r="G682" s="12">
        <v>15</v>
      </c>
      <c r="H682" s="12" t="s">
        <v>8</v>
      </c>
      <c r="I682" s="12" t="str">
        <f t="shared" si="1"/>
        <v>normal</v>
      </c>
      <c r="J682" s="12" t="str">
        <f t="shared" si="2"/>
        <v>incorrect</v>
      </c>
      <c r="K682" s="12" t="s">
        <v>33</v>
      </c>
      <c r="L682" s="12" t="s">
        <v>31</v>
      </c>
      <c r="M682" s="14">
        <f t="shared" si="3"/>
        <v>12</v>
      </c>
      <c r="N682" s="12" t="s">
        <v>47</v>
      </c>
      <c r="O682" s="12">
        <v>17</v>
      </c>
      <c r="P682" s="12" t="s">
        <v>49</v>
      </c>
      <c r="Q682" s="12" t="s">
        <v>50</v>
      </c>
      <c r="R682" s="12" t="s">
        <v>26</v>
      </c>
    </row>
    <row r="683" spans="1:18" x14ac:dyDescent="0.2">
      <c r="A683" s="12">
        <f t="shared" si="0"/>
        <v>34</v>
      </c>
      <c r="B683" s="12">
        <v>10</v>
      </c>
      <c r="C683" s="12">
        <v>530</v>
      </c>
      <c r="D683" s="12">
        <v>6</v>
      </c>
      <c r="E683" s="12" t="s">
        <v>18</v>
      </c>
      <c r="F683" s="12" t="s">
        <v>37</v>
      </c>
      <c r="G683" s="12">
        <v>13</v>
      </c>
      <c r="H683" s="12" t="s">
        <v>28</v>
      </c>
      <c r="I683" s="12" t="str">
        <f t="shared" si="1"/>
        <v>normal</v>
      </c>
      <c r="J683" s="12" t="str">
        <f t="shared" si="2"/>
        <v>correct</v>
      </c>
      <c r="K683" s="12" t="s">
        <v>21</v>
      </c>
      <c r="L683" s="12" t="s">
        <v>31</v>
      </c>
      <c r="M683" s="14">
        <f t="shared" si="3"/>
        <v>12</v>
      </c>
      <c r="N683" s="12" t="s">
        <v>47</v>
      </c>
      <c r="O683" s="12">
        <v>17</v>
      </c>
      <c r="P683" s="12" t="s">
        <v>49</v>
      </c>
      <c r="Q683" s="12" t="s">
        <v>50</v>
      </c>
      <c r="R683" s="12" t="s">
        <v>26</v>
      </c>
    </row>
    <row r="684" spans="1:18" x14ac:dyDescent="0.2">
      <c r="A684" s="12">
        <f t="shared" si="0"/>
        <v>34</v>
      </c>
      <c r="B684" s="12">
        <v>11</v>
      </c>
      <c r="C684" s="12">
        <v>530</v>
      </c>
      <c r="D684" s="12">
        <v>10</v>
      </c>
      <c r="E684" s="12" t="s">
        <v>18</v>
      </c>
      <c r="F684" s="12" t="s">
        <v>27</v>
      </c>
      <c r="G684" s="12">
        <v>5</v>
      </c>
      <c r="H684" s="12" t="s">
        <v>8</v>
      </c>
      <c r="I684" s="12" t="str">
        <f t="shared" si="1"/>
        <v>normal</v>
      </c>
      <c r="J684" s="12" t="str">
        <f t="shared" si="2"/>
        <v>incorrect</v>
      </c>
      <c r="K684" s="12" t="s">
        <v>33</v>
      </c>
      <c r="L684" s="12" t="s">
        <v>31</v>
      </c>
      <c r="M684" s="14">
        <f t="shared" si="3"/>
        <v>12</v>
      </c>
      <c r="N684" s="12" t="s">
        <v>47</v>
      </c>
      <c r="O684" s="12">
        <v>17</v>
      </c>
      <c r="P684" s="12" t="s">
        <v>49</v>
      </c>
      <c r="Q684" s="12" t="s">
        <v>50</v>
      </c>
      <c r="R684" s="12" t="s">
        <v>26</v>
      </c>
    </row>
    <row r="685" spans="1:18" x14ac:dyDescent="0.2">
      <c r="A685" s="12">
        <f t="shared" si="0"/>
        <v>34</v>
      </c>
      <c r="B685" s="12">
        <v>12</v>
      </c>
      <c r="C685" s="12">
        <v>530</v>
      </c>
      <c r="D685" s="12">
        <v>7</v>
      </c>
      <c r="E685" s="12" t="s">
        <v>18</v>
      </c>
      <c r="F685" s="12" t="s">
        <v>37</v>
      </c>
      <c r="G685" s="12">
        <v>9</v>
      </c>
      <c r="H685" s="12" t="s">
        <v>28</v>
      </c>
      <c r="I685" s="12" t="str">
        <f t="shared" si="1"/>
        <v>normal</v>
      </c>
      <c r="J685" s="12" t="str">
        <f t="shared" si="2"/>
        <v>correct</v>
      </c>
      <c r="K685" s="12" t="s">
        <v>30</v>
      </c>
      <c r="L685" s="12" t="s">
        <v>31</v>
      </c>
      <c r="M685" s="14">
        <f t="shared" si="3"/>
        <v>12</v>
      </c>
      <c r="N685" s="12" t="s">
        <v>47</v>
      </c>
      <c r="O685" s="12">
        <v>17</v>
      </c>
      <c r="P685" s="12" t="s">
        <v>49</v>
      </c>
      <c r="Q685" s="12" t="s">
        <v>50</v>
      </c>
      <c r="R685" s="12" t="s">
        <v>26</v>
      </c>
    </row>
    <row r="686" spans="1:18" x14ac:dyDescent="0.2">
      <c r="A686" s="12">
        <f t="shared" si="0"/>
        <v>34</v>
      </c>
      <c r="B686" s="12">
        <v>13</v>
      </c>
      <c r="C686" s="12">
        <v>530</v>
      </c>
      <c r="D686" s="12">
        <v>8</v>
      </c>
      <c r="E686" s="12" t="s">
        <v>18</v>
      </c>
      <c r="F686" s="12" t="s">
        <v>38</v>
      </c>
      <c r="G686" s="12">
        <v>0</v>
      </c>
      <c r="H686" s="12" t="s">
        <v>8</v>
      </c>
      <c r="I686" s="12" t="str">
        <f t="shared" si="1"/>
        <v>phishing</v>
      </c>
      <c r="J686" s="12" t="str">
        <f t="shared" si="2"/>
        <v>correct</v>
      </c>
      <c r="K686" s="12" t="s">
        <v>33</v>
      </c>
      <c r="L686" s="12" t="s">
        <v>31</v>
      </c>
      <c r="M686" s="14">
        <f t="shared" si="3"/>
        <v>12</v>
      </c>
      <c r="N686" s="12" t="s">
        <v>47</v>
      </c>
      <c r="O686" s="12">
        <v>17</v>
      </c>
      <c r="P686" s="12" t="s">
        <v>49</v>
      </c>
      <c r="Q686" s="12" t="s">
        <v>50</v>
      </c>
      <c r="R686" s="12" t="s">
        <v>26</v>
      </c>
    </row>
    <row r="687" spans="1:18" x14ac:dyDescent="0.2">
      <c r="A687" s="12">
        <f t="shared" si="0"/>
        <v>34</v>
      </c>
      <c r="B687" s="12">
        <v>14</v>
      </c>
      <c r="C687" s="12">
        <v>530</v>
      </c>
      <c r="D687" s="12">
        <v>9</v>
      </c>
      <c r="E687" s="12" t="s">
        <v>18</v>
      </c>
      <c r="F687" s="12" t="s">
        <v>41</v>
      </c>
      <c r="G687" s="12">
        <v>6</v>
      </c>
      <c r="H687" s="12" t="s">
        <v>28</v>
      </c>
      <c r="I687" s="12" t="str">
        <f t="shared" si="1"/>
        <v>normal</v>
      </c>
      <c r="J687" s="12" t="str">
        <f t="shared" si="2"/>
        <v>correct</v>
      </c>
      <c r="K687" s="12" t="s">
        <v>33</v>
      </c>
      <c r="L687" s="12" t="s">
        <v>31</v>
      </c>
      <c r="M687" s="14">
        <f t="shared" si="3"/>
        <v>12</v>
      </c>
      <c r="N687" s="12" t="s">
        <v>47</v>
      </c>
      <c r="O687" s="12">
        <v>17</v>
      </c>
      <c r="P687" s="12" t="s">
        <v>49</v>
      </c>
      <c r="Q687" s="12" t="s">
        <v>50</v>
      </c>
      <c r="R687" s="12" t="s">
        <v>26</v>
      </c>
    </row>
    <row r="688" spans="1:18" x14ac:dyDescent="0.2">
      <c r="A688" s="12">
        <f t="shared" si="0"/>
        <v>34</v>
      </c>
      <c r="B688" s="12">
        <v>15</v>
      </c>
      <c r="C688" s="12">
        <v>530</v>
      </c>
      <c r="D688" s="12">
        <v>10</v>
      </c>
      <c r="E688" s="12" t="s">
        <v>18</v>
      </c>
      <c r="F688" s="12" t="s">
        <v>39</v>
      </c>
      <c r="G688" s="12">
        <v>1</v>
      </c>
      <c r="H688" s="12" t="s">
        <v>8</v>
      </c>
      <c r="I688" s="12" t="str">
        <f t="shared" si="1"/>
        <v>phishing</v>
      </c>
      <c r="J688" s="12" t="str">
        <f t="shared" si="2"/>
        <v>correct</v>
      </c>
      <c r="K688" s="12" t="s">
        <v>33</v>
      </c>
      <c r="L688" s="12" t="s">
        <v>31</v>
      </c>
      <c r="M688" s="14">
        <f t="shared" si="3"/>
        <v>12</v>
      </c>
      <c r="N688" s="12" t="s">
        <v>47</v>
      </c>
      <c r="O688" s="12">
        <v>17</v>
      </c>
      <c r="P688" s="12" t="s">
        <v>49</v>
      </c>
      <c r="Q688" s="12" t="s">
        <v>50</v>
      </c>
      <c r="R688" s="12" t="s">
        <v>26</v>
      </c>
    </row>
    <row r="689" spans="1:18" x14ac:dyDescent="0.2">
      <c r="A689" s="12">
        <f t="shared" si="0"/>
        <v>34</v>
      </c>
      <c r="B689" s="12">
        <v>16</v>
      </c>
      <c r="C689" s="12">
        <v>530</v>
      </c>
      <c r="D689" s="12">
        <v>12</v>
      </c>
      <c r="E689" s="12" t="s">
        <v>18</v>
      </c>
      <c r="F689" s="12" t="s">
        <v>41</v>
      </c>
      <c r="G689" s="12">
        <v>3</v>
      </c>
      <c r="H689" s="12" t="s">
        <v>8</v>
      </c>
      <c r="I689" s="12" t="str">
        <f t="shared" si="1"/>
        <v>phishing</v>
      </c>
      <c r="J689" s="12" t="str">
        <f t="shared" si="2"/>
        <v>correct</v>
      </c>
      <c r="K689" s="12" t="s">
        <v>21</v>
      </c>
      <c r="L689" s="12" t="s">
        <v>31</v>
      </c>
      <c r="M689" s="14">
        <f t="shared" si="3"/>
        <v>12</v>
      </c>
      <c r="N689" s="12" t="s">
        <v>47</v>
      </c>
      <c r="O689" s="12">
        <v>17</v>
      </c>
      <c r="P689" s="12" t="s">
        <v>49</v>
      </c>
      <c r="Q689" s="12" t="s">
        <v>50</v>
      </c>
      <c r="R689" s="12" t="s">
        <v>26</v>
      </c>
    </row>
    <row r="690" spans="1:18" x14ac:dyDescent="0.2">
      <c r="A690" s="12">
        <f t="shared" si="0"/>
        <v>35</v>
      </c>
      <c r="B690" s="12">
        <v>1</v>
      </c>
      <c r="C690" s="12">
        <v>670</v>
      </c>
      <c r="D690" s="12">
        <v>27</v>
      </c>
      <c r="E690" s="12" t="s">
        <v>18</v>
      </c>
      <c r="F690" s="12" t="s">
        <v>32</v>
      </c>
      <c r="G690" s="12">
        <v>2</v>
      </c>
      <c r="H690" s="12" t="s">
        <v>28</v>
      </c>
      <c r="I690" s="12" t="str">
        <f t="shared" si="1"/>
        <v>phishing</v>
      </c>
      <c r="J690" s="12" t="str">
        <f t="shared" si="2"/>
        <v>incorrect</v>
      </c>
      <c r="K690" s="12" t="s">
        <v>21</v>
      </c>
      <c r="L690" s="12" t="s">
        <v>31</v>
      </c>
      <c r="M690" s="14">
        <f t="shared" si="3"/>
        <v>11</v>
      </c>
      <c r="N690" s="12" t="s">
        <v>47</v>
      </c>
      <c r="O690" s="12">
        <v>21</v>
      </c>
      <c r="P690" s="12" t="s">
        <v>24</v>
      </c>
      <c r="Q690" s="12" t="s">
        <v>25</v>
      </c>
      <c r="R690" s="12" t="s">
        <v>26</v>
      </c>
    </row>
    <row r="691" spans="1:18" x14ac:dyDescent="0.2">
      <c r="A691" s="12">
        <f t="shared" si="0"/>
        <v>35</v>
      </c>
      <c r="B691" s="12">
        <v>2</v>
      </c>
      <c r="C691" s="12">
        <v>670</v>
      </c>
      <c r="D691" s="12">
        <v>13</v>
      </c>
      <c r="E691" s="12" t="s">
        <v>18</v>
      </c>
      <c r="F691" s="12" t="s">
        <v>38</v>
      </c>
      <c r="G691" s="12">
        <v>11</v>
      </c>
      <c r="H691" s="12" t="s">
        <v>8</v>
      </c>
      <c r="I691" s="12" t="str">
        <f t="shared" si="1"/>
        <v>normal</v>
      </c>
      <c r="J691" s="12" t="str">
        <f t="shared" si="2"/>
        <v>incorrect</v>
      </c>
      <c r="K691" s="12" t="s">
        <v>33</v>
      </c>
      <c r="L691" s="12" t="s">
        <v>31</v>
      </c>
      <c r="M691" s="14">
        <f t="shared" si="3"/>
        <v>11</v>
      </c>
      <c r="N691" s="12" t="s">
        <v>47</v>
      </c>
      <c r="O691" s="12">
        <v>21</v>
      </c>
      <c r="P691" s="12" t="s">
        <v>24</v>
      </c>
      <c r="Q691" s="12" t="s">
        <v>25</v>
      </c>
      <c r="R691" s="12" t="s">
        <v>26</v>
      </c>
    </row>
    <row r="692" spans="1:18" x14ac:dyDescent="0.2">
      <c r="A692" s="12">
        <f t="shared" si="0"/>
        <v>35</v>
      </c>
      <c r="B692" s="12">
        <v>3</v>
      </c>
      <c r="C692" s="12">
        <v>670</v>
      </c>
      <c r="D692" s="12">
        <v>15</v>
      </c>
      <c r="E692" s="12" t="s">
        <v>18</v>
      </c>
      <c r="F692" s="12" t="s">
        <v>36</v>
      </c>
      <c r="G692" s="12">
        <v>8</v>
      </c>
      <c r="H692" s="12" t="s">
        <v>28</v>
      </c>
      <c r="I692" s="12" t="str">
        <f t="shared" si="1"/>
        <v>normal</v>
      </c>
      <c r="J692" s="12" t="str">
        <f t="shared" si="2"/>
        <v>correct</v>
      </c>
      <c r="K692" s="12" t="s">
        <v>30</v>
      </c>
      <c r="L692" s="12" t="s">
        <v>31</v>
      </c>
      <c r="M692" s="14">
        <f t="shared" si="3"/>
        <v>11</v>
      </c>
      <c r="N692" s="12" t="s">
        <v>47</v>
      </c>
      <c r="O692" s="12">
        <v>21</v>
      </c>
      <c r="P692" s="12" t="s">
        <v>24</v>
      </c>
      <c r="Q692" s="12" t="s">
        <v>25</v>
      </c>
      <c r="R692" s="12" t="s">
        <v>26</v>
      </c>
    </row>
    <row r="693" spans="1:18" x14ac:dyDescent="0.2">
      <c r="A693" s="12">
        <f t="shared" si="0"/>
        <v>35</v>
      </c>
      <c r="B693" s="12">
        <v>4</v>
      </c>
      <c r="C693" s="12">
        <v>670</v>
      </c>
      <c r="D693" s="12">
        <v>16</v>
      </c>
      <c r="E693" s="12" t="s">
        <v>18</v>
      </c>
      <c r="F693" s="12" t="s">
        <v>27</v>
      </c>
      <c r="G693" s="12">
        <v>4</v>
      </c>
      <c r="H693" s="12" t="s">
        <v>28</v>
      </c>
      <c r="I693" s="12" t="str">
        <f t="shared" si="1"/>
        <v>normal</v>
      </c>
      <c r="J693" s="12" t="str">
        <f t="shared" si="2"/>
        <v>correct</v>
      </c>
      <c r="K693" s="12" t="s">
        <v>33</v>
      </c>
      <c r="L693" s="12" t="s">
        <v>31</v>
      </c>
      <c r="M693" s="14">
        <f t="shared" si="3"/>
        <v>11</v>
      </c>
      <c r="N693" s="12" t="s">
        <v>47</v>
      </c>
      <c r="O693" s="12">
        <v>21</v>
      </c>
      <c r="P693" s="12" t="s">
        <v>24</v>
      </c>
      <c r="Q693" s="12" t="s">
        <v>25</v>
      </c>
      <c r="R693" s="12" t="s">
        <v>26</v>
      </c>
    </row>
    <row r="694" spans="1:18" x14ac:dyDescent="0.2">
      <c r="A694" s="12">
        <f t="shared" si="0"/>
        <v>35</v>
      </c>
      <c r="B694" s="12">
        <v>5</v>
      </c>
      <c r="C694" s="12">
        <v>670</v>
      </c>
      <c r="D694" s="12">
        <v>16</v>
      </c>
      <c r="E694" s="12" t="s">
        <v>18</v>
      </c>
      <c r="F694" s="12" t="s">
        <v>27</v>
      </c>
      <c r="G694" s="12">
        <v>14</v>
      </c>
      <c r="H694" s="12" t="s">
        <v>28</v>
      </c>
      <c r="I694" s="12" t="str">
        <f t="shared" si="1"/>
        <v>normal</v>
      </c>
      <c r="J694" s="12" t="str">
        <f t="shared" si="2"/>
        <v>correct</v>
      </c>
      <c r="K694" s="12" t="s">
        <v>21</v>
      </c>
      <c r="L694" s="12" t="s">
        <v>31</v>
      </c>
      <c r="M694" s="14">
        <f t="shared" si="3"/>
        <v>11</v>
      </c>
      <c r="N694" s="12" t="s">
        <v>47</v>
      </c>
      <c r="O694" s="12">
        <v>21</v>
      </c>
      <c r="P694" s="12" t="s">
        <v>24</v>
      </c>
      <c r="Q694" s="12" t="s">
        <v>25</v>
      </c>
      <c r="R694" s="12" t="s">
        <v>26</v>
      </c>
    </row>
    <row r="695" spans="1:18" x14ac:dyDescent="0.2">
      <c r="A695" s="12">
        <f t="shared" si="0"/>
        <v>35</v>
      </c>
      <c r="B695" s="12">
        <v>6</v>
      </c>
      <c r="C695" s="12">
        <v>670</v>
      </c>
      <c r="D695" s="12">
        <v>15</v>
      </c>
      <c r="E695" s="12" t="s">
        <v>18</v>
      </c>
      <c r="F695" s="12" t="s">
        <v>38</v>
      </c>
      <c r="G695" s="12">
        <v>12</v>
      </c>
      <c r="H695" s="12" t="s">
        <v>28</v>
      </c>
      <c r="I695" s="12" t="str">
        <f t="shared" si="1"/>
        <v>normal</v>
      </c>
      <c r="J695" s="12" t="str">
        <f t="shared" si="2"/>
        <v>correct</v>
      </c>
      <c r="K695" s="12" t="s">
        <v>30</v>
      </c>
      <c r="L695" s="12" t="s">
        <v>31</v>
      </c>
      <c r="M695" s="14">
        <f t="shared" si="3"/>
        <v>11</v>
      </c>
      <c r="N695" s="12" t="s">
        <v>47</v>
      </c>
      <c r="O695" s="12">
        <v>21</v>
      </c>
      <c r="P695" s="12" t="s">
        <v>24</v>
      </c>
      <c r="Q695" s="12" t="s">
        <v>25</v>
      </c>
      <c r="R695" s="12" t="s">
        <v>26</v>
      </c>
    </row>
    <row r="696" spans="1:18" x14ac:dyDescent="0.2">
      <c r="A696" s="12">
        <f t="shared" si="0"/>
        <v>35</v>
      </c>
      <c r="B696" s="12">
        <v>7</v>
      </c>
      <c r="C696" s="12">
        <v>670</v>
      </c>
      <c r="D696" s="12">
        <v>17</v>
      </c>
      <c r="E696" s="12" t="s">
        <v>18</v>
      </c>
      <c r="F696" s="12" t="s">
        <v>35</v>
      </c>
      <c r="G696" s="12">
        <v>3</v>
      </c>
      <c r="H696" s="12" t="s">
        <v>8</v>
      </c>
      <c r="I696" s="12" t="str">
        <f t="shared" si="1"/>
        <v>phishing</v>
      </c>
      <c r="J696" s="12" t="str">
        <f t="shared" si="2"/>
        <v>correct</v>
      </c>
      <c r="K696" s="12" t="s">
        <v>21</v>
      </c>
      <c r="L696" s="12" t="s">
        <v>31</v>
      </c>
      <c r="M696" s="14">
        <f t="shared" si="3"/>
        <v>11</v>
      </c>
      <c r="N696" s="12" t="s">
        <v>47</v>
      </c>
      <c r="O696" s="12">
        <v>21</v>
      </c>
      <c r="P696" s="12" t="s">
        <v>24</v>
      </c>
      <c r="Q696" s="12" t="s">
        <v>25</v>
      </c>
      <c r="R696" s="12" t="s">
        <v>26</v>
      </c>
    </row>
    <row r="697" spans="1:18" x14ac:dyDescent="0.2">
      <c r="A697" s="12">
        <f t="shared" si="0"/>
        <v>35</v>
      </c>
      <c r="B697" s="12">
        <v>8</v>
      </c>
      <c r="C697" s="12">
        <v>670</v>
      </c>
      <c r="D697" s="12">
        <v>37</v>
      </c>
      <c r="E697" s="12" t="s">
        <v>18</v>
      </c>
      <c r="F697" s="12" t="s">
        <v>38</v>
      </c>
      <c r="G697" s="12">
        <v>15</v>
      </c>
      <c r="H697" s="12" t="s">
        <v>28</v>
      </c>
      <c r="I697" s="12" t="str">
        <f t="shared" si="1"/>
        <v>normal</v>
      </c>
      <c r="J697" s="12" t="str">
        <f t="shared" si="2"/>
        <v>correct</v>
      </c>
      <c r="K697" s="12" t="s">
        <v>33</v>
      </c>
      <c r="L697" s="12" t="s">
        <v>31</v>
      </c>
      <c r="M697" s="14">
        <f t="shared" si="3"/>
        <v>11</v>
      </c>
      <c r="N697" s="12" t="s">
        <v>47</v>
      </c>
      <c r="O697" s="12">
        <v>21</v>
      </c>
      <c r="P697" s="12" t="s">
        <v>24</v>
      </c>
      <c r="Q697" s="12" t="s">
        <v>25</v>
      </c>
      <c r="R697" s="12" t="s">
        <v>26</v>
      </c>
    </row>
    <row r="698" spans="1:18" x14ac:dyDescent="0.2">
      <c r="A698" s="12">
        <f t="shared" si="0"/>
        <v>35</v>
      </c>
      <c r="B698" s="12">
        <v>9</v>
      </c>
      <c r="C698" s="12">
        <v>670</v>
      </c>
      <c r="D698" s="12">
        <v>11</v>
      </c>
      <c r="E698" s="12" t="s">
        <v>18</v>
      </c>
      <c r="F698" s="12" t="s">
        <v>36</v>
      </c>
      <c r="G698" s="12">
        <v>10</v>
      </c>
      <c r="H698" s="12" t="s">
        <v>28</v>
      </c>
      <c r="I698" s="12" t="str">
        <f t="shared" si="1"/>
        <v>normal</v>
      </c>
      <c r="J698" s="12" t="str">
        <f t="shared" si="2"/>
        <v>correct</v>
      </c>
      <c r="K698" s="12" t="s">
        <v>33</v>
      </c>
      <c r="L698" s="12" t="s">
        <v>31</v>
      </c>
      <c r="M698" s="14">
        <f t="shared" si="3"/>
        <v>11</v>
      </c>
      <c r="N698" s="12" t="s">
        <v>47</v>
      </c>
      <c r="O698" s="12">
        <v>21</v>
      </c>
      <c r="P698" s="12" t="s">
        <v>24</v>
      </c>
      <c r="Q698" s="12" t="s">
        <v>25</v>
      </c>
      <c r="R698" s="12" t="s">
        <v>26</v>
      </c>
    </row>
    <row r="699" spans="1:18" x14ac:dyDescent="0.2">
      <c r="A699" s="12">
        <f t="shared" si="0"/>
        <v>35</v>
      </c>
      <c r="B699" s="12">
        <v>10</v>
      </c>
      <c r="C699" s="12">
        <v>670</v>
      </c>
      <c r="D699" s="12">
        <v>23</v>
      </c>
      <c r="E699" s="12" t="s">
        <v>18</v>
      </c>
      <c r="F699" s="12" t="s">
        <v>36</v>
      </c>
      <c r="G699" s="12">
        <v>7</v>
      </c>
      <c r="H699" s="12" t="s">
        <v>8</v>
      </c>
      <c r="I699" s="12" t="str">
        <f t="shared" si="1"/>
        <v>normal</v>
      </c>
      <c r="J699" s="12" t="str">
        <f t="shared" si="2"/>
        <v>incorrect</v>
      </c>
      <c r="K699" s="12" t="s">
        <v>30</v>
      </c>
      <c r="L699" s="12" t="s">
        <v>31</v>
      </c>
      <c r="M699" s="14">
        <f t="shared" si="3"/>
        <v>11</v>
      </c>
      <c r="N699" s="12" t="s">
        <v>47</v>
      </c>
      <c r="O699" s="12">
        <v>21</v>
      </c>
      <c r="P699" s="12" t="s">
        <v>24</v>
      </c>
      <c r="Q699" s="12" t="s">
        <v>25</v>
      </c>
      <c r="R699" s="12" t="s">
        <v>26</v>
      </c>
    </row>
    <row r="700" spans="1:18" x14ac:dyDescent="0.2">
      <c r="A700" s="12">
        <f t="shared" si="0"/>
        <v>35</v>
      </c>
      <c r="B700" s="12">
        <v>11</v>
      </c>
      <c r="C700" s="12">
        <v>670</v>
      </c>
      <c r="D700" s="12">
        <v>13</v>
      </c>
      <c r="E700" s="12" t="s">
        <v>18</v>
      </c>
      <c r="F700" s="12" t="s">
        <v>43</v>
      </c>
      <c r="G700" s="12">
        <v>9</v>
      </c>
      <c r="H700" s="12" t="s">
        <v>28</v>
      </c>
      <c r="I700" s="12" t="str">
        <f t="shared" si="1"/>
        <v>normal</v>
      </c>
      <c r="J700" s="12" t="str">
        <f t="shared" si="2"/>
        <v>correct</v>
      </c>
      <c r="K700" s="12" t="s">
        <v>30</v>
      </c>
      <c r="L700" s="12" t="s">
        <v>31</v>
      </c>
      <c r="M700" s="14">
        <f t="shared" si="3"/>
        <v>11</v>
      </c>
      <c r="N700" s="12" t="s">
        <v>47</v>
      </c>
      <c r="O700" s="12">
        <v>21</v>
      </c>
      <c r="P700" s="12" t="s">
        <v>24</v>
      </c>
      <c r="Q700" s="12" t="s">
        <v>25</v>
      </c>
      <c r="R700" s="12" t="s">
        <v>26</v>
      </c>
    </row>
    <row r="701" spans="1:18" x14ac:dyDescent="0.2">
      <c r="A701" s="12">
        <f t="shared" si="0"/>
        <v>35</v>
      </c>
      <c r="B701" s="12">
        <v>12</v>
      </c>
      <c r="C701" s="12">
        <v>670</v>
      </c>
      <c r="D701" s="12">
        <v>20</v>
      </c>
      <c r="E701" s="12" t="s">
        <v>18</v>
      </c>
      <c r="F701" s="12" t="s">
        <v>19</v>
      </c>
      <c r="G701" s="12">
        <v>6</v>
      </c>
      <c r="H701" s="12" t="s">
        <v>28</v>
      </c>
      <c r="I701" s="12" t="str">
        <f t="shared" si="1"/>
        <v>normal</v>
      </c>
      <c r="J701" s="12" t="str">
        <f t="shared" si="2"/>
        <v>correct</v>
      </c>
      <c r="K701" s="12" t="s">
        <v>33</v>
      </c>
      <c r="L701" s="12" t="s">
        <v>31</v>
      </c>
      <c r="M701" s="14">
        <f t="shared" si="3"/>
        <v>11</v>
      </c>
      <c r="N701" s="12" t="s">
        <v>47</v>
      </c>
      <c r="O701" s="12">
        <v>21</v>
      </c>
      <c r="P701" s="12" t="s">
        <v>24</v>
      </c>
      <c r="Q701" s="12" t="s">
        <v>25</v>
      </c>
      <c r="R701" s="12" t="s">
        <v>26</v>
      </c>
    </row>
    <row r="702" spans="1:18" x14ac:dyDescent="0.2">
      <c r="A702" s="12">
        <f t="shared" si="0"/>
        <v>35</v>
      </c>
      <c r="B702" s="12">
        <v>13</v>
      </c>
      <c r="C702" s="12">
        <v>670</v>
      </c>
      <c r="D702" s="12">
        <v>18</v>
      </c>
      <c r="E702" s="12" t="s">
        <v>18</v>
      </c>
      <c r="F702" s="12" t="s">
        <v>19</v>
      </c>
      <c r="G702" s="12">
        <v>13</v>
      </c>
      <c r="H702" s="12" t="s">
        <v>28</v>
      </c>
      <c r="I702" s="12" t="str">
        <f t="shared" si="1"/>
        <v>normal</v>
      </c>
      <c r="J702" s="12" t="str">
        <f t="shared" si="2"/>
        <v>correct</v>
      </c>
      <c r="K702" s="12" t="s">
        <v>21</v>
      </c>
      <c r="L702" s="12" t="s">
        <v>31</v>
      </c>
      <c r="M702" s="14">
        <f t="shared" si="3"/>
        <v>11</v>
      </c>
      <c r="N702" s="12" t="s">
        <v>47</v>
      </c>
      <c r="O702" s="12">
        <v>21</v>
      </c>
      <c r="P702" s="12" t="s">
        <v>24</v>
      </c>
      <c r="Q702" s="12" t="s">
        <v>25</v>
      </c>
      <c r="R702" s="12" t="s">
        <v>26</v>
      </c>
    </row>
    <row r="703" spans="1:18" x14ac:dyDescent="0.2">
      <c r="A703" s="12">
        <f t="shared" si="0"/>
        <v>35</v>
      </c>
      <c r="B703" s="12">
        <v>14</v>
      </c>
      <c r="C703" s="12">
        <v>670</v>
      </c>
      <c r="D703" s="12">
        <v>17</v>
      </c>
      <c r="E703" s="12" t="s">
        <v>18</v>
      </c>
      <c r="F703" s="12" t="s">
        <v>37</v>
      </c>
      <c r="G703" s="12">
        <v>5</v>
      </c>
      <c r="H703" s="12" t="s">
        <v>8</v>
      </c>
      <c r="I703" s="12" t="str">
        <f t="shared" si="1"/>
        <v>normal</v>
      </c>
      <c r="J703" s="12" t="str">
        <f t="shared" si="2"/>
        <v>incorrect</v>
      </c>
      <c r="K703" s="12" t="s">
        <v>33</v>
      </c>
      <c r="L703" s="12" t="s">
        <v>31</v>
      </c>
      <c r="M703" s="14">
        <f t="shared" si="3"/>
        <v>11</v>
      </c>
      <c r="N703" s="12" t="s">
        <v>47</v>
      </c>
      <c r="O703" s="12">
        <v>21</v>
      </c>
      <c r="P703" s="12" t="s">
        <v>24</v>
      </c>
      <c r="Q703" s="12" t="s">
        <v>25</v>
      </c>
      <c r="R703" s="12" t="s">
        <v>26</v>
      </c>
    </row>
    <row r="704" spans="1:18" x14ac:dyDescent="0.2">
      <c r="A704" s="12">
        <f t="shared" si="0"/>
        <v>35</v>
      </c>
      <c r="B704" s="12">
        <v>15</v>
      </c>
      <c r="C704" s="12">
        <v>670</v>
      </c>
      <c r="D704" s="12">
        <v>13</v>
      </c>
      <c r="E704" s="12" t="s">
        <v>18</v>
      </c>
      <c r="F704" s="12" t="s">
        <v>27</v>
      </c>
      <c r="G704" s="12">
        <v>0</v>
      </c>
      <c r="H704" s="12" t="s">
        <v>8</v>
      </c>
      <c r="I704" s="12" t="str">
        <f t="shared" si="1"/>
        <v>phishing</v>
      </c>
      <c r="J704" s="12" t="str">
        <f t="shared" si="2"/>
        <v>correct</v>
      </c>
      <c r="K704" s="12" t="s">
        <v>33</v>
      </c>
      <c r="L704" s="12" t="s">
        <v>31</v>
      </c>
      <c r="M704" s="14">
        <f t="shared" si="3"/>
        <v>11</v>
      </c>
      <c r="N704" s="12" t="s">
        <v>47</v>
      </c>
      <c r="O704" s="12">
        <v>21</v>
      </c>
      <c r="P704" s="12" t="s">
        <v>24</v>
      </c>
      <c r="Q704" s="12" t="s">
        <v>25</v>
      </c>
      <c r="R704" s="12" t="s">
        <v>26</v>
      </c>
    </row>
    <row r="705" spans="1:18" x14ac:dyDescent="0.2">
      <c r="A705" s="12">
        <f t="shared" si="0"/>
        <v>35</v>
      </c>
      <c r="B705" s="12">
        <v>16</v>
      </c>
      <c r="C705" s="12">
        <v>670</v>
      </c>
      <c r="D705" s="12">
        <v>14</v>
      </c>
      <c r="E705" s="12" t="s">
        <v>18</v>
      </c>
      <c r="F705" s="12" t="s">
        <v>39</v>
      </c>
      <c r="G705" s="12">
        <v>1</v>
      </c>
      <c r="H705" s="12" t="s">
        <v>28</v>
      </c>
      <c r="I705" s="12" t="str">
        <f t="shared" si="1"/>
        <v>phishing</v>
      </c>
      <c r="J705" s="12" t="str">
        <f t="shared" si="2"/>
        <v>incorrect</v>
      </c>
      <c r="K705" s="12" t="s">
        <v>33</v>
      </c>
      <c r="L705" s="12" t="s">
        <v>31</v>
      </c>
      <c r="M705" s="14">
        <f t="shared" si="3"/>
        <v>11</v>
      </c>
      <c r="N705" s="12" t="s">
        <v>47</v>
      </c>
      <c r="O705" s="12">
        <v>21</v>
      </c>
      <c r="P705" s="12" t="s">
        <v>24</v>
      </c>
      <c r="Q705" s="12" t="s">
        <v>25</v>
      </c>
      <c r="R705" s="12" t="s">
        <v>26</v>
      </c>
    </row>
    <row r="706" spans="1:18" x14ac:dyDescent="0.2">
      <c r="A706" s="12">
        <f t="shared" si="0"/>
        <v>36</v>
      </c>
      <c r="B706" s="12">
        <v>1</v>
      </c>
      <c r="C706" s="12">
        <v>683</v>
      </c>
      <c r="D706" s="12">
        <v>22</v>
      </c>
      <c r="E706" s="12" t="s">
        <v>18</v>
      </c>
      <c r="F706" s="12" t="s">
        <v>27</v>
      </c>
      <c r="G706" s="12">
        <v>11</v>
      </c>
      <c r="H706" s="12" t="s">
        <v>28</v>
      </c>
      <c r="I706" s="12" t="str">
        <f t="shared" si="1"/>
        <v>normal</v>
      </c>
      <c r="J706" s="12" t="str">
        <f t="shared" si="2"/>
        <v>correct</v>
      </c>
      <c r="K706" s="12" t="s">
        <v>33</v>
      </c>
      <c r="L706" s="12" t="s">
        <v>31</v>
      </c>
      <c r="M706" s="14">
        <f t="shared" si="3"/>
        <v>13</v>
      </c>
      <c r="N706" s="12" t="s">
        <v>47</v>
      </c>
      <c r="O706" s="12">
        <v>20</v>
      </c>
      <c r="P706" s="12" t="s">
        <v>24</v>
      </c>
      <c r="Q706" s="12" t="s">
        <v>50</v>
      </c>
      <c r="R706" s="12" t="s">
        <v>26</v>
      </c>
    </row>
    <row r="707" spans="1:18" x14ac:dyDescent="0.2">
      <c r="A707" s="12">
        <f t="shared" si="0"/>
        <v>36</v>
      </c>
      <c r="B707" s="12">
        <v>2</v>
      </c>
      <c r="C707" s="12">
        <v>683</v>
      </c>
      <c r="D707" s="12">
        <v>18</v>
      </c>
      <c r="E707" s="12" t="s">
        <v>18</v>
      </c>
      <c r="F707" s="12" t="s">
        <v>32</v>
      </c>
      <c r="G707" s="12">
        <v>6</v>
      </c>
      <c r="H707" s="12" t="s">
        <v>28</v>
      </c>
      <c r="I707" s="12" t="str">
        <f t="shared" si="1"/>
        <v>normal</v>
      </c>
      <c r="J707" s="12" t="str">
        <f t="shared" si="2"/>
        <v>correct</v>
      </c>
      <c r="K707" s="12" t="s">
        <v>33</v>
      </c>
      <c r="L707" s="12" t="s">
        <v>31</v>
      </c>
      <c r="M707" s="14">
        <f t="shared" si="3"/>
        <v>13</v>
      </c>
      <c r="N707" s="12" t="s">
        <v>47</v>
      </c>
      <c r="O707" s="12">
        <v>20</v>
      </c>
      <c r="P707" s="12" t="s">
        <v>24</v>
      </c>
      <c r="Q707" s="12" t="s">
        <v>50</v>
      </c>
      <c r="R707" s="12" t="s">
        <v>26</v>
      </c>
    </row>
    <row r="708" spans="1:18" x14ac:dyDescent="0.2">
      <c r="A708" s="12">
        <f t="shared" si="0"/>
        <v>36</v>
      </c>
      <c r="B708" s="12">
        <v>3</v>
      </c>
      <c r="C708" s="12">
        <v>683</v>
      </c>
      <c r="D708" s="12">
        <v>16</v>
      </c>
      <c r="E708" s="12" t="s">
        <v>18</v>
      </c>
      <c r="F708" s="12" t="s">
        <v>38</v>
      </c>
      <c r="G708" s="12">
        <v>9</v>
      </c>
      <c r="H708" s="12" t="s">
        <v>28</v>
      </c>
      <c r="I708" s="12" t="str">
        <f t="shared" si="1"/>
        <v>normal</v>
      </c>
      <c r="J708" s="12" t="str">
        <f t="shared" si="2"/>
        <v>correct</v>
      </c>
      <c r="K708" s="12" t="s">
        <v>30</v>
      </c>
      <c r="L708" s="12" t="s">
        <v>31</v>
      </c>
      <c r="M708" s="14">
        <f t="shared" si="3"/>
        <v>13</v>
      </c>
      <c r="N708" s="12" t="s">
        <v>47</v>
      </c>
      <c r="O708" s="12">
        <v>20</v>
      </c>
      <c r="P708" s="12" t="s">
        <v>24</v>
      </c>
      <c r="Q708" s="12" t="s">
        <v>50</v>
      </c>
      <c r="R708" s="12" t="s">
        <v>26</v>
      </c>
    </row>
    <row r="709" spans="1:18" x14ac:dyDescent="0.2">
      <c r="A709" s="12">
        <f t="shared" si="0"/>
        <v>36</v>
      </c>
      <c r="B709" s="12">
        <v>4</v>
      </c>
      <c r="C709" s="12">
        <v>683</v>
      </c>
      <c r="D709" s="12">
        <v>37</v>
      </c>
      <c r="E709" s="12" t="s">
        <v>18</v>
      </c>
      <c r="F709" s="12" t="s">
        <v>43</v>
      </c>
      <c r="G709" s="12">
        <v>15</v>
      </c>
      <c r="H709" s="12" t="s">
        <v>28</v>
      </c>
      <c r="I709" s="12" t="str">
        <f t="shared" si="1"/>
        <v>normal</v>
      </c>
      <c r="J709" s="12" t="str">
        <f t="shared" si="2"/>
        <v>correct</v>
      </c>
      <c r="K709" s="12" t="s">
        <v>33</v>
      </c>
      <c r="L709" s="12" t="s">
        <v>31</v>
      </c>
      <c r="M709" s="14">
        <f t="shared" si="3"/>
        <v>13</v>
      </c>
      <c r="N709" s="12" t="s">
        <v>47</v>
      </c>
      <c r="O709" s="12">
        <v>20</v>
      </c>
      <c r="P709" s="12" t="s">
        <v>24</v>
      </c>
      <c r="Q709" s="12" t="s">
        <v>50</v>
      </c>
      <c r="R709" s="12" t="s">
        <v>26</v>
      </c>
    </row>
    <row r="710" spans="1:18" x14ac:dyDescent="0.2">
      <c r="A710" s="12">
        <f t="shared" si="0"/>
        <v>36</v>
      </c>
      <c r="B710" s="12">
        <v>5</v>
      </c>
      <c r="C710" s="12">
        <v>683</v>
      </c>
      <c r="D710" s="12">
        <v>15</v>
      </c>
      <c r="E710" s="12" t="s">
        <v>18</v>
      </c>
      <c r="F710" s="12" t="s">
        <v>32</v>
      </c>
      <c r="G710" s="12">
        <v>14</v>
      </c>
      <c r="H710" s="12" t="s">
        <v>28</v>
      </c>
      <c r="I710" s="12" t="str">
        <f t="shared" si="1"/>
        <v>normal</v>
      </c>
      <c r="J710" s="12" t="str">
        <f t="shared" si="2"/>
        <v>correct</v>
      </c>
      <c r="K710" s="12" t="s">
        <v>21</v>
      </c>
      <c r="L710" s="12" t="s">
        <v>31</v>
      </c>
      <c r="M710" s="14">
        <f t="shared" si="3"/>
        <v>13</v>
      </c>
      <c r="N710" s="12" t="s">
        <v>47</v>
      </c>
      <c r="O710" s="12">
        <v>20</v>
      </c>
      <c r="P710" s="12" t="s">
        <v>24</v>
      </c>
      <c r="Q710" s="12" t="s">
        <v>50</v>
      </c>
      <c r="R710" s="12" t="s">
        <v>26</v>
      </c>
    </row>
    <row r="711" spans="1:18" x14ac:dyDescent="0.2">
      <c r="A711" s="12">
        <f t="shared" si="0"/>
        <v>36</v>
      </c>
      <c r="B711" s="12">
        <v>6</v>
      </c>
      <c r="C711" s="12">
        <v>683</v>
      </c>
      <c r="D711" s="12">
        <v>26</v>
      </c>
      <c r="E711" s="12" t="s">
        <v>18</v>
      </c>
      <c r="F711" s="12" t="s">
        <v>38</v>
      </c>
      <c r="G711" s="12">
        <v>8</v>
      </c>
      <c r="H711" s="12" t="s">
        <v>28</v>
      </c>
      <c r="I711" s="12" t="str">
        <f t="shared" si="1"/>
        <v>normal</v>
      </c>
      <c r="J711" s="12" t="str">
        <f t="shared" si="2"/>
        <v>correct</v>
      </c>
      <c r="K711" s="12" t="s">
        <v>30</v>
      </c>
      <c r="L711" s="12" t="s">
        <v>31</v>
      </c>
      <c r="M711" s="14">
        <f t="shared" si="3"/>
        <v>13</v>
      </c>
      <c r="N711" s="12" t="s">
        <v>47</v>
      </c>
      <c r="O711" s="12">
        <v>20</v>
      </c>
      <c r="P711" s="12" t="s">
        <v>24</v>
      </c>
      <c r="Q711" s="12" t="s">
        <v>50</v>
      </c>
      <c r="R711" s="12" t="s">
        <v>26</v>
      </c>
    </row>
    <row r="712" spans="1:18" x14ac:dyDescent="0.2">
      <c r="A712" s="12">
        <f t="shared" si="0"/>
        <v>36</v>
      </c>
      <c r="B712" s="12">
        <v>7</v>
      </c>
      <c r="C712" s="12">
        <v>683</v>
      </c>
      <c r="D712" s="12">
        <v>23</v>
      </c>
      <c r="E712" s="12" t="s">
        <v>18</v>
      </c>
      <c r="F712" s="12" t="s">
        <v>36</v>
      </c>
      <c r="G712" s="12">
        <v>3</v>
      </c>
      <c r="H712" s="12" t="s">
        <v>28</v>
      </c>
      <c r="I712" s="12" t="str">
        <f t="shared" si="1"/>
        <v>phishing</v>
      </c>
      <c r="J712" s="12" t="str">
        <f t="shared" si="2"/>
        <v>incorrect</v>
      </c>
      <c r="K712" s="12" t="s">
        <v>21</v>
      </c>
      <c r="L712" s="12" t="s">
        <v>31</v>
      </c>
      <c r="M712" s="14">
        <f t="shared" si="3"/>
        <v>13</v>
      </c>
      <c r="N712" s="12" t="s">
        <v>47</v>
      </c>
      <c r="O712" s="12">
        <v>20</v>
      </c>
      <c r="P712" s="12" t="s">
        <v>24</v>
      </c>
      <c r="Q712" s="12" t="s">
        <v>50</v>
      </c>
      <c r="R712" s="12" t="s">
        <v>26</v>
      </c>
    </row>
    <row r="713" spans="1:18" x14ac:dyDescent="0.2">
      <c r="A713" s="12">
        <f t="shared" si="0"/>
        <v>36</v>
      </c>
      <c r="B713" s="12">
        <v>8</v>
      </c>
      <c r="C713" s="12">
        <v>683</v>
      </c>
      <c r="D713" s="12">
        <v>13</v>
      </c>
      <c r="E713" s="12" t="s">
        <v>18</v>
      </c>
      <c r="F713" s="12" t="s">
        <v>36</v>
      </c>
      <c r="G713" s="12">
        <v>7</v>
      </c>
      <c r="H713" s="12" t="s">
        <v>28</v>
      </c>
      <c r="I713" s="12" t="str">
        <f t="shared" si="1"/>
        <v>normal</v>
      </c>
      <c r="J713" s="12" t="str">
        <f t="shared" si="2"/>
        <v>correct</v>
      </c>
      <c r="K713" s="12" t="s">
        <v>30</v>
      </c>
      <c r="L713" s="12" t="s">
        <v>31</v>
      </c>
      <c r="M713" s="14">
        <f t="shared" si="3"/>
        <v>13</v>
      </c>
      <c r="N713" s="12" t="s">
        <v>47</v>
      </c>
      <c r="O713" s="12">
        <v>20</v>
      </c>
      <c r="P713" s="12" t="s">
        <v>24</v>
      </c>
      <c r="Q713" s="12" t="s">
        <v>50</v>
      </c>
      <c r="R713" s="12" t="s">
        <v>26</v>
      </c>
    </row>
    <row r="714" spans="1:18" x14ac:dyDescent="0.2">
      <c r="A714" s="12">
        <f t="shared" si="0"/>
        <v>36</v>
      </c>
      <c r="B714" s="12">
        <v>9</v>
      </c>
      <c r="C714" s="12">
        <v>683</v>
      </c>
      <c r="D714" s="12">
        <v>13</v>
      </c>
      <c r="E714" s="12" t="s">
        <v>18</v>
      </c>
      <c r="F714" s="12" t="s">
        <v>35</v>
      </c>
      <c r="G714" s="12">
        <v>0</v>
      </c>
      <c r="H714" s="12" t="s">
        <v>8</v>
      </c>
      <c r="I714" s="12" t="str">
        <f t="shared" si="1"/>
        <v>phishing</v>
      </c>
      <c r="J714" s="12" t="str">
        <f t="shared" si="2"/>
        <v>correct</v>
      </c>
      <c r="K714" s="12" t="s">
        <v>33</v>
      </c>
      <c r="L714" s="12" t="s">
        <v>31</v>
      </c>
      <c r="M714" s="14">
        <f t="shared" si="3"/>
        <v>13</v>
      </c>
      <c r="N714" s="12" t="s">
        <v>47</v>
      </c>
      <c r="O714" s="12">
        <v>20</v>
      </c>
      <c r="P714" s="12" t="s">
        <v>24</v>
      </c>
      <c r="Q714" s="12" t="s">
        <v>50</v>
      </c>
      <c r="R714" s="12" t="s">
        <v>26</v>
      </c>
    </row>
    <row r="715" spans="1:18" x14ac:dyDescent="0.2">
      <c r="A715" s="12">
        <f t="shared" si="0"/>
        <v>36</v>
      </c>
      <c r="B715" s="12">
        <v>10</v>
      </c>
      <c r="C715" s="12">
        <v>683</v>
      </c>
      <c r="D715" s="12">
        <v>35</v>
      </c>
      <c r="E715" s="12" t="s">
        <v>18</v>
      </c>
      <c r="F715" s="12" t="s">
        <v>19</v>
      </c>
      <c r="G715" s="12">
        <v>1</v>
      </c>
      <c r="H715" s="12" t="s">
        <v>28</v>
      </c>
      <c r="I715" s="12" t="str">
        <f t="shared" si="1"/>
        <v>phishing</v>
      </c>
      <c r="J715" s="12" t="str">
        <f t="shared" si="2"/>
        <v>incorrect</v>
      </c>
      <c r="K715" s="12" t="s">
        <v>33</v>
      </c>
      <c r="L715" s="12" t="s">
        <v>31</v>
      </c>
      <c r="M715" s="14">
        <f t="shared" si="3"/>
        <v>13</v>
      </c>
      <c r="N715" s="12" t="s">
        <v>47</v>
      </c>
      <c r="O715" s="12">
        <v>20</v>
      </c>
      <c r="P715" s="12" t="s">
        <v>24</v>
      </c>
      <c r="Q715" s="12" t="s">
        <v>50</v>
      </c>
      <c r="R715" s="12" t="s">
        <v>26</v>
      </c>
    </row>
    <row r="716" spans="1:18" x14ac:dyDescent="0.2">
      <c r="A716" s="12">
        <f t="shared" si="0"/>
        <v>36</v>
      </c>
      <c r="B716" s="12">
        <v>11</v>
      </c>
      <c r="C716" s="12">
        <v>683</v>
      </c>
      <c r="D716" s="12">
        <v>6</v>
      </c>
      <c r="E716" s="12" t="s">
        <v>18</v>
      </c>
      <c r="F716" s="12" t="s">
        <v>43</v>
      </c>
      <c r="G716" s="12">
        <v>12</v>
      </c>
      <c r="H716" s="12" t="s">
        <v>28</v>
      </c>
      <c r="I716" s="12" t="str">
        <f t="shared" si="1"/>
        <v>normal</v>
      </c>
      <c r="J716" s="12" t="str">
        <f t="shared" si="2"/>
        <v>correct</v>
      </c>
      <c r="K716" s="12" t="s">
        <v>30</v>
      </c>
      <c r="L716" s="12" t="s">
        <v>31</v>
      </c>
      <c r="M716" s="14">
        <f t="shared" si="3"/>
        <v>13</v>
      </c>
      <c r="N716" s="12" t="s">
        <v>47</v>
      </c>
      <c r="O716" s="12">
        <v>20</v>
      </c>
      <c r="P716" s="12" t="s">
        <v>24</v>
      </c>
      <c r="Q716" s="12" t="s">
        <v>50</v>
      </c>
      <c r="R716" s="12" t="s">
        <v>26</v>
      </c>
    </row>
    <row r="717" spans="1:18" x14ac:dyDescent="0.2">
      <c r="A717" s="12">
        <f t="shared" si="0"/>
        <v>36</v>
      </c>
      <c r="B717" s="12">
        <v>12</v>
      </c>
      <c r="C717" s="12">
        <v>683</v>
      </c>
      <c r="D717" s="12">
        <v>11</v>
      </c>
      <c r="E717" s="12" t="s">
        <v>18</v>
      </c>
      <c r="F717" s="12" t="s">
        <v>38</v>
      </c>
      <c r="G717" s="12">
        <v>5</v>
      </c>
      <c r="H717" s="12" t="s">
        <v>28</v>
      </c>
      <c r="I717" s="12" t="str">
        <f t="shared" si="1"/>
        <v>normal</v>
      </c>
      <c r="J717" s="12" t="str">
        <f t="shared" si="2"/>
        <v>correct</v>
      </c>
      <c r="K717" s="12" t="s">
        <v>33</v>
      </c>
      <c r="L717" s="12" t="s">
        <v>31</v>
      </c>
      <c r="M717" s="14">
        <f t="shared" si="3"/>
        <v>13</v>
      </c>
      <c r="N717" s="12" t="s">
        <v>47</v>
      </c>
      <c r="O717" s="12">
        <v>20</v>
      </c>
      <c r="P717" s="12" t="s">
        <v>24</v>
      </c>
      <c r="Q717" s="12" t="s">
        <v>50</v>
      </c>
      <c r="R717" s="12" t="s">
        <v>26</v>
      </c>
    </row>
    <row r="718" spans="1:18" x14ac:dyDescent="0.2">
      <c r="A718" s="12">
        <f t="shared" si="0"/>
        <v>36</v>
      </c>
      <c r="B718" s="12">
        <v>13</v>
      </c>
      <c r="C718" s="12">
        <v>683</v>
      </c>
      <c r="D718" s="12">
        <v>10</v>
      </c>
      <c r="E718" s="12" t="s">
        <v>18</v>
      </c>
      <c r="F718" s="12" t="s">
        <v>37</v>
      </c>
      <c r="G718" s="12">
        <v>4</v>
      </c>
      <c r="H718" s="12" t="s">
        <v>28</v>
      </c>
      <c r="I718" s="12" t="str">
        <f t="shared" si="1"/>
        <v>normal</v>
      </c>
      <c r="J718" s="12" t="str">
        <f t="shared" si="2"/>
        <v>correct</v>
      </c>
      <c r="K718" s="12" t="s">
        <v>33</v>
      </c>
      <c r="L718" s="12" t="s">
        <v>31</v>
      </c>
      <c r="M718" s="14">
        <f t="shared" si="3"/>
        <v>13</v>
      </c>
      <c r="N718" s="12" t="s">
        <v>47</v>
      </c>
      <c r="O718" s="12">
        <v>20</v>
      </c>
      <c r="P718" s="12" t="s">
        <v>24</v>
      </c>
      <c r="Q718" s="12" t="s">
        <v>50</v>
      </c>
      <c r="R718" s="12" t="s">
        <v>26</v>
      </c>
    </row>
    <row r="719" spans="1:18" x14ac:dyDescent="0.2">
      <c r="A719" s="12">
        <f t="shared" si="0"/>
        <v>36</v>
      </c>
      <c r="B719" s="12">
        <v>14</v>
      </c>
      <c r="C719" s="12">
        <v>683</v>
      </c>
      <c r="D719" s="12">
        <v>11</v>
      </c>
      <c r="E719" s="12" t="s">
        <v>18</v>
      </c>
      <c r="F719" s="12" t="s">
        <v>35</v>
      </c>
      <c r="G719" s="12">
        <v>10</v>
      </c>
      <c r="H719" s="12" t="s">
        <v>28</v>
      </c>
      <c r="I719" s="12" t="str">
        <f t="shared" si="1"/>
        <v>normal</v>
      </c>
      <c r="J719" s="12" t="str">
        <f t="shared" si="2"/>
        <v>correct</v>
      </c>
      <c r="K719" s="12" t="s">
        <v>33</v>
      </c>
      <c r="L719" s="12" t="s">
        <v>31</v>
      </c>
      <c r="M719" s="14">
        <f t="shared" si="3"/>
        <v>13</v>
      </c>
      <c r="N719" s="12" t="s">
        <v>47</v>
      </c>
      <c r="O719" s="12">
        <v>20</v>
      </c>
      <c r="P719" s="12" t="s">
        <v>24</v>
      </c>
      <c r="Q719" s="12" t="s">
        <v>50</v>
      </c>
      <c r="R719" s="12" t="s">
        <v>26</v>
      </c>
    </row>
    <row r="720" spans="1:18" x14ac:dyDescent="0.2">
      <c r="A720" s="12">
        <f t="shared" si="0"/>
        <v>36</v>
      </c>
      <c r="B720" s="12">
        <v>15</v>
      </c>
      <c r="C720" s="12">
        <v>683</v>
      </c>
      <c r="D720" s="12">
        <v>22</v>
      </c>
      <c r="E720" s="12" t="s">
        <v>18</v>
      </c>
      <c r="F720" s="12" t="s">
        <v>27</v>
      </c>
      <c r="G720" s="12">
        <v>2</v>
      </c>
      <c r="H720" s="12" t="s">
        <v>28</v>
      </c>
      <c r="I720" s="12" t="str">
        <f t="shared" si="1"/>
        <v>phishing</v>
      </c>
      <c r="J720" s="12" t="str">
        <f t="shared" si="2"/>
        <v>incorrect</v>
      </c>
      <c r="K720" s="12" t="s">
        <v>21</v>
      </c>
      <c r="L720" s="12" t="s">
        <v>31</v>
      </c>
      <c r="M720" s="14">
        <f t="shared" si="3"/>
        <v>13</v>
      </c>
      <c r="N720" s="12" t="s">
        <v>47</v>
      </c>
      <c r="O720" s="12">
        <v>20</v>
      </c>
      <c r="P720" s="12" t="s">
        <v>24</v>
      </c>
      <c r="Q720" s="12" t="s">
        <v>50</v>
      </c>
      <c r="R720" s="12" t="s">
        <v>26</v>
      </c>
    </row>
    <row r="721" spans="1:18" x14ac:dyDescent="0.2">
      <c r="A721" s="12">
        <f t="shared" si="0"/>
        <v>36</v>
      </c>
      <c r="B721" s="12">
        <v>16</v>
      </c>
      <c r="C721" s="12">
        <v>683</v>
      </c>
      <c r="D721" s="12">
        <v>13</v>
      </c>
      <c r="E721" s="12" t="s">
        <v>18</v>
      </c>
      <c r="F721" s="12" t="s">
        <v>41</v>
      </c>
      <c r="G721" s="12">
        <v>13</v>
      </c>
      <c r="H721" s="12" t="s">
        <v>28</v>
      </c>
      <c r="I721" s="12" t="str">
        <f t="shared" si="1"/>
        <v>normal</v>
      </c>
      <c r="J721" s="12" t="str">
        <f t="shared" si="2"/>
        <v>correct</v>
      </c>
      <c r="K721" s="12" t="s">
        <v>21</v>
      </c>
      <c r="L721" s="12" t="s">
        <v>31</v>
      </c>
      <c r="M721" s="14">
        <f t="shared" si="3"/>
        <v>13</v>
      </c>
      <c r="N721" s="12" t="s">
        <v>47</v>
      </c>
      <c r="O721" s="12">
        <v>20</v>
      </c>
      <c r="P721" s="12" t="s">
        <v>24</v>
      </c>
      <c r="Q721" s="12" t="s">
        <v>50</v>
      </c>
      <c r="R721" s="12" t="s">
        <v>26</v>
      </c>
    </row>
    <row r="722" spans="1:18" x14ac:dyDescent="0.2">
      <c r="A722" s="12">
        <f t="shared" si="0"/>
        <v>37</v>
      </c>
      <c r="B722" s="12">
        <v>1</v>
      </c>
      <c r="C722" s="12">
        <v>337</v>
      </c>
      <c r="D722" s="12">
        <v>13</v>
      </c>
      <c r="E722" s="12" t="s">
        <v>18</v>
      </c>
      <c r="F722" s="12" t="s">
        <v>43</v>
      </c>
      <c r="G722" s="12">
        <v>12</v>
      </c>
      <c r="H722" s="12" t="s">
        <v>8</v>
      </c>
      <c r="I722" s="12" t="str">
        <f t="shared" si="1"/>
        <v>normal</v>
      </c>
      <c r="J722" s="12" t="str">
        <f t="shared" si="2"/>
        <v>incorrect</v>
      </c>
      <c r="K722" s="12" t="s">
        <v>30</v>
      </c>
      <c r="L722" s="12" t="s">
        <v>31</v>
      </c>
      <c r="M722" s="14">
        <f t="shared" si="3"/>
        <v>11</v>
      </c>
      <c r="N722" s="12" t="s">
        <v>23</v>
      </c>
      <c r="O722" s="12">
        <v>21</v>
      </c>
      <c r="P722" s="12" t="s">
        <v>24</v>
      </c>
      <c r="Q722" s="12" t="s">
        <v>25</v>
      </c>
      <c r="R722" s="12" t="s">
        <v>26</v>
      </c>
    </row>
    <row r="723" spans="1:18" x14ac:dyDescent="0.2">
      <c r="A723" s="12">
        <f t="shared" ref="A723:A786" si="4">IF(B723=1,A722+1,A722)</f>
        <v>37</v>
      </c>
      <c r="B723" s="12">
        <v>2</v>
      </c>
      <c r="C723" s="12">
        <v>337</v>
      </c>
      <c r="D723" s="12">
        <v>8</v>
      </c>
      <c r="E723" s="12" t="s">
        <v>18</v>
      </c>
      <c r="F723" s="12" t="s">
        <v>39</v>
      </c>
      <c r="G723" s="12">
        <v>9</v>
      </c>
      <c r="H723" s="12" t="s">
        <v>8</v>
      </c>
      <c r="I723" s="12" t="str">
        <f t="shared" si="1"/>
        <v>normal</v>
      </c>
      <c r="J723" s="12" t="str">
        <f t="shared" si="2"/>
        <v>incorrect</v>
      </c>
      <c r="K723" s="12" t="s">
        <v>30</v>
      </c>
      <c r="L723" s="12" t="s">
        <v>31</v>
      </c>
      <c r="M723" s="14">
        <f t="shared" si="3"/>
        <v>11</v>
      </c>
      <c r="N723" s="12" t="s">
        <v>23</v>
      </c>
      <c r="O723" s="12">
        <v>21</v>
      </c>
      <c r="P723" s="12" t="s">
        <v>24</v>
      </c>
      <c r="Q723" s="12" t="s">
        <v>25</v>
      </c>
      <c r="R723" s="12" t="s">
        <v>26</v>
      </c>
    </row>
    <row r="724" spans="1:18" x14ac:dyDescent="0.2">
      <c r="A724" s="12">
        <f t="shared" si="4"/>
        <v>37</v>
      </c>
      <c r="B724" s="12">
        <v>3</v>
      </c>
      <c r="C724" s="12">
        <v>337</v>
      </c>
      <c r="D724" s="12">
        <v>6</v>
      </c>
      <c r="E724" s="12" t="s">
        <v>18</v>
      </c>
      <c r="F724" s="12" t="s">
        <v>36</v>
      </c>
      <c r="G724" s="12">
        <v>10</v>
      </c>
      <c r="H724" s="12" t="s">
        <v>28</v>
      </c>
      <c r="I724" s="12" t="str">
        <f t="shared" ref="I724:I787" si="5">IF(G724&lt;4,"phishing","normal")</f>
        <v>normal</v>
      </c>
      <c r="J724" s="12" t="str">
        <f t="shared" ref="J724:J787" si="6">IF(I724=H724,"correct","incorrect")</f>
        <v>correct</v>
      </c>
      <c r="K724" s="12" t="s">
        <v>33</v>
      </c>
      <c r="L724" s="12" t="s">
        <v>31</v>
      </c>
      <c r="M724" s="14">
        <f t="shared" ref="M724:M787" si="7">IF(B724=1,COUNTIF(J724:J739,"correct"),M723)</f>
        <v>11</v>
      </c>
      <c r="N724" s="12" t="s">
        <v>23</v>
      </c>
      <c r="O724" s="12">
        <v>21</v>
      </c>
      <c r="P724" s="12" t="s">
        <v>24</v>
      </c>
      <c r="Q724" s="12" t="s">
        <v>25</v>
      </c>
      <c r="R724" s="12" t="s">
        <v>26</v>
      </c>
    </row>
    <row r="725" spans="1:18" x14ac:dyDescent="0.2">
      <c r="A725" s="12">
        <f t="shared" si="4"/>
        <v>37</v>
      </c>
      <c r="B725" s="12">
        <v>4</v>
      </c>
      <c r="C725" s="12">
        <v>337</v>
      </c>
      <c r="D725" s="12">
        <v>9</v>
      </c>
      <c r="E725" s="12" t="s">
        <v>18</v>
      </c>
      <c r="F725" s="12" t="s">
        <v>38</v>
      </c>
      <c r="G725" s="12">
        <v>4</v>
      </c>
      <c r="H725" s="12" t="s">
        <v>28</v>
      </c>
      <c r="I725" s="12" t="str">
        <f t="shared" si="5"/>
        <v>normal</v>
      </c>
      <c r="J725" s="12" t="str">
        <f t="shared" si="6"/>
        <v>correct</v>
      </c>
      <c r="K725" s="12" t="s">
        <v>33</v>
      </c>
      <c r="L725" s="12" t="s">
        <v>31</v>
      </c>
      <c r="M725" s="14">
        <f t="shared" si="7"/>
        <v>11</v>
      </c>
      <c r="N725" s="12" t="s">
        <v>23</v>
      </c>
      <c r="O725" s="12">
        <v>21</v>
      </c>
      <c r="P725" s="12" t="s">
        <v>24</v>
      </c>
      <c r="Q725" s="12" t="s">
        <v>25</v>
      </c>
      <c r="R725" s="12" t="s">
        <v>26</v>
      </c>
    </row>
    <row r="726" spans="1:18" x14ac:dyDescent="0.2">
      <c r="A726" s="12">
        <f t="shared" si="4"/>
        <v>37</v>
      </c>
      <c r="B726" s="12">
        <v>5</v>
      </c>
      <c r="C726" s="12">
        <v>337</v>
      </c>
      <c r="D726" s="12">
        <v>6</v>
      </c>
      <c r="E726" s="12" t="s">
        <v>18</v>
      </c>
      <c r="F726" s="12" t="s">
        <v>38</v>
      </c>
      <c r="G726" s="12">
        <v>7</v>
      </c>
      <c r="H726" s="12" t="s">
        <v>8</v>
      </c>
      <c r="I726" s="12" t="str">
        <f t="shared" si="5"/>
        <v>normal</v>
      </c>
      <c r="J726" s="12" t="str">
        <f t="shared" si="6"/>
        <v>incorrect</v>
      </c>
      <c r="K726" s="12" t="s">
        <v>30</v>
      </c>
      <c r="L726" s="12" t="s">
        <v>31</v>
      </c>
      <c r="M726" s="14">
        <f t="shared" si="7"/>
        <v>11</v>
      </c>
      <c r="N726" s="12" t="s">
        <v>23</v>
      </c>
      <c r="O726" s="12">
        <v>21</v>
      </c>
      <c r="P726" s="12" t="s">
        <v>24</v>
      </c>
      <c r="Q726" s="12" t="s">
        <v>25</v>
      </c>
      <c r="R726" s="12" t="s">
        <v>26</v>
      </c>
    </row>
    <row r="727" spans="1:18" x14ac:dyDescent="0.2">
      <c r="A727" s="12">
        <f t="shared" si="4"/>
        <v>37</v>
      </c>
      <c r="B727" s="12">
        <v>6</v>
      </c>
      <c r="C727" s="12">
        <v>337</v>
      </c>
      <c r="D727" s="12">
        <v>8</v>
      </c>
      <c r="E727" s="12" t="s">
        <v>18</v>
      </c>
      <c r="F727" s="12" t="s">
        <v>37</v>
      </c>
      <c r="G727" s="12">
        <v>11</v>
      </c>
      <c r="H727" s="12" t="s">
        <v>28</v>
      </c>
      <c r="I727" s="12" t="str">
        <f t="shared" si="5"/>
        <v>normal</v>
      </c>
      <c r="J727" s="12" t="str">
        <f t="shared" si="6"/>
        <v>correct</v>
      </c>
      <c r="K727" s="12" t="s">
        <v>33</v>
      </c>
      <c r="L727" s="12" t="s">
        <v>31</v>
      </c>
      <c r="M727" s="14">
        <f t="shared" si="7"/>
        <v>11</v>
      </c>
      <c r="N727" s="12" t="s">
        <v>23</v>
      </c>
      <c r="O727" s="12">
        <v>21</v>
      </c>
      <c r="P727" s="12" t="s">
        <v>24</v>
      </c>
      <c r="Q727" s="12" t="s">
        <v>25</v>
      </c>
      <c r="R727" s="12" t="s">
        <v>26</v>
      </c>
    </row>
    <row r="728" spans="1:18" x14ac:dyDescent="0.2">
      <c r="A728" s="12">
        <f t="shared" si="4"/>
        <v>37</v>
      </c>
      <c r="B728" s="12">
        <v>7</v>
      </c>
      <c r="C728" s="12">
        <v>337</v>
      </c>
      <c r="D728" s="12">
        <v>7</v>
      </c>
      <c r="E728" s="12" t="s">
        <v>18</v>
      </c>
      <c r="F728" s="12" t="s">
        <v>38</v>
      </c>
      <c r="G728" s="12">
        <v>3</v>
      </c>
      <c r="H728" s="12" t="s">
        <v>8</v>
      </c>
      <c r="I728" s="12" t="str">
        <f t="shared" si="5"/>
        <v>phishing</v>
      </c>
      <c r="J728" s="12" t="str">
        <f t="shared" si="6"/>
        <v>correct</v>
      </c>
      <c r="K728" s="12" t="s">
        <v>21</v>
      </c>
      <c r="L728" s="12" t="s">
        <v>31</v>
      </c>
      <c r="M728" s="14">
        <f t="shared" si="7"/>
        <v>11</v>
      </c>
      <c r="N728" s="12" t="s">
        <v>23</v>
      </c>
      <c r="O728" s="12">
        <v>21</v>
      </c>
      <c r="P728" s="12" t="s">
        <v>24</v>
      </c>
      <c r="Q728" s="12" t="s">
        <v>25</v>
      </c>
      <c r="R728" s="12" t="s">
        <v>26</v>
      </c>
    </row>
    <row r="729" spans="1:18" x14ac:dyDescent="0.2">
      <c r="A729" s="12">
        <f t="shared" si="4"/>
        <v>37</v>
      </c>
      <c r="B729" s="12">
        <v>8</v>
      </c>
      <c r="C729" s="12">
        <v>337</v>
      </c>
      <c r="D729" s="12">
        <v>13</v>
      </c>
      <c r="E729" s="12" t="s">
        <v>18</v>
      </c>
      <c r="F729" s="12" t="s">
        <v>36</v>
      </c>
      <c r="G729" s="12">
        <v>15</v>
      </c>
      <c r="H729" s="12" t="s">
        <v>28</v>
      </c>
      <c r="I729" s="12" t="str">
        <f t="shared" si="5"/>
        <v>normal</v>
      </c>
      <c r="J729" s="12" t="str">
        <f t="shared" si="6"/>
        <v>correct</v>
      </c>
      <c r="K729" s="12" t="s">
        <v>33</v>
      </c>
      <c r="L729" s="12" t="s">
        <v>31</v>
      </c>
      <c r="M729" s="14">
        <f t="shared" si="7"/>
        <v>11</v>
      </c>
      <c r="N729" s="12" t="s">
        <v>23</v>
      </c>
      <c r="O729" s="12">
        <v>21</v>
      </c>
      <c r="P729" s="12" t="s">
        <v>24</v>
      </c>
      <c r="Q729" s="12" t="s">
        <v>25</v>
      </c>
      <c r="R729" s="12" t="s">
        <v>26</v>
      </c>
    </row>
    <row r="730" spans="1:18" x14ac:dyDescent="0.2">
      <c r="A730" s="12">
        <f t="shared" si="4"/>
        <v>37</v>
      </c>
      <c r="B730" s="12">
        <v>9</v>
      </c>
      <c r="C730" s="12">
        <v>337</v>
      </c>
      <c r="D730" s="12">
        <v>6</v>
      </c>
      <c r="E730" s="12" t="s">
        <v>18</v>
      </c>
      <c r="F730" s="12" t="s">
        <v>37</v>
      </c>
      <c r="G730" s="12">
        <v>6</v>
      </c>
      <c r="H730" s="12" t="s">
        <v>28</v>
      </c>
      <c r="I730" s="12" t="str">
        <f t="shared" si="5"/>
        <v>normal</v>
      </c>
      <c r="J730" s="12" t="str">
        <f t="shared" si="6"/>
        <v>correct</v>
      </c>
      <c r="K730" s="12" t="s">
        <v>33</v>
      </c>
      <c r="L730" s="12" t="s">
        <v>31</v>
      </c>
      <c r="M730" s="14">
        <f t="shared" si="7"/>
        <v>11</v>
      </c>
      <c r="N730" s="12" t="s">
        <v>23</v>
      </c>
      <c r="O730" s="12">
        <v>21</v>
      </c>
      <c r="P730" s="12" t="s">
        <v>24</v>
      </c>
      <c r="Q730" s="12" t="s">
        <v>25</v>
      </c>
      <c r="R730" s="12" t="s">
        <v>26</v>
      </c>
    </row>
    <row r="731" spans="1:18" x14ac:dyDescent="0.2">
      <c r="A731" s="12">
        <f t="shared" si="4"/>
        <v>37</v>
      </c>
      <c r="B731" s="12">
        <v>10</v>
      </c>
      <c r="C731" s="12">
        <v>337</v>
      </c>
      <c r="D731" s="12">
        <v>7</v>
      </c>
      <c r="E731" s="12" t="s">
        <v>18</v>
      </c>
      <c r="F731" s="12" t="s">
        <v>27</v>
      </c>
      <c r="G731" s="12">
        <v>14</v>
      </c>
      <c r="H731" s="12" t="s">
        <v>28</v>
      </c>
      <c r="I731" s="12" t="str">
        <f t="shared" si="5"/>
        <v>normal</v>
      </c>
      <c r="J731" s="12" t="str">
        <f t="shared" si="6"/>
        <v>correct</v>
      </c>
      <c r="K731" s="12" t="s">
        <v>21</v>
      </c>
      <c r="L731" s="12" t="s">
        <v>31</v>
      </c>
      <c r="M731" s="14">
        <f t="shared" si="7"/>
        <v>11</v>
      </c>
      <c r="N731" s="12" t="s">
        <v>23</v>
      </c>
      <c r="O731" s="12">
        <v>21</v>
      </c>
      <c r="P731" s="12" t="s">
        <v>24</v>
      </c>
      <c r="Q731" s="12" t="s">
        <v>25</v>
      </c>
      <c r="R731" s="12" t="s">
        <v>26</v>
      </c>
    </row>
    <row r="732" spans="1:18" x14ac:dyDescent="0.2">
      <c r="A732" s="12">
        <f t="shared" si="4"/>
        <v>37</v>
      </c>
      <c r="B732" s="12">
        <v>11</v>
      </c>
      <c r="C732" s="12">
        <v>337</v>
      </c>
      <c r="D732" s="12">
        <v>5</v>
      </c>
      <c r="E732" s="12" t="s">
        <v>18</v>
      </c>
      <c r="F732" s="12" t="s">
        <v>27</v>
      </c>
      <c r="G732" s="12">
        <v>8</v>
      </c>
      <c r="H732" s="12" t="s">
        <v>8</v>
      </c>
      <c r="I732" s="12" t="str">
        <f t="shared" si="5"/>
        <v>normal</v>
      </c>
      <c r="J732" s="12" t="str">
        <f t="shared" si="6"/>
        <v>incorrect</v>
      </c>
      <c r="K732" s="12" t="s">
        <v>30</v>
      </c>
      <c r="L732" s="12" t="s">
        <v>31</v>
      </c>
      <c r="M732" s="14">
        <f t="shared" si="7"/>
        <v>11</v>
      </c>
      <c r="N732" s="12" t="s">
        <v>23</v>
      </c>
      <c r="O732" s="12">
        <v>21</v>
      </c>
      <c r="P732" s="12" t="s">
        <v>24</v>
      </c>
      <c r="Q732" s="12" t="s">
        <v>25</v>
      </c>
      <c r="R732" s="12" t="s">
        <v>26</v>
      </c>
    </row>
    <row r="733" spans="1:18" x14ac:dyDescent="0.2">
      <c r="A733" s="12">
        <f t="shared" si="4"/>
        <v>37</v>
      </c>
      <c r="B733" s="12">
        <v>12</v>
      </c>
      <c r="C733" s="12">
        <v>337</v>
      </c>
      <c r="D733" s="12">
        <v>5</v>
      </c>
      <c r="E733" s="12" t="s">
        <v>18</v>
      </c>
      <c r="F733" s="12" t="s">
        <v>41</v>
      </c>
      <c r="G733" s="12">
        <v>0</v>
      </c>
      <c r="H733" s="12" t="s">
        <v>8</v>
      </c>
      <c r="I733" s="12" t="str">
        <f t="shared" si="5"/>
        <v>phishing</v>
      </c>
      <c r="J733" s="12" t="str">
        <f t="shared" si="6"/>
        <v>correct</v>
      </c>
      <c r="K733" s="12" t="s">
        <v>33</v>
      </c>
      <c r="L733" s="12" t="s">
        <v>31</v>
      </c>
      <c r="M733" s="14">
        <f t="shared" si="7"/>
        <v>11</v>
      </c>
      <c r="N733" s="12" t="s">
        <v>23</v>
      </c>
      <c r="O733" s="12">
        <v>21</v>
      </c>
      <c r="P733" s="12" t="s">
        <v>24</v>
      </c>
      <c r="Q733" s="12" t="s">
        <v>25</v>
      </c>
      <c r="R733" s="12" t="s">
        <v>26</v>
      </c>
    </row>
    <row r="734" spans="1:18" x14ac:dyDescent="0.2">
      <c r="A734" s="12">
        <f t="shared" si="4"/>
        <v>37</v>
      </c>
      <c r="B734" s="12">
        <v>13</v>
      </c>
      <c r="C734" s="12">
        <v>337</v>
      </c>
      <c r="D734" s="12">
        <v>13</v>
      </c>
      <c r="E734" s="12" t="s">
        <v>18</v>
      </c>
      <c r="F734" s="12" t="s">
        <v>39</v>
      </c>
      <c r="G734" s="12">
        <v>1</v>
      </c>
      <c r="H734" s="12" t="s">
        <v>8</v>
      </c>
      <c r="I734" s="12" t="str">
        <f t="shared" si="5"/>
        <v>phishing</v>
      </c>
      <c r="J734" s="12" t="str">
        <f t="shared" si="6"/>
        <v>correct</v>
      </c>
      <c r="K734" s="12" t="s">
        <v>33</v>
      </c>
      <c r="L734" s="12" t="s">
        <v>31</v>
      </c>
      <c r="M734" s="14">
        <f t="shared" si="7"/>
        <v>11</v>
      </c>
      <c r="N734" s="12" t="s">
        <v>23</v>
      </c>
      <c r="O734" s="12">
        <v>21</v>
      </c>
      <c r="P734" s="12" t="s">
        <v>24</v>
      </c>
      <c r="Q734" s="12" t="s">
        <v>25</v>
      </c>
      <c r="R734" s="12" t="s">
        <v>26</v>
      </c>
    </row>
    <row r="735" spans="1:18" x14ac:dyDescent="0.2">
      <c r="A735" s="12">
        <f t="shared" si="4"/>
        <v>37</v>
      </c>
      <c r="B735" s="12">
        <v>14</v>
      </c>
      <c r="C735" s="12">
        <v>337</v>
      </c>
      <c r="D735" s="12">
        <v>11</v>
      </c>
      <c r="E735" s="12" t="s">
        <v>18</v>
      </c>
      <c r="F735" s="12" t="s">
        <v>43</v>
      </c>
      <c r="G735" s="12">
        <v>5</v>
      </c>
      <c r="H735" s="12" t="s">
        <v>8</v>
      </c>
      <c r="I735" s="12" t="str">
        <f t="shared" si="5"/>
        <v>normal</v>
      </c>
      <c r="J735" s="12" t="str">
        <f t="shared" si="6"/>
        <v>incorrect</v>
      </c>
      <c r="K735" s="12" t="s">
        <v>33</v>
      </c>
      <c r="L735" s="12" t="s">
        <v>31</v>
      </c>
      <c r="M735" s="14">
        <f t="shared" si="7"/>
        <v>11</v>
      </c>
      <c r="N735" s="12" t="s">
        <v>23</v>
      </c>
      <c r="O735" s="12">
        <v>21</v>
      </c>
      <c r="P735" s="12" t="s">
        <v>24</v>
      </c>
      <c r="Q735" s="12" t="s">
        <v>25</v>
      </c>
      <c r="R735" s="12" t="s">
        <v>26</v>
      </c>
    </row>
    <row r="736" spans="1:18" x14ac:dyDescent="0.2">
      <c r="A736" s="12">
        <f t="shared" si="4"/>
        <v>37</v>
      </c>
      <c r="B736" s="12">
        <v>15</v>
      </c>
      <c r="C736" s="12">
        <v>337</v>
      </c>
      <c r="D736" s="12">
        <v>6</v>
      </c>
      <c r="E736" s="12" t="s">
        <v>18</v>
      </c>
      <c r="F736" s="12" t="s">
        <v>37</v>
      </c>
      <c r="G736" s="12">
        <v>2</v>
      </c>
      <c r="H736" s="12" t="s">
        <v>8</v>
      </c>
      <c r="I736" s="12" t="str">
        <f t="shared" si="5"/>
        <v>phishing</v>
      </c>
      <c r="J736" s="12" t="str">
        <f t="shared" si="6"/>
        <v>correct</v>
      </c>
      <c r="K736" s="12" t="s">
        <v>21</v>
      </c>
      <c r="L736" s="12" t="s">
        <v>31</v>
      </c>
      <c r="M736" s="14">
        <f t="shared" si="7"/>
        <v>11</v>
      </c>
      <c r="N736" s="12" t="s">
        <v>23</v>
      </c>
      <c r="O736" s="12">
        <v>21</v>
      </c>
      <c r="P736" s="12" t="s">
        <v>24</v>
      </c>
      <c r="Q736" s="12" t="s">
        <v>25</v>
      </c>
      <c r="R736" s="12" t="s">
        <v>26</v>
      </c>
    </row>
    <row r="737" spans="1:18" x14ac:dyDescent="0.2">
      <c r="A737" s="12">
        <f t="shared" si="4"/>
        <v>37</v>
      </c>
      <c r="B737" s="12">
        <v>16</v>
      </c>
      <c r="C737" s="12">
        <v>337</v>
      </c>
      <c r="D737" s="12">
        <v>5</v>
      </c>
      <c r="E737" s="12" t="s">
        <v>18</v>
      </c>
      <c r="F737" s="12" t="s">
        <v>32</v>
      </c>
      <c r="G737" s="12">
        <v>13</v>
      </c>
      <c r="H737" s="12" t="s">
        <v>28</v>
      </c>
      <c r="I737" s="12" t="str">
        <f t="shared" si="5"/>
        <v>normal</v>
      </c>
      <c r="J737" s="12" t="str">
        <f t="shared" si="6"/>
        <v>correct</v>
      </c>
      <c r="K737" s="12" t="s">
        <v>21</v>
      </c>
      <c r="L737" s="12" t="s">
        <v>31</v>
      </c>
      <c r="M737" s="14">
        <f t="shared" si="7"/>
        <v>11</v>
      </c>
      <c r="N737" s="12" t="s">
        <v>23</v>
      </c>
      <c r="O737" s="12">
        <v>21</v>
      </c>
      <c r="P737" s="12" t="s">
        <v>24</v>
      </c>
      <c r="Q737" s="12" t="s">
        <v>25</v>
      </c>
      <c r="R737" s="12" t="s">
        <v>26</v>
      </c>
    </row>
    <row r="738" spans="1:18" x14ac:dyDescent="0.2">
      <c r="A738" s="12">
        <f t="shared" si="4"/>
        <v>38</v>
      </c>
      <c r="B738" s="12">
        <v>1</v>
      </c>
      <c r="C738" s="12">
        <v>598</v>
      </c>
      <c r="D738" s="12">
        <v>21</v>
      </c>
      <c r="E738" s="12" t="s">
        <v>18</v>
      </c>
      <c r="F738" s="12" t="s">
        <v>38</v>
      </c>
      <c r="G738" s="12">
        <v>1</v>
      </c>
      <c r="H738" s="12" t="s">
        <v>8</v>
      </c>
      <c r="I738" s="12" t="str">
        <f t="shared" si="5"/>
        <v>phishing</v>
      </c>
      <c r="J738" s="12" t="str">
        <f t="shared" si="6"/>
        <v>correct</v>
      </c>
      <c r="K738" s="12" t="s">
        <v>33</v>
      </c>
      <c r="L738" s="12" t="s">
        <v>31</v>
      </c>
      <c r="M738" s="14">
        <f t="shared" si="7"/>
        <v>14</v>
      </c>
      <c r="N738" s="12" t="s">
        <v>47</v>
      </c>
      <c r="O738" s="12">
        <v>18</v>
      </c>
      <c r="P738" s="12" t="s">
        <v>49</v>
      </c>
      <c r="Q738" s="12" t="s">
        <v>25</v>
      </c>
      <c r="R738" s="12" t="s">
        <v>26</v>
      </c>
    </row>
    <row r="739" spans="1:18" x14ac:dyDescent="0.2">
      <c r="A739" s="12">
        <f t="shared" si="4"/>
        <v>38</v>
      </c>
      <c r="B739" s="12">
        <v>2</v>
      </c>
      <c r="C739" s="12">
        <v>598</v>
      </c>
      <c r="D739" s="12">
        <v>13</v>
      </c>
      <c r="E739" s="12" t="s">
        <v>18</v>
      </c>
      <c r="F739" s="12" t="s">
        <v>37</v>
      </c>
      <c r="G739" s="12">
        <v>8</v>
      </c>
      <c r="H739" s="12" t="s">
        <v>28</v>
      </c>
      <c r="I739" s="12" t="str">
        <f t="shared" si="5"/>
        <v>normal</v>
      </c>
      <c r="J739" s="12" t="str">
        <f t="shared" si="6"/>
        <v>correct</v>
      </c>
      <c r="K739" s="12" t="s">
        <v>30</v>
      </c>
      <c r="L739" s="12" t="s">
        <v>31</v>
      </c>
      <c r="M739" s="14">
        <f t="shared" si="7"/>
        <v>14</v>
      </c>
      <c r="N739" s="12" t="s">
        <v>47</v>
      </c>
      <c r="O739" s="12">
        <v>18</v>
      </c>
      <c r="P739" s="12" t="s">
        <v>49</v>
      </c>
      <c r="Q739" s="12" t="s">
        <v>25</v>
      </c>
      <c r="R739" s="12" t="s">
        <v>26</v>
      </c>
    </row>
    <row r="740" spans="1:18" x14ac:dyDescent="0.2">
      <c r="A740" s="12">
        <f t="shared" si="4"/>
        <v>38</v>
      </c>
      <c r="B740" s="12">
        <v>3</v>
      </c>
      <c r="C740" s="12">
        <v>598</v>
      </c>
      <c r="D740" s="12">
        <v>19</v>
      </c>
      <c r="E740" s="12" t="s">
        <v>18</v>
      </c>
      <c r="F740" s="12" t="s">
        <v>35</v>
      </c>
      <c r="G740" s="12">
        <v>15</v>
      </c>
      <c r="H740" s="12" t="s">
        <v>28</v>
      </c>
      <c r="I740" s="12" t="str">
        <f t="shared" si="5"/>
        <v>normal</v>
      </c>
      <c r="J740" s="12" t="str">
        <f t="shared" si="6"/>
        <v>correct</v>
      </c>
      <c r="K740" s="12" t="s">
        <v>33</v>
      </c>
      <c r="L740" s="12" t="s">
        <v>31</v>
      </c>
      <c r="M740" s="14">
        <f t="shared" si="7"/>
        <v>14</v>
      </c>
      <c r="N740" s="12" t="s">
        <v>47</v>
      </c>
      <c r="O740" s="12">
        <v>18</v>
      </c>
      <c r="P740" s="12" t="s">
        <v>49</v>
      </c>
      <c r="Q740" s="12" t="s">
        <v>25</v>
      </c>
      <c r="R740" s="12" t="s">
        <v>26</v>
      </c>
    </row>
    <row r="741" spans="1:18" x14ac:dyDescent="0.2">
      <c r="A741" s="12">
        <f t="shared" si="4"/>
        <v>38</v>
      </c>
      <c r="B741" s="12">
        <v>4</v>
      </c>
      <c r="C741" s="12">
        <v>598</v>
      </c>
      <c r="D741" s="12">
        <v>24</v>
      </c>
      <c r="E741" s="12" t="s">
        <v>18</v>
      </c>
      <c r="F741" s="12" t="s">
        <v>43</v>
      </c>
      <c r="G741" s="12">
        <v>14</v>
      </c>
      <c r="H741" s="12" t="s">
        <v>28</v>
      </c>
      <c r="I741" s="12" t="str">
        <f t="shared" si="5"/>
        <v>normal</v>
      </c>
      <c r="J741" s="12" t="str">
        <f t="shared" si="6"/>
        <v>correct</v>
      </c>
      <c r="K741" s="12" t="s">
        <v>21</v>
      </c>
      <c r="L741" s="12" t="s">
        <v>31</v>
      </c>
      <c r="M741" s="14">
        <f t="shared" si="7"/>
        <v>14</v>
      </c>
      <c r="N741" s="12" t="s">
        <v>47</v>
      </c>
      <c r="O741" s="12">
        <v>18</v>
      </c>
      <c r="P741" s="12" t="s">
        <v>49</v>
      </c>
      <c r="Q741" s="12" t="s">
        <v>25</v>
      </c>
      <c r="R741" s="12" t="s">
        <v>26</v>
      </c>
    </row>
    <row r="742" spans="1:18" x14ac:dyDescent="0.2">
      <c r="A742" s="12">
        <f t="shared" si="4"/>
        <v>38</v>
      </c>
      <c r="B742" s="12">
        <v>5</v>
      </c>
      <c r="C742" s="12">
        <v>598</v>
      </c>
      <c r="D742" s="12">
        <v>14</v>
      </c>
      <c r="E742" s="12" t="s">
        <v>18</v>
      </c>
      <c r="F742" s="12" t="s">
        <v>39</v>
      </c>
      <c r="G742" s="12">
        <v>9</v>
      </c>
      <c r="H742" s="12" t="s">
        <v>28</v>
      </c>
      <c r="I742" s="12" t="str">
        <f t="shared" si="5"/>
        <v>normal</v>
      </c>
      <c r="J742" s="12" t="str">
        <f t="shared" si="6"/>
        <v>correct</v>
      </c>
      <c r="K742" s="12" t="s">
        <v>30</v>
      </c>
      <c r="L742" s="12" t="s">
        <v>31</v>
      </c>
      <c r="M742" s="14">
        <f t="shared" si="7"/>
        <v>14</v>
      </c>
      <c r="N742" s="12" t="s">
        <v>47</v>
      </c>
      <c r="O742" s="12">
        <v>18</v>
      </c>
      <c r="P742" s="12" t="s">
        <v>49</v>
      </c>
      <c r="Q742" s="12" t="s">
        <v>25</v>
      </c>
      <c r="R742" s="12" t="s">
        <v>26</v>
      </c>
    </row>
    <row r="743" spans="1:18" x14ac:dyDescent="0.2">
      <c r="A743" s="12">
        <f t="shared" si="4"/>
        <v>38</v>
      </c>
      <c r="B743" s="12">
        <v>6</v>
      </c>
      <c r="C743" s="12">
        <v>598</v>
      </c>
      <c r="D743" s="12">
        <v>15</v>
      </c>
      <c r="E743" s="12" t="s">
        <v>18</v>
      </c>
      <c r="F743" s="12" t="s">
        <v>27</v>
      </c>
      <c r="G743" s="12">
        <v>12</v>
      </c>
      <c r="H743" s="12" t="s">
        <v>28</v>
      </c>
      <c r="I743" s="12" t="str">
        <f t="shared" si="5"/>
        <v>normal</v>
      </c>
      <c r="J743" s="12" t="str">
        <f t="shared" si="6"/>
        <v>correct</v>
      </c>
      <c r="K743" s="12" t="s">
        <v>30</v>
      </c>
      <c r="L743" s="12" t="s">
        <v>31</v>
      </c>
      <c r="M743" s="14">
        <f t="shared" si="7"/>
        <v>14</v>
      </c>
      <c r="N743" s="12" t="s">
        <v>47</v>
      </c>
      <c r="O743" s="12">
        <v>18</v>
      </c>
      <c r="P743" s="12" t="s">
        <v>49</v>
      </c>
      <c r="Q743" s="12" t="s">
        <v>25</v>
      </c>
      <c r="R743" s="12" t="s">
        <v>26</v>
      </c>
    </row>
    <row r="744" spans="1:18" x14ac:dyDescent="0.2">
      <c r="A744" s="12">
        <f t="shared" si="4"/>
        <v>38</v>
      </c>
      <c r="B744" s="12">
        <v>7</v>
      </c>
      <c r="C744" s="12">
        <v>598</v>
      </c>
      <c r="D744" s="12">
        <v>17</v>
      </c>
      <c r="E744" s="12" t="s">
        <v>18</v>
      </c>
      <c r="F744" s="12" t="s">
        <v>36</v>
      </c>
      <c r="G744" s="12">
        <v>6</v>
      </c>
      <c r="H744" s="12" t="s">
        <v>28</v>
      </c>
      <c r="I744" s="12" t="str">
        <f t="shared" si="5"/>
        <v>normal</v>
      </c>
      <c r="J744" s="12" t="str">
        <f t="shared" si="6"/>
        <v>correct</v>
      </c>
      <c r="K744" s="12" t="s">
        <v>33</v>
      </c>
      <c r="L744" s="12" t="s">
        <v>31</v>
      </c>
      <c r="M744" s="14">
        <f t="shared" si="7"/>
        <v>14</v>
      </c>
      <c r="N744" s="12" t="s">
        <v>47</v>
      </c>
      <c r="O744" s="12">
        <v>18</v>
      </c>
      <c r="P744" s="12" t="s">
        <v>49</v>
      </c>
      <c r="Q744" s="12" t="s">
        <v>25</v>
      </c>
      <c r="R744" s="12" t="s">
        <v>26</v>
      </c>
    </row>
    <row r="745" spans="1:18" x14ac:dyDescent="0.2">
      <c r="A745" s="12">
        <f t="shared" si="4"/>
        <v>38</v>
      </c>
      <c r="B745" s="12">
        <v>8</v>
      </c>
      <c r="C745" s="12">
        <v>598</v>
      </c>
      <c r="D745" s="12">
        <v>13</v>
      </c>
      <c r="E745" s="12" t="s">
        <v>18</v>
      </c>
      <c r="F745" s="12" t="s">
        <v>38</v>
      </c>
      <c r="G745" s="12">
        <v>3</v>
      </c>
      <c r="H745" s="12" t="s">
        <v>8</v>
      </c>
      <c r="I745" s="12" t="str">
        <f t="shared" si="5"/>
        <v>phishing</v>
      </c>
      <c r="J745" s="12" t="str">
        <f t="shared" si="6"/>
        <v>correct</v>
      </c>
      <c r="K745" s="12" t="s">
        <v>21</v>
      </c>
      <c r="L745" s="12" t="s">
        <v>31</v>
      </c>
      <c r="M745" s="14">
        <f t="shared" si="7"/>
        <v>14</v>
      </c>
      <c r="N745" s="12" t="s">
        <v>47</v>
      </c>
      <c r="O745" s="12">
        <v>18</v>
      </c>
      <c r="P745" s="12" t="s">
        <v>49</v>
      </c>
      <c r="Q745" s="12" t="s">
        <v>25</v>
      </c>
      <c r="R745" s="12" t="s">
        <v>26</v>
      </c>
    </row>
    <row r="746" spans="1:18" x14ac:dyDescent="0.2">
      <c r="A746" s="12">
        <f t="shared" si="4"/>
        <v>38</v>
      </c>
      <c r="B746" s="12">
        <v>9</v>
      </c>
      <c r="C746" s="12">
        <v>598</v>
      </c>
      <c r="D746" s="12">
        <v>9</v>
      </c>
      <c r="E746" s="12" t="s">
        <v>18</v>
      </c>
      <c r="F746" s="12" t="s">
        <v>37</v>
      </c>
      <c r="G746" s="12">
        <v>13</v>
      </c>
      <c r="H746" s="12" t="s">
        <v>28</v>
      </c>
      <c r="I746" s="12" t="str">
        <f t="shared" si="5"/>
        <v>normal</v>
      </c>
      <c r="J746" s="12" t="str">
        <f t="shared" si="6"/>
        <v>correct</v>
      </c>
      <c r="K746" s="12" t="s">
        <v>21</v>
      </c>
      <c r="L746" s="12" t="s">
        <v>31</v>
      </c>
      <c r="M746" s="14">
        <f t="shared" si="7"/>
        <v>14</v>
      </c>
      <c r="N746" s="12" t="s">
        <v>47</v>
      </c>
      <c r="O746" s="12">
        <v>18</v>
      </c>
      <c r="P746" s="12" t="s">
        <v>49</v>
      </c>
      <c r="Q746" s="12" t="s">
        <v>25</v>
      </c>
      <c r="R746" s="12" t="s">
        <v>26</v>
      </c>
    </row>
    <row r="747" spans="1:18" x14ac:dyDescent="0.2">
      <c r="A747" s="12">
        <f t="shared" si="4"/>
        <v>38</v>
      </c>
      <c r="B747" s="12">
        <v>10</v>
      </c>
      <c r="C747" s="12">
        <v>598</v>
      </c>
      <c r="D747" s="12">
        <v>23</v>
      </c>
      <c r="E747" s="12" t="s">
        <v>18</v>
      </c>
      <c r="F747" s="12" t="s">
        <v>39</v>
      </c>
      <c r="G747" s="12">
        <v>11</v>
      </c>
      <c r="H747" s="12" t="s">
        <v>8</v>
      </c>
      <c r="I747" s="12" t="str">
        <f t="shared" si="5"/>
        <v>normal</v>
      </c>
      <c r="J747" s="12" t="str">
        <f t="shared" si="6"/>
        <v>incorrect</v>
      </c>
      <c r="K747" s="12" t="s">
        <v>33</v>
      </c>
      <c r="L747" s="12" t="s">
        <v>31</v>
      </c>
      <c r="M747" s="14">
        <f t="shared" si="7"/>
        <v>14</v>
      </c>
      <c r="N747" s="12" t="s">
        <v>47</v>
      </c>
      <c r="O747" s="12">
        <v>18</v>
      </c>
      <c r="P747" s="12" t="s">
        <v>49</v>
      </c>
      <c r="Q747" s="12" t="s">
        <v>25</v>
      </c>
      <c r="R747" s="12" t="s">
        <v>26</v>
      </c>
    </row>
    <row r="748" spans="1:18" x14ac:dyDescent="0.2">
      <c r="A748" s="12">
        <f t="shared" si="4"/>
        <v>38</v>
      </c>
      <c r="B748" s="12">
        <v>11</v>
      </c>
      <c r="C748" s="12">
        <v>598</v>
      </c>
      <c r="D748" s="12">
        <v>10</v>
      </c>
      <c r="E748" s="12" t="s">
        <v>18</v>
      </c>
      <c r="F748" s="12" t="s">
        <v>37</v>
      </c>
      <c r="G748" s="12">
        <v>7</v>
      </c>
      <c r="H748" s="12" t="s">
        <v>28</v>
      </c>
      <c r="I748" s="12" t="str">
        <f t="shared" si="5"/>
        <v>normal</v>
      </c>
      <c r="J748" s="12" t="str">
        <f t="shared" si="6"/>
        <v>correct</v>
      </c>
      <c r="K748" s="12" t="s">
        <v>30</v>
      </c>
      <c r="L748" s="12" t="s">
        <v>31</v>
      </c>
      <c r="M748" s="14">
        <f t="shared" si="7"/>
        <v>14</v>
      </c>
      <c r="N748" s="12" t="s">
        <v>47</v>
      </c>
      <c r="O748" s="12">
        <v>18</v>
      </c>
      <c r="P748" s="12" t="s">
        <v>49</v>
      </c>
      <c r="Q748" s="12" t="s">
        <v>25</v>
      </c>
      <c r="R748" s="12" t="s">
        <v>26</v>
      </c>
    </row>
    <row r="749" spans="1:18" x14ac:dyDescent="0.2">
      <c r="A749" s="12">
        <f t="shared" si="4"/>
        <v>38</v>
      </c>
      <c r="B749" s="12">
        <v>12</v>
      </c>
      <c r="C749" s="12">
        <v>598</v>
      </c>
      <c r="D749" s="12">
        <v>7</v>
      </c>
      <c r="E749" s="12" t="s">
        <v>18</v>
      </c>
      <c r="F749" s="12" t="s">
        <v>35</v>
      </c>
      <c r="G749" s="12">
        <v>10</v>
      </c>
      <c r="H749" s="12" t="s">
        <v>28</v>
      </c>
      <c r="I749" s="12" t="str">
        <f t="shared" si="5"/>
        <v>normal</v>
      </c>
      <c r="J749" s="12" t="str">
        <f t="shared" si="6"/>
        <v>correct</v>
      </c>
      <c r="K749" s="12" t="s">
        <v>33</v>
      </c>
      <c r="L749" s="12" t="s">
        <v>31</v>
      </c>
      <c r="M749" s="14">
        <f t="shared" si="7"/>
        <v>14</v>
      </c>
      <c r="N749" s="12" t="s">
        <v>47</v>
      </c>
      <c r="O749" s="12">
        <v>18</v>
      </c>
      <c r="P749" s="12" t="s">
        <v>49</v>
      </c>
      <c r="Q749" s="12" t="s">
        <v>25</v>
      </c>
      <c r="R749" s="12" t="s">
        <v>26</v>
      </c>
    </row>
    <row r="750" spans="1:18" x14ac:dyDescent="0.2">
      <c r="A750" s="12">
        <f t="shared" si="4"/>
        <v>38</v>
      </c>
      <c r="B750" s="12">
        <v>13</v>
      </c>
      <c r="C750" s="12">
        <v>598</v>
      </c>
      <c r="D750" s="12">
        <v>10</v>
      </c>
      <c r="E750" s="12" t="s">
        <v>18</v>
      </c>
      <c r="F750" s="12" t="s">
        <v>43</v>
      </c>
      <c r="G750" s="12">
        <v>4</v>
      </c>
      <c r="H750" s="12" t="s">
        <v>28</v>
      </c>
      <c r="I750" s="12" t="str">
        <f t="shared" si="5"/>
        <v>normal</v>
      </c>
      <c r="J750" s="12" t="str">
        <f t="shared" si="6"/>
        <v>correct</v>
      </c>
      <c r="K750" s="12" t="s">
        <v>33</v>
      </c>
      <c r="L750" s="12" t="s">
        <v>31</v>
      </c>
      <c r="M750" s="14">
        <f t="shared" si="7"/>
        <v>14</v>
      </c>
      <c r="N750" s="12" t="s">
        <v>47</v>
      </c>
      <c r="O750" s="12">
        <v>18</v>
      </c>
      <c r="P750" s="12" t="s">
        <v>49</v>
      </c>
      <c r="Q750" s="12" t="s">
        <v>25</v>
      </c>
      <c r="R750" s="12" t="s">
        <v>26</v>
      </c>
    </row>
    <row r="751" spans="1:18" x14ac:dyDescent="0.2">
      <c r="A751" s="12">
        <f t="shared" si="4"/>
        <v>38</v>
      </c>
      <c r="B751" s="12">
        <v>14</v>
      </c>
      <c r="C751" s="12">
        <v>598</v>
      </c>
      <c r="D751" s="12">
        <v>11</v>
      </c>
      <c r="E751" s="12" t="s">
        <v>18</v>
      </c>
      <c r="F751" s="12" t="s">
        <v>43</v>
      </c>
      <c r="G751" s="12">
        <v>0</v>
      </c>
      <c r="H751" s="12" t="s">
        <v>8</v>
      </c>
      <c r="I751" s="12" t="str">
        <f t="shared" si="5"/>
        <v>phishing</v>
      </c>
      <c r="J751" s="12" t="str">
        <f t="shared" si="6"/>
        <v>correct</v>
      </c>
      <c r="K751" s="12" t="s">
        <v>33</v>
      </c>
      <c r="L751" s="12" t="s">
        <v>31</v>
      </c>
      <c r="M751" s="14">
        <f t="shared" si="7"/>
        <v>14</v>
      </c>
      <c r="N751" s="12" t="s">
        <v>47</v>
      </c>
      <c r="O751" s="12">
        <v>18</v>
      </c>
      <c r="P751" s="12" t="s">
        <v>49</v>
      </c>
      <c r="Q751" s="12" t="s">
        <v>25</v>
      </c>
      <c r="R751" s="12" t="s">
        <v>26</v>
      </c>
    </row>
    <row r="752" spans="1:18" x14ac:dyDescent="0.2">
      <c r="A752" s="12">
        <f t="shared" si="4"/>
        <v>38</v>
      </c>
      <c r="B752" s="12">
        <v>15</v>
      </c>
      <c r="C752" s="12">
        <v>598</v>
      </c>
      <c r="D752" s="12">
        <v>10</v>
      </c>
      <c r="E752" s="12" t="s">
        <v>18</v>
      </c>
      <c r="F752" s="12" t="s">
        <v>19</v>
      </c>
      <c r="G752" s="12">
        <v>5</v>
      </c>
      <c r="H752" s="12" t="s">
        <v>8</v>
      </c>
      <c r="I752" s="12" t="str">
        <f t="shared" si="5"/>
        <v>normal</v>
      </c>
      <c r="J752" s="12" t="str">
        <f t="shared" si="6"/>
        <v>incorrect</v>
      </c>
      <c r="K752" s="12" t="s">
        <v>33</v>
      </c>
      <c r="L752" s="12" t="s">
        <v>31</v>
      </c>
      <c r="M752" s="14">
        <f t="shared" si="7"/>
        <v>14</v>
      </c>
      <c r="N752" s="12" t="s">
        <v>47</v>
      </c>
      <c r="O752" s="12">
        <v>18</v>
      </c>
      <c r="P752" s="12" t="s">
        <v>49</v>
      </c>
      <c r="Q752" s="12" t="s">
        <v>25</v>
      </c>
      <c r="R752" s="12" t="s">
        <v>26</v>
      </c>
    </row>
    <row r="753" spans="1:18" x14ac:dyDescent="0.2">
      <c r="A753" s="12">
        <f t="shared" si="4"/>
        <v>38</v>
      </c>
      <c r="B753" s="12">
        <v>16</v>
      </c>
      <c r="C753" s="12">
        <v>598</v>
      </c>
      <c r="D753" s="12">
        <v>27</v>
      </c>
      <c r="E753" s="12" t="s">
        <v>18</v>
      </c>
      <c r="F753" s="12" t="s">
        <v>32</v>
      </c>
      <c r="G753" s="12">
        <v>2</v>
      </c>
      <c r="H753" s="12" t="s">
        <v>8</v>
      </c>
      <c r="I753" s="12" t="str">
        <f t="shared" si="5"/>
        <v>phishing</v>
      </c>
      <c r="J753" s="12" t="str">
        <f t="shared" si="6"/>
        <v>correct</v>
      </c>
      <c r="K753" s="12" t="s">
        <v>21</v>
      </c>
      <c r="L753" s="12" t="s">
        <v>31</v>
      </c>
      <c r="M753" s="14">
        <f t="shared" si="7"/>
        <v>14</v>
      </c>
      <c r="N753" s="12" t="s">
        <v>47</v>
      </c>
      <c r="O753" s="12">
        <v>18</v>
      </c>
      <c r="P753" s="12" t="s">
        <v>49</v>
      </c>
      <c r="Q753" s="12" t="s">
        <v>25</v>
      </c>
      <c r="R753" s="12" t="s">
        <v>26</v>
      </c>
    </row>
    <row r="754" spans="1:18" x14ac:dyDescent="0.2">
      <c r="A754" s="12">
        <f t="shared" si="4"/>
        <v>39</v>
      </c>
      <c r="B754" s="12">
        <v>1</v>
      </c>
      <c r="C754" s="12">
        <v>503</v>
      </c>
      <c r="D754" s="12">
        <v>30</v>
      </c>
      <c r="E754" s="12" t="s">
        <v>18</v>
      </c>
      <c r="F754" s="12" t="s">
        <v>19</v>
      </c>
      <c r="G754" s="12">
        <v>0</v>
      </c>
      <c r="H754" s="12" t="s">
        <v>8</v>
      </c>
      <c r="I754" s="12" t="str">
        <f t="shared" si="5"/>
        <v>phishing</v>
      </c>
      <c r="J754" s="12" t="str">
        <f t="shared" si="6"/>
        <v>correct</v>
      </c>
      <c r="K754" s="12" t="s">
        <v>33</v>
      </c>
      <c r="L754" s="12" t="s">
        <v>31</v>
      </c>
      <c r="M754" s="14">
        <f t="shared" si="7"/>
        <v>11</v>
      </c>
      <c r="N754" s="12" t="s">
        <v>47</v>
      </c>
      <c r="O754" s="12">
        <v>18</v>
      </c>
      <c r="P754" s="12" t="s">
        <v>49</v>
      </c>
      <c r="Q754" s="12" t="s">
        <v>473</v>
      </c>
      <c r="R754" s="12" t="s">
        <v>26</v>
      </c>
    </row>
    <row r="755" spans="1:18" x14ac:dyDescent="0.2">
      <c r="A755" s="12">
        <f t="shared" si="4"/>
        <v>39</v>
      </c>
      <c r="B755" s="12">
        <v>2</v>
      </c>
      <c r="C755" s="12">
        <v>503</v>
      </c>
      <c r="D755" s="12">
        <v>20</v>
      </c>
      <c r="E755" s="12" t="s">
        <v>18</v>
      </c>
      <c r="F755" s="12" t="s">
        <v>43</v>
      </c>
      <c r="G755" s="12">
        <v>8</v>
      </c>
      <c r="H755" s="12" t="s">
        <v>8</v>
      </c>
      <c r="I755" s="12" t="str">
        <f t="shared" si="5"/>
        <v>normal</v>
      </c>
      <c r="J755" s="12" t="str">
        <f t="shared" si="6"/>
        <v>incorrect</v>
      </c>
      <c r="K755" s="12" t="s">
        <v>30</v>
      </c>
      <c r="L755" s="12" t="s">
        <v>31</v>
      </c>
      <c r="M755" s="14">
        <f t="shared" si="7"/>
        <v>11</v>
      </c>
      <c r="N755" s="12" t="s">
        <v>47</v>
      </c>
      <c r="O755" s="12">
        <v>18</v>
      </c>
      <c r="P755" s="12" t="s">
        <v>49</v>
      </c>
      <c r="Q755" s="12" t="s">
        <v>473</v>
      </c>
      <c r="R755" s="12" t="s">
        <v>26</v>
      </c>
    </row>
    <row r="756" spans="1:18" x14ac:dyDescent="0.2">
      <c r="A756" s="12">
        <f t="shared" si="4"/>
        <v>39</v>
      </c>
      <c r="B756" s="12">
        <v>3</v>
      </c>
      <c r="C756" s="12">
        <v>503</v>
      </c>
      <c r="D756" s="12">
        <v>11</v>
      </c>
      <c r="E756" s="12" t="s">
        <v>18</v>
      </c>
      <c r="F756" s="12" t="s">
        <v>19</v>
      </c>
      <c r="G756" s="12">
        <v>11</v>
      </c>
      <c r="H756" s="12" t="s">
        <v>28</v>
      </c>
      <c r="I756" s="12" t="str">
        <f t="shared" si="5"/>
        <v>normal</v>
      </c>
      <c r="J756" s="12" t="str">
        <f t="shared" si="6"/>
        <v>correct</v>
      </c>
      <c r="K756" s="12" t="s">
        <v>33</v>
      </c>
      <c r="L756" s="12" t="s">
        <v>31</v>
      </c>
      <c r="M756" s="14">
        <f t="shared" si="7"/>
        <v>11</v>
      </c>
      <c r="N756" s="12" t="s">
        <v>47</v>
      </c>
      <c r="O756" s="12">
        <v>18</v>
      </c>
      <c r="P756" s="12" t="s">
        <v>49</v>
      </c>
      <c r="Q756" s="12" t="s">
        <v>473</v>
      </c>
      <c r="R756" s="12" t="s">
        <v>26</v>
      </c>
    </row>
    <row r="757" spans="1:18" x14ac:dyDescent="0.2">
      <c r="A757" s="12">
        <f t="shared" si="4"/>
        <v>39</v>
      </c>
      <c r="B757" s="12">
        <v>4</v>
      </c>
      <c r="C757" s="12">
        <v>503</v>
      </c>
      <c r="D757" s="12">
        <v>11</v>
      </c>
      <c r="E757" s="12" t="s">
        <v>18</v>
      </c>
      <c r="F757" s="12" t="s">
        <v>35</v>
      </c>
      <c r="G757" s="12">
        <v>3</v>
      </c>
      <c r="H757" s="12" t="s">
        <v>8</v>
      </c>
      <c r="I757" s="12" t="str">
        <f t="shared" si="5"/>
        <v>phishing</v>
      </c>
      <c r="J757" s="12" t="str">
        <f t="shared" si="6"/>
        <v>correct</v>
      </c>
      <c r="K757" s="12" t="s">
        <v>21</v>
      </c>
      <c r="L757" s="12" t="s">
        <v>31</v>
      </c>
      <c r="M757" s="14">
        <f t="shared" si="7"/>
        <v>11</v>
      </c>
      <c r="N757" s="12" t="s">
        <v>47</v>
      </c>
      <c r="O757" s="12">
        <v>18</v>
      </c>
      <c r="P757" s="12" t="s">
        <v>49</v>
      </c>
      <c r="Q757" s="12" t="s">
        <v>473</v>
      </c>
      <c r="R757" s="12" t="s">
        <v>26</v>
      </c>
    </row>
    <row r="758" spans="1:18" x14ac:dyDescent="0.2">
      <c r="A758" s="12">
        <f t="shared" si="4"/>
        <v>39</v>
      </c>
      <c r="B758" s="12">
        <v>5</v>
      </c>
      <c r="C758" s="12">
        <v>503</v>
      </c>
      <c r="D758" s="12">
        <v>13</v>
      </c>
      <c r="E758" s="12" t="s">
        <v>18</v>
      </c>
      <c r="F758" s="12" t="s">
        <v>36</v>
      </c>
      <c r="G758" s="12">
        <v>5</v>
      </c>
      <c r="H758" s="12" t="s">
        <v>28</v>
      </c>
      <c r="I758" s="12" t="str">
        <f t="shared" si="5"/>
        <v>normal</v>
      </c>
      <c r="J758" s="12" t="str">
        <f t="shared" si="6"/>
        <v>correct</v>
      </c>
      <c r="K758" s="12" t="s">
        <v>33</v>
      </c>
      <c r="L758" s="12" t="s">
        <v>31</v>
      </c>
      <c r="M758" s="14">
        <f t="shared" si="7"/>
        <v>11</v>
      </c>
      <c r="N758" s="12" t="s">
        <v>47</v>
      </c>
      <c r="O758" s="12">
        <v>18</v>
      </c>
      <c r="P758" s="12" t="s">
        <v>49</v>
      </c>
      <c r="Q758" s="12" t="s">
        <v>473</v>
      </c>
      <c r="R758" s="12" t="s">
        <v>26</v>
      </c>
    </row>
    <row r="759" spans="1:18" x14ac:dyDescent="0.2">
      <c r="A759" s="12">
        <f t="shared" si="4"/>
        <v>39</v>
      </c>
      <c r="B759" s="12">
        <v>6</v>
      </c>
      <c r="C759" s="12">
        <v>503</v>
      </c>
      <c r="D759" s="12">
        <v>8</v>
      </c>
      <c r="E759" s="12" t="s">
        <v>18</v>
      </c>
      <c r="F759" s="12" t="s">
        <v>41</v>
      </c>
      <c r="G759" s="12">
        <v>9</v>
      </c>
      <c r="H759" s="12" t="s">
        <v>28</v>
      </c>
      <c r="I759" s="12" t="str">
        <f t="shared" si="5"/>
        <v>normal</v>
      </c>
      <c r="J759" s="12" t="str">
        <f t="shared" si="6"/>
        <v>correct</v>
      </c>
      <c r="K759" s="12" t="s">
        <v>30</v>
      </c>
      <c r="L759" s="12" t="s">
        <v>31</v>
      </c>
      <c r="M759" s="14">
        <f t="shared" si="7"/>
        <v>11</v>
      </c>
      <c r="N759" s="12" t="s">
        <v>47</v>
      </c>
      <c r="O759" s="12">
        <v>18</v>
      </c>
      <c r="P759" s="12" t="s">
        <v>49</v>
      </c>
      <c r="Q759" s="12" t="s">
        <v>473</v>
      </c>
      <c r="R759" s="12" t="s">
        <v>26</v>
      </c>
    </row>
    <row r="760" spans="1:18" x14ac:dyDescent="0.2">
      <c r="A760" s="12">
        <f t="shared" si="4"/>
        <v>39</v>
      </c>
      <c r="B760" s="12">
        <v>7</v>
      </c>
      <c r="C760" s="12">
        <v>503</v>
      </c>
      <c r="D760" s="12">
        <v>11</v>
      </c>
      <c r="E760" s="12" t="s">
        <v>18</v>
      </c>
      <c r="F760" s="12" t="s">
        <v>37</v>
      </c>
      <c r="G760" s="12">
        <v>10</v>
      </c>
      <c r="H760" s="12" t="s">
        <v>28</v>
      </c>
      <c r="I760" s="12" t="str">
        <f t="shared" si="5"/>
        <v>normal</v>
      </c>
      <c r="J760" s="12" t="str">
        <f t="shared" si="6"/>
        <v>correct</v>
      </c>
      <c r="K760" s="12" t="s">
        <v>33</v>
      </c>
      <c r="L760" s="12" t="s">
        <v>31</v>
      </c>
      <c r="M760" s="14">
        <f t="shared" si="7"/>
        <v>11</v>
      </c>
      <c r="N760" s="12" t="s">
        <v>47</v>
      </c>
      <c r="O760" s="12">
        <v>18</v>
      </c>
      <c r="P760" s="12" t="s">
        <v>49</v>
      </c>
      <c r="Q760" s="12" t="s">
        <v>473</v>
      </c>
      <c r="R760" s="12" t="s">
        <v>26</v>
      </c>
    </row>
    <row r="761" spans="1:18" x14ac:dyDescent="0.2">
      <c r="A761" s="12">
        <f t="shared" si="4"/>
        <v>39</v>
      </c>
      <c r="B761" s="12">
        <v>8</v>
      </c>
      <c r="C761" s="12">
        <v>503</v>
      </c>
      <c r="D761" s="12">
        <v>12</v>
      </c>
      <c r="E761" s="12" t="s">
        <v>18</v>
      </c>
      <c r="F761" s="12" t="s">
        <v>38</v>
      </c>
      <c r="G761" s="12">
        <v>1</v>
      </c>
      <c r="H761" s="12" t="s">
        <v>28</v>
      </c>
      <c r="I761" s="12" t="str">
        <f t="shared" si="5"/>
        <v>phishing</v>
      </c>
      <c r="J761" s="12" t="str">
        <f t="shared" si="6"/>
        <v>incorrect</v>
      </c>
      <c r="K761" s="12" t="s">
        <v>33</v>
      </c>
      <c r="L761" s="12" t="s">
        <v>31</v>
      </c>
      <c r="M761" s="14">
        <f t="shared" si="7"/>
        <v>11</v>
      </c>
      <c r="N761" s="12" t="s">
        <v>47</v>
      </c>
      <c r="O761" s="12">
        <v>18</v>
      </c>
      <c r="P761" s="12" t="s">
        <v>49</v>
      </c>
      <c r="Q761" s="12" t="s">
        <v>473</v>
      </c>
      <c r="R761" s="12" t="s">
        <v>26</v>
      </c>
    </row>
    <row r="762" spans="1:18" x14ac:dyDescent="0.2">
      <c r="A762" s="12">
        <f t="shared" si="4"/>
        <v>39</v>
      </c>
      <c r="B762" s="12">
        <v>9</v>
      </c>
      <c r="C762" s="12">
        <v>503</v>
      </c>
      <c r="D762" s="12">
        <v>10</v>
      </c>
      <c r="E762" s="12" t="s">
        <v>18</v>
      </c>
      <c r="F762" s="12" t="s">
        <v>32</v>
      </c>
      <c r="G762" s="12">
        <v>12</v>
      </c>
      <c r="H762" s="12" t="s">
        <v>8</v>
      </c>
      <c r="I762" s="12" t="str">
        <f t="shared" si="5"/>
        <v>normal</v>
      </c>
      <c r="J762" s="12" t="str">
        <f t="shared" si="6"/>
        <v>incorrect</v>
      </c>
      <c r="K762" s="12" t="s">
        <v>30</v>
      </c>
      <c r="L762" s="12" t="s">
        <v>31</v>
      </c>
      <c r="M762" s="14">
        <f t="shared" si="7"/>
        <v>11</v>
      </c>
      <c r="N762" s="12" t="s">
        <v>47</v>
      </c>
      <c r="O762" s="12">
        <v>18</v>
      </c>
      <c r="P762" s="12" t="s">
        <v>49</v>
      </c>
      <c r="Q762" s="12" t="s">
        <v>473</v>
      </c>
      <c r="R762" s="12" t="s">
        <v>26</v>
      </c>
    </row>
    <row r="763" spans="1:18" x14ac:dyDescent="0.2">
      <c r="A763" s="12">
        <f t="shared" si="4"/>
        <v>39</v>
      </c>
      <c r="B763" s="12">
        <v>10</v>
      </c>
      <c r="C763" s="12">
        <v>503</v>
      </c>
      <c r="D763" s="12">
        <v>15</v>
      </c>
      <c r="E763" s="12" t="s">
        <v>18</v>
      </c>
      <c r="F763" s="12" t="s">
        <v>36</v>
      </c>
      <c r="G763" s="12">
        <v>7</v>
      </c>
      <c r="H763" s="12" t="s">
        <v>8</v>
      </c>
      <c r="I763" s="12" t="str">
        <f t="shared" si="5"/>
        <v>normal</v>
      </c>
      <c r="J763" s="12" t="str">
        <f t="shared" si="6"/>
        <v>incorrect</v>
      </c>
      <c r="K763" s="12" t="s">
        <v>30</v>
      </c>
      <c r="L763" s="12" t="s">
        <v>31</v>
      </c>
      <c r="M763" s="14">
        <f t="shared" si="7"/>
        <v>11</v>
      </c>
      <c r="N763" s="12" t="s">
        <v>47</v>
      </c>
      <c r="O763" s="12">
        <v>18</v>
      </c>
      <c r="P763" s="12" t="s">
        <v>49</v>
      </c>
      <c r="Q763" s="12" t="s">
        <v>473</v>
      </c>
      <c r="R763" s="12" t="s">
        <v>26</v>
      </c>
    </row>
    <row r="764" spans="1:18" x14ac:dyDescent="0.2">
      <c r="A764" s="12">
        <f t="shared" si="4"/>
        <v>39</v>
      </c>
      <c r="B764" s="12">
        <v>11</v>
      </c>
      <c r="C764" s="12">
        <v>503</v>
      </c>
      <c r="D764" s="12">
        <v>21</v>
      </c>
      <c r="E764" s="12" t="s">
        <v>18</v>
      </c>
      <c r="F764" s="12" t="s">
        <v>35</v>
      </c>
      <c r="G764" s="12">
        <v>6</v>
      </c>
      <c r="H764" s="12" t="s">
        <v>28</v>
      </c>
      <c r="I764" s="12" t="str">
        <f t="shared" si="5"/>
        <v>normal</v>
      </c>
      <c r="J764" s="12" t="str">
        <f t="shared" si="6"/>
        <v>correct</v>
      </c>
      <c r="K764" s="12" t="s">
        <v>33</v>
      </c>
      <c r="L764" s="12" t="s">
        <v>31</v>
      </c>
      <c r="M764" s="14">
        <f t="shared" si="7"/>
        <v>11</v>
      </c>
      <c r="N764" s="12" t="s">
        <v>47</v>
      </c>
      <c r="O764" s="12">
        <v>18</v>
      </c>
      <c r="P764" s="12" t="s">
        <v>49</v>
      </c>
      <c r="Q764" s="12" t="s">
        <v>473</v>
      </c>
      <c r="R764" s="12" t="s">
        <v>26</v>
      </c>
    </row>
    <row r="765" spans="1:18" x14ac:dyDescent="0.2">
      <c r="A765" s="12">
        <f t="shared" si="4"/>
        <v>39</v>
      </c>
      <c r="B765" s="12">
        <v>12</v>
      </c>
      <c r="C765" s="12">
        <v>503</v>
      </c>
      <c r="D765" s="12">
        <v>20</v>
      </c>
      <c r="E765" s="12" t="s">
        <v>18</v>
      </c>
      <c r="F765" s="12" t="s">
        <v>37</v>
      </c>
      <c r="G765" s="12">
        <v>13</v>
      </c>
      <c r="H765" s="12" t="s">
        <v>28</v>
      </c>
      <c r="I765" s="12" t="str">
        <f t="shared" si="5"/>
        <v>normal</v>
      </c>
      <c r="J765" s="12" t="str">
        <f t="shared" si="6"/>
        <v>correct</v>
      </c>
      <c r="K765" s="12" t="s">
        <v>21</v>
      </c>
      <c r="L765" s="12" t="s">
        <v>31</v>
      </c>
      <c r="M765" s="14">
        <f t="shared" si="7"/>
        <v>11</v>
      </c>
      <c r="N765" s="12" t="s">
        <v>47</v>
      </c>
      <c r="O765" s="12">
        <v>18</v>
      </c>
      <c r="P765" s="12" t="s">
        <v>49</v>
      </c>
      <c r="Q765" s="12" t="s">
        <v>473</v>
      </c>
      <c r="R765" s="12" t="s">
        <v>26</v>
      </c>
    </row>
    <row r="766" spans="1:18" x14ac:dyDescent="0.2">
      <c r="A766" s="12">
        <f t="shared" si="4"/>
        <v>39</v>
      </c>
      <c r="B766" s="12">
        <v>13</v>
      </c>
      <c r="C766" s="12">
        <v>503</v>
      </c>
      <c r="D766" s="12">
        <v>12</v>
      </c>
      <c r="E766" s="12" t="s">
        <v>18</v>
      </c>
      <c r="F766" s="12" t="s">
        <v>36</v>
      </c>
      <c r="G766" s="12">
        <v>15</v>
      </c>
      <c r="H766" s="12" t="s">
        <v>8</v>
      </c>
      <c r="I766" s="12" t="str">
        <f t="shared" si="5"/>
        <v>normal</v>
      </c>
      <c r="J766" s="12" t="str">
        <f t="shared" si="6"/>
        <v>incorrect</v>
      </c>
      <c r="K766" s="12" t="s">
        <v>33</v>
      </c>
      <c r="L766" s="12" t="s">
        <v>31</v>
      </c>
      <c r="M766" s="14">
        <f t="shared" si="7"/>
        <v>11</v>
      </c>
      <c r="N766" s="12" t="s">
        <v>47</v>
      </c>
      <c r="O766" s="12">
        <v>18</v>
      </c>
      <c r="P766" s="12" t="s">
        <v>49</v>
      </c>
      <c r="Q766" s="12" t="s">
        <v>473</v>
      </c>
      <c r="R766" s="12" t="s">
        <v>26</v>
      </c>
    </row>
    <row r="767" spans="1:18" x14ac:dyDescent="0.2">
      <c r="A767" s="12">
        <f t="shared" si="4"/>
        <v>39</v>
      </c>
      <c r="B767" s="12">
        <v>14</v>
      </c>
      <c r="C767" s="12">
        <v>503</v>
      </c>
      <c r="D767" s="12">
        <v>12</v>
      </c>
      <c r="E767" s="12" t="s">
        <v>18</v>
      </c>
      <c r="F767" s="12" t="s">
        <v>39</v>
      </c>
      <c r="G767" s="12">
        <v>14</v>
      </c>
      <c r="H767" s="12" t="s">
        <v>28</v>
      </c>
      <c r="I767" s="12" t="str">
        <f t="shared" si="5"/>
        <v>normal</v>
      </c>
      <c r="J767" s="12" t="str">
        <f t="shared" si="6"/>
        <v>correct</v>
      </c>
      <c r="K767" s="12" t="s">
        <v>21</v>
      </c>
      <c r="L767" s="12" t="s">
        <v>31</v>
      </c>
      <c r="M767" s="14">
        <f t="shared" si="7"/>
        <v>11</v>
      </c>
      <c r="N767" s="12" t="s">
        <v>47</v>
      </c>
      <c r="O767" s="12">
        <v>18</v>
      </c>
      <c r="P767" s="12" t="s">
        <v>49</v>
      </c>
      <c r="Q767" s="12" t="s">
        <v>473</v>
      </c>
      <c r="R767" s="12" t="s">
        <v>26</v>
      </c>
    </row>
    <row r="768" spans="1:18" x14ac:dyDescent="0.2">
      <c r="A768" s="12">
        <f t="shared" si="4"/>
        <v>39</v>
      </c>
      <c r="B768" s="12">
        <v>15</v>
      </c>
      <c r="C768" s="12">
        <v>503</v>
      </c>
      <c r="D768" s="12">
        <v>13</v>
      </c>
      <c r="E768" s="12" t="s">
        <v>18</v>
      </c>
      <c r="F768" s="12" t="s">
        <v>43</v>
      </c>
      <c r="G768" s="12">
        <v>2</v>
      </c>
      <c r="H768" s="12" t="s">
        <v>8</v>
      </c>
      <c r="I768" s="12" t="str">
        <f t="shared" si="5"/>
        <v>phishing</v>
      </c>
      <c r="J768" s="12" t="str">
        <f t="shared" si="6"/>
        <v>correct</v>
      </c>
      <c r="K768" s="12" t="s">
        <v>21</v>
      </c>
      <c r="L768" s="12" t="s">
        <v>31</v>
      </c>
      <c r="M768" s="14">
        <f t="shared" si="7"/>
        <v>11</v>
      </c>
      <c r="N768" s="12" t="s">
        <v>47</v>
      </c>
      <c r="O768" s="12">
        <v>18</v>
      </c>
      <c r="P768" s="12" t="s">
        <v>49</v>
      </c>
      <c r="Q768" s="12" t="s">
        <v>473</v>
      </c>
      <c r="R768" s="12" t="s">
        <v>26</v>
      </c>
    </row>
    <row r="769" spans="1:18" x14ac:dyDescent="0.2">
      <c r="A769" s="12">
        <f t="shared" si="4"/>
        <v>39</v>
      </c>
      <c r="B769" s="12">
        <v>16</v>
      </c>
      <c r="C769" s="12">
        <v>503</v>
      </c>
      <c r="D769" s="12">
        <v>9</v>
      </c>
      <c r="E769" s="12" t="s">
        <v>18</v>
      </c>
      <c r="F769" s="12" t="s">
        <v>41</v>
      </c>
      <c r="G769" s="12">
        <v>4</v>
      </c>
      <c r="H769" s="12" t="s">
        <v>28</v>
      </c>
      <c r="I769" s="12" t="str">
        <f t="shared" si="5"/>
        <v>normal</v>
      </c>
      <c r="J769" s="12" t="str">
        <f t="shared" si="6"/>
        <v>correct</v>
      </c>
      <c r="K769" s="12" t="s">
        <v>33</v>
      </c>
      <c r="L769" s="12" t="s">
        <v>31</v>
      </c>
      <c r="M769" s="14">
        <f t="shared" si="7"/>
        <v>11</v>
      </c>
      <c r="N769" s="12" t="s">
        <v>47</v>
      </c>
      <c r="O769" s="12">
        <v>18</v>
      </c>
      <c r="P769" s="12" t="s">
        <v>49</v>
      </c>
      <c r="Q769" s="12" t="s">
        <v>473</v>
      </c>
      <c r="R769" s="12" t="s">
        <v>26</v>
      </c>
    </row>
    <row r="770" spans="1:18" x14ac:dyDescent="0.2">
      <c r="A770" s="12">
        <f t="shared" si="4"/>
        <v>40</v>
      </c>
      <c r="B770" s="12">
        <v>1</v>
      </c>
      <c r="C770" s="12">
        <v>544</v>
      </c>
      <c r="D770" s="12">
        <v>9</v>
      </c>
      <c r="E770" s="12" t="s">
        <v>18</v>
      </c>
      <c r="F770" s="12" t="s">
        <v>41</v>
      </c>
      <c r="G770" s="12">
        <v>13</v>
      </c>
      <c r="H770" s="12" t="s">
        <v>8</v>
      </c>
      <c r="I770" s="12" t="str">
        <f t="shared" si="5"/>
        <v>normal</v>
      </c>
      <c r="J770" s="12" t="str">
        <f t="shared" si="6"/>
        <v>incorrect</v>
      </c>
      <c r="K770" s="12" t="s">
        <v>21</v>
      </c>
      <c r="L770" s="12" t="s">
        <v>31</v>
      </c>
      <c r="M770" s="14">
        <f t="shared" si="7"/>
        <v>10</v>
      </c>
      <c r="N770" s="12" t="s">
        <v>23</v>
      </c>
      <c r="O770" s="12">
        <v>18</v>
      </c>
      <c r="P770" s="12" t="s">
        <v>49</v>
      </c>
      <c r="Q770" s="12" t="s">
        <v>50</v>
      </c>
      <c r="R770" s="12" t="s">
        <v>26</v>
      </c>
    </row>
    <row r="771" spans="1:18" x14ac:dyDescent="0.2">
      <c r="A771" s="12">
        <f t="shared" si="4"/>
        <v>40</v>
      </c>
      <c r="B771" s="12">
        <v>2</v>
      </c>
      <c r="C771" s="12">
        <v>544</v>
      </c>
      <c r="D771" s="12">
        <v>15</v>
      </c>
      <c r="E771" s="12" t="s">
        <v>18</v>
      </c>
      <c r="F771" s="12" t="s">
        <v>35</v>
      </c>
      <c r="G771" s="12">
        <v>14</v>
      </c>
      <c r="H771" s="12" t="s">
        <v>8</v>
      </c>
      <c r="I771" s="12" t="str">
        <f t="shared" si="5"/>
        <v>normal</v>
      </c>
      <c r="J771" s="12" t="str">
        <f t="shared" si="6"/>
        <v>incorrect</v>
      </c>
      <c r="K771" s="12" t="s">
        <v>21</v>
      </c>
      <c r="L771" s="12" t="s">
        <v>31</v>
      </c>
      <c r="M771" s="14">
        <f t="shared" si="7"/>
        <v>10</v>
      </c>
      <c r="N771" s="12" t="s">
        <v>23</v>
      </c>
      <c r="O771" s="12">
        <v>18</v>
      </c>
      <c r="P771" s="12" t="s">
        <v>49</v>
      </c>
      <c r="Q771" s="12" t="s">
        <v>50</v>
      </c>
      <c r="R771" s="12" t="s">
        <v>26</v>
      </c>
    </row>
    <row r="772" spans="1:18" x14ac:dyDescent="0.2">
      <c r="A772" s="12">
        <f t="shared" si="4"/>
        <v>40</v>
      </c>
      <c r="B772" s="12">
        <v>3</v>
      </c>
      <c r="C772" s="12">
        <v>544</v>
      </c>
      <c r="D772" s="12">
        <v>12</v>
      </c>
      <c r="E772" s="12" t="s">
        <v>18</v>
      </c>
      <c r="F772" s="12" t="s">
        <v>37</v>
      </c>
      <c r="G772" s="12">
        <v>1</v>
      </c>
      <c r="H772" s="12" t="s">
        <v>8</v>
      </c>
      <c r="I772" s="12" t="str">
        <f t="shared" si="5"/>
        <v>phishing</v>
      </c>
      <c r="J772" s="12" t="str">
        <f t="shared" si="6"/>
        <v>correct</v>
      </c>
      <c r="K772" s="12" t="s">
        <v>33</v>
      </c>
      <c r="L772" s="12" t="s">
        <v>31</v>
      </c>
      <c r="M772" s="14">
        <f t="shared" si="7"/>
        <v>10</v>
      </c>
      <c r="N772" s="12" t="s">
        <v>23</v>
      </c>
      <c r="O772" s="12">
        <v>18</v>
      </c>
      <c r="P772" s="12" t="s">
        <v>49</v>
      </c>
      <c r="Q772" s="12" t="s">
        <v>50</v>
      </c>
      <c r="R772" s="12" t="s">
        <v>26</v>
      </c>
    </row>
    <row r="773" spans="1:18" x14ac:dyDescent="0.2">
      <c r="A773" s="12">
        <f t="shared" si="4"/>
        <v>40</v>
      </c>
      <c r="B773" s="12">
        <v>4</v>
      </c>
      <c r="C773" s="12">
        <v>544</v>
      </c>
      <c r="D773" s="12">
        <v>14</v>
      </c>
      <c r="E773" s="12" t="s">
        <v>18</v>
      </c>
      <c r="F773" s="12" t="s">
        <v>27</v>
      </c>
      <c r="G773" s="12">
        <v>10</v>
      </c>
      <c r="H773" s="12" t="s">
        <v>28</v>
      </c>
      <c r="I773" s="12" t="str">
        <f t="shared" si="5"/>
        <v>normal</v>
      </c>
      <c r="J773" s="12" t="str">
        <f t="shared" si="6"/>
        <v>correct</v>
      </c>
      <c r="K773" s="12" t="s">
        <v>33</v>
      </c>
      <c r="L773" s="12" t="s">
        <v>31</v>
      </c>
      <c r="M773" s="14">
        <f t="shared" si="7"/>
        <v>10</v>
      </c>
      <c r="N773" s="12" t="s">
        <v>23</v>
      </c>
      <c r="O773" s="12">
        <v>18</v>
      </c>
      <c r="P773" s="12" t="s">
        <v>49</v>
      </c>
      <c r="Q773" s="12" t="s">
        <v>50</v>
      </c>
      <c r="R773" s="12" t="s">
        <v>26</v>
      </c>
    </row>
    <row r="774" spans="1:18" x14ac:dyDescent="0.2">
      <c r="A774" s="12">
        <f t="shared" si="4"/>
        <v>40</v>
      </c>
      <c r="B774" s="12">
        <v>5</v>
      </c>
      <c r="C774" s="12">
        <v>544</v>
      </c>
      <c r="D774" s="12">
        <v>17</v>
      </c>
      <c r="E774" s="12" t="s">
        <v>18</v>
      </c>
      <c r="F774" s="12" t="s">
        <v>32</v>
      </c>
      <c r="G774" s="12">
        <v>15</v>
      </c>
      <c r="H774" s="12" t="s">
        <v>28</v>
      </c>
      <c r="I774" s="12" t="str">
        <f t="shared" si="5"/>
        <v>normal</v>
      </c>
      <c r="J774" s="12" t="str">
        <f t="shared" si="6"/>
        <v>correct</v>
      </c>
      <c r="K774" s="12" t="s">
        <v>33</v>
      </c>
      <c r="L774" s="12" t="s">
        <v>31</v>
      </c>
      <c r="M774" s="14">
        <f t="shared" si="7"/>
        <v>10</v>
      </c>
      <c r="N774" s="12" t="s">
        <v>23</v>
      </c>
      <c r="O774" s="12">
        <v>18</v>
      </c>
      <c r="P774" s="12" t="s">
        <v>49</v>
      </c>
      <c r="Q774" s="12" t="s">
        <v>50</v>
      </c>
      <c r="R774" s="12" t="s">
        <v>26</v>
      </c>
    </row>
    <row r="775" spans="1:18" x14ac:dyDescent="0.2">
      <c r="A775" s="12">
        <f t="shared" si="4"/>
        <v>40</v>
      </c>
      <c r="B775" s="12">
        <v>6</v>
      </c>
      <c r="C775" s="12">
        <v>544</v>
      </c>
      <c r="D775" s="12">
        <v>10</v>
      </c>
      <c r="E775" s="12" t="s">
        <v>18</v>
      </c>
      <c r="F775" s="12" t="s">
        <v>41</v>
      </c>
      <c r="G775" s="12">
        <v>2</v>
      </c>
      <c r="H775" s="12" t="s">
        <v>8</v>
      </c>
      <c r="I775" s="12" t="str">
        <f t="shared" si="5"/>
        <v>phishing</v>
      </c>
      <c r="J775" s="12" t="str">
        <f t="shared" si="6"/>
        <v>correct</v>
      </c>
      <c r="K775" s="12" t="s">
        <v>21</v>
      </c>
      <c r="L775" s="12" t="s">
        <v>31</v>
      </c>
      <c r="M775" s="14">
        <f t="shared" si="7"/>
        <v>10</v>
      </c>
      <c r="N775" s="12" t="s">
        <v>23</v>
      </c>
      <c r="O775" s="12">
        <v>18</v>
      </c>
      <c r="P775" s="12" t="s">
        <v>49</v>
      </c>
      <c r="Q775" s="12" t="s">
        <v>50</v>
      </c>
      <c r="R775" s="12" t="s">
        <v>26</v>
      </c>
    </row>
    <row r="776" spans="1:18" x14ac:dyDescent="0.2">
      <c r="A776" s="12">
        <f t="shared" si="4"/>
        <v>40</v>
      </c>
      <c r="B776" s="12">
        <v>7</v>
      </c>
      <c r="C776" s="12">
        <v>544</v>
      </c>
      <c r="D776" s="12">
        <v>17</v>
      </c>
      <c r="E776" s="12" t="s">
        <v>18</v>
      </c>
      <c r="F776" s="12" t="s">
        <v>27</v>
      </c>
      <c r="G776" s="12">
        <v>11</v>
      </c>
      <c r="H776" s="12" t="s">
        <v>28</v>
      </c>
      <c r="I776" s="12" t="str">
        <f t="shared" si="5"/>
        <v>normal</v>
      </c>
      <c r="J776" s="12" t="str">
        <f t="shared" si="6"/>
        <v>correct</v>
      </c>
      <c r="K776" s="12" t="s">
        <v>33</v>
      </c>
      <c r="L776" s="12" t="s">
        <v>31</v>
      </c>
      <c r="M776" s="14">
        <f t="shared" si="7"/>
        <v>10</v>
      </c>
      <c r="N776" s="12" t="s">
        <v>23</v>
      </c>
      <c r="O776" s="12">
        <v>18</v>
      </c>
      <c r="P776" s="12" t="s">
        <v>49</v>
      </c>
      <c r="Q776" s="12" t="s">
        <v>50</v>
      </c>
      <c r="R776" s="12" t="s">
        <v>26</v>
      </c>
    </row>
    <row r="777" spans="1:18" x14ac:dyDescent="0.2">
      <c r="A777" s="12">
        <f t="shared" si="4"/>
        <v>40</v>
      </c>
      <c r="B777" s="12">
        <v>8</v>
      </c>
      <c r="C777" s="12">
        <v>544</v>
      </c>
      <c r="D777" s="12">
        <v>9</v>
      </c>
      <c r="E777" s="12" t="s">
        <v>18</v>
      </c>
      <c r="F777" s="12" t="s">
        <v>19</v>
      </c>
      <c r="G777" s="12">
        <v>12</v>
      </c>
      <c r="H777" s="12" t="s">
        <v>28</v>
      </c>
      <c r="I777" s="12" t="str">
        <f t="shared" si="5"/>
        <v>normal</v>
      </c>
      <c r="J777" s="12" t="str">
        <f t="shared" si="6"/>
        <v>correct</v>
      </c>
      <c r="K777" s="12" t="s">
        <v>30</v>
      </c>
      <c r="L777" s="12" t="s">
        <v>31</v>
      </c>
      <c r="M777" s="14">
        <f t="shared" si="7"/>
        <v>10</v>
      </c>
      <c r="N777" s="12" t="s">
        <v>23</v>
      </c>
      <c r="O777" s="12">
        <v>18</v>
      </c>
      <c r="P777" s="12" t="s">
        <v>49</v>
      </c>
      <c r="Q777" s="12" t="s">
        <v>50</v>
      </c>
      <c r="R777" s="12" t="s">
        <v>26</v>
      </c>
    </row>
    <row r="778" spans="1:18" x14ac:dyDescent="0.2">
      <c r="A778" s="12">
        <f t="shared" si="4"/>
        <v>40</v>
      </c>
      <c r="B778" s="12">
        <v>9</v>
      </c>
      <c r="C778" s="12">
        <v>544</v>
      </c>
      <c r="D778" s="12">
        <v>8</v>
      </c>
      <c r="E778" s="12" t="s">
        <v>18</v>
      </c>
      <c r="F778" s="12" t="s">
        <v>35</v>
      </c>
      <c r="G778" s="12">
        <v>0</v>
      </c>
      <c r="H778" s="12" t="s">
        <v>8</v>
      </c>
      <c r="I778" s="12" t="str">
        <f t="shared" si="5"/>
        <v>phishing</v>
      </c>
      <c r="J778" s="12" t="str">
        <f t="shared" si="6"/>
        <v>correct</v>
      </c>
      <c r="K778" s="12" t="s">
        <v>33</v>
      </c>
      <c r="L778" s="12" t="s">
        <v>31</v>
      </c>
      <c r="M778" s="14">
        <f t="shared" si="7"/>
        <v>10</v>
      </c>
      <c r="N778" s="12" t="s">
        <v>23</v>
      </c>
      <c r="O778" s="12">
        <v>18</v>
      </c>
      <c r="P778" s="12" t="s">
        <v>49</v>
      </c>
      <c r="Q778" s="12" t="s">
        <v>50</v>
      </c>
      <c r="R778" s="12" t="s">
        <v>26</v>
      </c>
    </row>
    <row r="779" spans="1:18" x14ac:dyDescent="0.2">
      <c r="A779" s="12">
        <f t="shared" si="4"/>
        <v>40</v>
      </c>
      <c r="B779" s="12">
        <v>10</v>
      </c>
      <c r="C779" s="12">
        <v>544</v>
      </c>
      <c r="D779" s="12">
        <v>6</v>
      </c>
      <c r="E779" s="12" t="s">
        <v>18</v>
      </c>
      <c r="F779" s="12" t="s">
        <v>19</v>
      </c>
      <c r="G779" s="12">
        <v>6</v>
      </c>
      <c r="H779" s="12" t="s">
        <v>8</v>
      </c>
      <c r="I779" s="12" t="str">
        <f t="shared" si="5"/>
        <v>normal</v>
      </c>
      <c r="J779" s="12" t="str">
        <f t="shared" si="6"/>
        <v>incorrect</v>
      </c>
      <c r="K779" s="12" t="s">
        <v>33</v>
      </c>
      <c r="L779" s="12" t="s">
        <v>31</v>
      </c>
      <c r="M779" s="14">
        <f t="shared" si="7"/>
        <v>10</v>
      </c>
      <c r="N779" s="12" t="s">
        <v>23</v>
      </c>
      <c r="O779" s="12">
        <v>18</v>
      </c>
      <c r="P779" s="12" t="s">
        <v>49</v>
      </c>
      <c r="Q779" s="12" t="s">
        <v>50</v>
      </c>
      <c r="R779" s="12" t="s">
        <v>26</v>
      </c>
    </row>
    <row r="780" spans="1:18" x14ac:dyDescent="0.2">
      <c r="A780" s="12">
        <f t="shared" si="4"/>
        <v>40</v>
      </c>
      <c r="B780" s="12">
        <v>11</v>
      </c>
      <c r="C780" s="12">
        <v>544</v>
      </c>
      <c r="D780" s="12">
        <v>5</v>
      </c>
      <c r="E780" s="12" t="s">
        <v>18</v>
      </c>
      <c r="F780" s="12" t="s">
        <v>43</v>
      </c>
      <c r="G780" s="12">
        <v>5</v>
      </c>
      <c r="H780" s="12" t="s">
        <v>8</v>
      </c>
      <c r="I780" s="12" t="str">
        <f t="shared" si="5"/>
        <v>normal</v>
      </c>
      <c r="J780" s="12" t="str">
        <f t="shared" si="6"/>
        <v>incorrect</v>
      </c>
      <c r="K780" s="12" t="s">
        <v>33</v>
      </c>
      <c r="L780" s="12" t="s">
        <v>31</v>
      </c>
      <c r="M780" s="14">
        <f t="shared" si="7"/>
        <v>10</v>
      </c>
      <c r="N780" s="12" t="s">
        <v>23</v>
      </c>
      <c r="O780" s="12">
        <v>18</v>
      </c>
      <c r="P780" s="12" t="s">
        <v>49</v>
      </c>
      <c r="Q780" s="12" t="s">
        <v>50</v>
      </c>
      <c r="R780" s="12" t="s">
        <v>26</v>
      </c>
    </row>
    <row r="781" spans="1:18" x14ac:dyDescent="0.2">
      <c r="A781" s="12">
        <f t="shared" si="4"/>
        <v>40</v>
      </c>
      <c r="B781" s="12">
        <v>12</v>
      </c>
      <c r="C781" s="12">
        <v>544</v>
      </c>
      <c r="D781" s="12">
        <v>25</v>
      </c>
      <c r="E781" s="12" t="s">
        <v>18</v>
      </c>
      <c r="F781" s="12" t="s">
        <v>32</v>
      </c>
      <c r="G781" s="12">
        <v>7</v>
      </c>
      <c r="H781" s="12" t="s">
        <v>28</v>
      </c>
      <c r="I781" s="12" t="str">
        <f t="shared" si="5"/>
        <v>normal</v>
      </c>
      <c r="J781" s="12" t="str">
        <f t="shared" si="6"/>
        <v>correct</v>
      </c>
      <c r="K781" s="12" t="s">
        <v>30</v>
      </c>
      <c r="L781" s="12" t="s">
        <v>31</v>
      </c>
      <c r="M781" s="14">
        <f t="shared" si="7"/>
        <v>10</v>
      </c>
      <c r="N781" s="12" t="s">
        <v>23</v>
      </c>
      <c r="O781" s="12">
        <v>18</v>
      </c>
      <c r="P781" s="12" t="s">
        <v>49</v>
      </c>
      <c r="Q781" s="12" t="s">
        <v>50</v>
      </c>
      <c r="R781" s="12" t="s">
        <v>26</v>
      </c>
    </row>
    <row r="782" spans="1:18" x14ac:dyDescent="0.2">
      <c r="A782" s="12">
        <f t="shared" si="4"/>
        <v>40</v>
      </c>
      <c r="B782" s="12">
        <v>13</v>
      </c>
      <c r="C782" s="12">
        <v>544</v>
      </c>
      <c r="D782" s="12">
        <v>6</v>
      </c>
      <c r="E782" s="12" t="s">
        <v>18</v>
      </c>
      <c r="F782" s="12" t="s">
        <v>19</v>
      </c>
      <c r="G782" s="12">
        <v>4</v>
      </c>
      <c r="H782" s="12" t="s">
        <v>8</v>
      </c>
      <c r="I782" s="12" t="str">
        <f t="shared" si="5"/>
        <v>normal</v>
      </c>
      <c r="J782" s="12" t="str">
        <f t="shared" si="6"/>
        <v>incorrect</v>
      </c>
      <c r="K782" s="12" t="s">
        <v>33</v>
      </c>
      <c r="L782" s="12" t="s">
        <v>31</v>
      </c>
      <c r="M782" s="14">
        <f t="shared" si="7"/>
        <v>10</v>
      </c>
      <c r="N782" s="12" t="s">
        <v>23</v>
      </c>
      <c r="O782" s="12">
        <v>18</v>
      </c>
      <c r="P782" s="12" t="s">
        <v>49</v>
      </c>
      <c r="Q782" s="12" t="s">
        <v>50</v>
      </c>
      <c r="R782" s="12" t="s">
        <v>26</v>
      </c>
    </row>
    <row r="783" spans="1:18" x14ac:dyDescent="0.2">
      <c r="A783" s="12">
        <f t="shared" si="4"/>
        <v>40</v>
      </c>
      <c r="B783" s="12">
        <v>14</v>
      </c>
      <c r="C783" s="12">
        <v>544</v>
      </c>
      <c r="D783" s="12">
        <v>6</v>
      </c>
      <c r="E783" s="12" t="s">
        <v>18</v>
      </c>
      <c r="F783" s="12" t="s">
        <v>43</v>
      </c>
      <c r="G783" s="12">
        <v>3</v>
      </c>
      <c r="H783" s="12" t="s">
        <v>8</v>
      </c>
      <c r="I783" s="12" t="str">
        <f t="shared" si="5"/>
        <v>phishing</v>
      </c>
      <c r="J783" s="12" t="str">
        <f t="shared" si="6"/>
        <v>correct</v>
      </c>
      <c r="K783" s="12" t="s">
        <v>21</v>
      </c>
      <c r="L783" s="12" t="s">
        <v>31</v>
      </c>
      <c r="M783" s="14">
        <f t="shared" si="7"/>
        <v>10</v>
      </c>
      <c r="N783" s="12" t="s">
        <v>23</v>
      </c>
      <c r="O783" s="12">
        <v>18</v>
      </c>
      <c r="P783" s="12" t="s">
        <v>49</v>
      </c>
      <c r="Q783" s="12" t="s">
        <v>50</v>
      </c>
      <c r="R783" s="12" t="s">
        <v>26</v>
      </c>
    </row>
    <row r="784" spans="1:18" x14ac:dyDescent="0.2">
      <c r="A784" s="12">
        <f t="shared" si="4"/>
        <v>40</v>
      </c>
      <c r="B784" s="12">
        <v>15</v>
      </c>
      <c r="C784" s="12">
        <v>544</v>
      </c>
      <c r="D784" s="12">
        <v>14</v>
      </c>
      <c r="E784" s="12" t="s">
        <v>18</v>
      </c>
      <c r="F784" s="12" t="s">
        <v>27</v>
      </c>
      <c r="G784" s="12">
        <v>9</v>
      </c>
      <c r="H784" s="12" t="s">
        <v>28</v>
      </c>
      <c r="I784" s="12" t="str">
        <f t="shared" si="5"/>
        <v>normal</v>
      </c>
      <c r="J784" s="12" t="str">
        <f t="shared" si="6"/>
        <v>correct</v>
      </c>
      <c r="K784" s="12" t="s">
        <v>30</v>
      </c>
      <c r="L784" s="12" t="s">
        <v>31</v>
      </c>
      <c r="M784" s="14">
        <f t="shared" si="7"/>
        <v>10</v>
      </c>
      <c r="N784" s="12" t="s">
        <v>23</v>
      </c>
      <c r="O784" s="12">
        <v>18</v>
      </c>
      <c r="P784" s="12" t="s">
        <v>49</v>
      </c>
      <c r="Q784" s="12" t="s">
        <v>50</v>
      </c>
      <c r="R784" s="12" t="s">
        <v>26</v>
      </c>
    </row>
    <row r="785" spans="1:18" x14ac:dyDescent="0.2">
      <c r="A785" s="12">
        <f t="shared" si="4"/>
        <v>40</v>
      </c>
      <c r="B785" s="12">
        <v>16</v>
      </c>
      <c r="C785" s="12">
        <v>544</v>
      </c>
      <c r="D785" s="12">
        <v>9</v>
      </c>
      <c r="E785" s="12" t="s">
        <v>18</v>
      </c>
      <c r="F785" s="12" t="s">
        <v>37</v>
      </c>
      <c r="G785" s="12">
        <v>8</v>
      </c>
      <c r="H785" s="12" t="s">
        <v>8</v>
      </c>
      <c r="I785" s="12" t="str">
        <f t="shared" si="5"/>
        <v>normal</v>
      </c>
      <c r="J785" s="12" t="str">
        <f t="shared" si="6"/>
        <v>incorrect</v>
      </c>
      <c r="K785" s="12" t="s">
        <v>30</v>
      </c>
      <c r="L785" s="12" t="s">
        <v>31</v>
      </c>
      <c r="M785" s="14">
        <f t="shared" si="7"/>
        <v>10</v>
      </c>
      <c r="N785" s="12" t="s">
        <v>23</v>
      </c>
      <c r="O785" s="12">
        <v>18</v>
      </c>
      <c r="P785" s="12" t="s">
        <v>49</v>
      </c>
      <c r="Q785" s="12" t="s">
        <v>50</v>
      </c>
      <c r="R785" s="12" t="s">
        <v>26</v>
      </c>
    </row>
    <row r="786" spans="1:18" x14ac:dyDescent="0.2">
      <c r="A786" s="12">
        <f t="shared" si="4"/>
        <v>41</v>
      </c>
      <c r="B786" s="12">
        <v>1</v>
      </c>
      <c r="C786" s="12">
        <v>470</v>
      </c>
      <c r="D786" s="12">
        <v>24</v>
      </c>
      <c r="E786" s="12" t="s">
        <v>18</v>
      </c>
      <c r="F786" s="12" t="s">
        <v>41</v>
      </c>
      <c r="G786" s="12">
        <v>2</v>
      </c>
      <c r="H786" s="12" t="s">
        <v>28</v>
      </c>
      <c r="I786" s="12" t="str">
        <f t="shared" si="5"/>
        <v>phishing</v>
      </c>
      <c r="J786" s="12" t="str">
        <f t="shared" si="6"/>
        <v>incorrect</v>
      </c>
      <c r="K786" s="12" t="s">
        <v>21</v>
      </c>
      <c r="L786" s="12" t="s">
        <v>31</v>
      </c>
      <c r="M786" s="14">
        <f t="shared" si="7"/>
        <v>13</v>
      </c>
      <c r="N786" s="12" t="s">
        <v>23</v>
      </c>
      <c r="O786" s="12">
        <v>18</v>
      </c>
      <c r="P786" s="12" t="s">
        <v>49</v>
      </c>
      <c r="Q786" s="12" t="s">
        <v>25</v>
      </c>
      <c r="R786" s="12" t="s">
        <v>26</v>
      </c>
    </row>
    <row r="787" spans="1:18" x14ac:dyDescent="0.2">
      <c r="A787" s="12">
        <f t="shared" ref="A787:A850" si="8">IF(B787=1,A786+1,A786)</f>
        <v>41</v>
      </c>
      <c r="B787" s="12">
        <v>2</v>
      </c>
      <c r="C787" s="12">
        <v>470</v>
      </c>
      <c r="D787" s="12">
        <v>20</v>
      </c>
      <c r="E787" s="12" t="s">
        <v>18</v>
      </c>
      <c r="F787" s="12" t="s">
        <v>39</v>
      </c>
      <c r="G787" s="12">
        <v>3</v>
      </c>
      <c r="H787" s="12" t="s">
        <v>8</v>
      </c>
      <c r="I787" s="12" t="str">
        <f t="shared" si="5"/>
        <v>phishing</v>
      </c>
      <c r="J787" s="12" t="str">
        <f t="shared" si="6"/>
        <v>correct</v>
      </c>
      <c r="K787" s="12" t="s">
        <v>21</v>
      </c>
      <c r="L787" s="12" t="s">
        <v>31</v>
      </c>
      <c r="M787" s="14">
        <f t="shared" si="7"/>
        <v>13</v>
      </c>
      <c r="N787" s="12" t="s">
        <v>23</v>
      </c>
      <c r="O787" s="12">
        <v>18</v>
      </c>
      <c r="P787" s="12" t="s">
        <v>49</v>
      </c>
      <c r="Q787" s="12" t="s">
        <v>25</v>
      </c>
      <c r="R787" s="12" t="s">
        <v>26</v>
      </c>
    </row>
    <row r="788" spans="1:18" x14ac:dyDescent="0.2">
      <c r="A788" s="12">
        <f t="shared" si="8"/>
        <v>41</v>
      </c>
      <c r="B788" s="12">
        <v>3</v>
      </c>
      <c r="C788" s="12">
        <v>470</v>
      </c>
      <c r="D788" s="12">
        <v>30</v>
      </c>
      <c r="E788" s="12" t="s">
        <v>18</v>
      </c>
      <c r="F788" s="12" t="s">
        <v>27</v>
      </c>
      <c r="G788" s="12">
        <v>4</v>
      </c>
      <c r="H788" s="12" t="s">
        <v>8</v>
      </c>
      <c r="I788" s="12" t="str">
        <f t="shared" ref="I788:I851" si="9">IF(G788&lt;4,"phishing","normal")</f>
        <v>normal</v>
      </c>
      <c r="J788" s="12" t="str">
        <f t="shared" ref="J788:J851" si="10">IF(I788=H788,"correct","incorrect")</f>
        <v>incorrect</v>
      </c>
      <c r="K788" s="12" t="s">
        <v>33</v>
      </c>
      <c r="L788" s="12" t="s">
        <v>31</v>
      </c>
      <c r="M788" s="14">
        <f t="shared" ref="M788:M851" si="11">IF(B788=1,COUNTIF(J788:J803,"correct"),M787)</f>
        <v>13</v>
      </c>
      <c r="N788" s="12" t="s">
        <v>23</v>
      </c>
      <c r="O788" s="12">
        <v>18</v>
      </c>
      <c r="P788" s="12" t="s">
        <v>49</v>
      </c>
      <c r="Q788" s="12" t="s">
        <v>25</v>
      </c>
      <c r="R788" s="12" t="s">
        <v>26</v>
      </c>
    </row>
    <row r="789" spans="1:18" x14ac:dyDescent="0.2">
      <c r="A789" s="12">
        <f t="shared" si="8"/>
        <v>41</v>
      </c>
      <c r="B789" s="12">
        <v>4</v>
      </c>
      <c r="C789" s="12">
        <v>470</v>
      </c>
      <c r="D789" s="12">
        <v>11</v>
      </c>
      <c r="E789" s="12" t="s">
        <v>18</v>
      </c>
      <c r="F789" s="12" t="s">
        <v>19</v>
      </c>
      <c r="G789" s="12">
        <v>10</v>
      </c>
      <c r="H789" s="12" t="s">
        <v>28</v>
      </c>
      <c r="I789" s="12" t="str">
        <f t="shared" si="9"/>
        <v>normal</v>
      </c>
      <c r="J789" s="12" t="str">
        <f t="shared" si="10"/>
        <v>correct</v>
      </c>
      <c r="K789" s="12" t="s">
        <v>33</v>
      </c>
      <c r="L789" s="12" t="s">
        <v>31</v>
      </c>
      <c r="M789" s="14">
        <f t="shared" si="11"/>
        <v>13</v>
      </c>
      <c r="N789" s="12" t="s">
        <v>23</v>
      </c>
      <c r="O789" s="12">
        <v>18</v>
      </c>
      <c r="P789" s="12" t="s">
        <v>49</v>
      </c>
      <c r="Q789" s="12" t="s">
        <v>25</v>
      </c>
      <c r="R789" s="12" t="s">
        <v>26</v>
      </c>
    </row>
    <row r="790" spans="1:18" x14ac:dyDescent="0.2">
      <c r="A790" s="12">
        <f t="shared" si="8"/>
        <v>41</v>
      </c>
      <c r="B790" s="12">
        <v>5</v>
      </c>
      <c r="C790" s="12">
        <v>470</v>
      </c>
      <c r="D790" s="12">
        <v>21</v>
      </c>
      <c r="E790" s="12" t="s">
        <v>18</v>
      </c>
      <c r="F790" s="12" t="s">
        <v>27</v>
      </c>
      <c r="G790" s="12">
        <v>7</v>
      </c>
      <c r="H790" s="12" t="s">
        <v>28</v>
      </c>
      <c r="I790" s="12" t="str">
        <f t="shared" si="9"/>
        <v>normal</v>
      </c>
      <c r="J790" s="12" t="str">
        <f t="shared" si="10"/>
        <v>correct</v>
      </c>
      <c r="K790" s="12" t="s">
        <v>30</v>
      </c>
      <c r="L790" s="12" t="s">
        <v>31</v>
      </c>
      <c r="M790" s="14">
        <f t="shared" si="11"/>
        <v>13</v>
      </c>
      <c r="N790" s="12" t="s">
        <v>23</v>
      </c>
      <c r="O790" s="12">
        <v>18</v>
      </c>
      <c r="P790" s="12" t="s">
        <v>49</v>
      </c>
      <c r="Q790" s="12" t="s">
        <v>25</v>
      </c>
      <c r="R790" s="12" t="s">
        <v>26</v>
      </c>
    </row>
    <row r="791" spans="1:18" x14ac:dyDescent="0.2">
      <c r="A791" s="12">
        <f t="shared" si="8"/>
        <v>41</v>
      </c>
      <c r="B791" s="12">
        <v>6</v>
      </c>
      <c r="C791" s="12">
        <v>470</v>
      </c>
      <c r="D791" s="12">
        <v>19</v>
      </c>
      <c r="E791" s="12" t="s">
        <v>18</v>
      </c>
      <c r="F791" s="12" t="s">
        <v>41</v>
      </c>
      <c r="G791" s="12">
        <v>11</v>
      </c>
      <c r="H791" s="12" t="s">
        <v>8</v>
      </c>
      <c r="I791" s="12" t="str">
        <f t="shared" si="9"/>
        <v>normal</v>
      </c>
      <c r="J791" s="12" t="str">
        <f t="shared" si="10"/>
        <v>incorrect</v>
      </c>
      <c r="K791" s="12" t="s">
        <v>33</v>
      </c>
      <c r="L791" s="12" t="s">
        <v>31</v>
      </c>
      <c r="M791" s="14">
        <f t="shared" si="11"/>
        <v>13</v>
      </c>
      <c r="N791" s="12" t="s">
        <v>23</v>
      </c>
      <c r="O791" s="12">
        <v>18</v>
      </c>
      <c r="P791" s="12" t="s">
        <v>49</v>
      </c>
      <c r="Q791" s="12" t="s">
        <v>25</v>
      </c>
      <c r="R791" s="12" t="s">
        <v>26</v>
      </c>
    </row>
    <row r="792" spans="1:18" x14ac:dyDescent="0.2">
      <c r="A792" s="12">
        <f t="shared" si="8"/>
        <v>41</v>
      </c>
      <c r="B792" s="12">
        <v>7</v>
      </c>
      <c r="C792" s="12">
        <v>470</v>
      </c>
      <c r="D792" s="12">
        <v>8</v>
      </c>
      <c r="E792" s="12" t="s">
        <v>18</v>
      </c>
      <c r="F792" s="12" t="s">
        <v>35</v>
      </c>
      <c r="G792" s="12">
        <v>13</v>
      </c>
      <c r="H792" s="12" t="s">
        <v>28</v>
      </c>
      <c r="I792" s="12" t="str">
        <f t="shared" si="9"/>
        <v>normal</v>
      </c>
      <c r="J792" s="12" t="str">
        <f t="shared" si="10"/>
        <v>correct</v>
      </c>
      <c r="K792" s="12" t="s">
        <v>21</v>
      </c>
      <c r="L792" s="12" t="s">
        <v>31</v>
      </c>
      <c r="M792" s="14">
        <f t="shared" si="11"/>
        <v>13</v>
      </c>
      <c r="N792" s="12" t="s">
        <v>23</v>
      </c>
      <c r="O792" s="12">
        <v>18</v>
      </c>
      <c r="P792" s="12" t="s">
        <v>49</v>
      </c>
      <c r="Q792" s="12" t="s">
        <v>25</v>
      </c>
      <c r="R792" s="12" t="s">
        <v>26</v>
      </c>
    </row>
    <row r="793" spans="1:18" x14ac:dyDescent="0.2">
      <c r="A793" s="12">
        <f t="shared" si="8"/>
        <v>41</v>
      </c>
      <c r="B793" s="12">
        <v>8</v>
      </c>
      <c r="C793" s="12">
        <v>470</v>
      </c>
      <c r="D793" s="12">
        <v>16</v>
      </c>
      <c r="E793" s="12" t="s">
        <v>18</v>
      </c>
      <c r="F793" s="12" t="s">
        <v>41</v>
      </c>
      <c r="G793" s="12">
        <v>5</v>
      </c>
      <c r="H793" s="12" t="s">
        <v>28</v>
      </c>
      <c r="I793" s="12" t="str">
        <f t="shared" si="9"/>
        <v>normal</v>
      </c>
      <c r="J793" s="12" t="str">
        <f t="shared" si="10"/>
        <v>correct</v>
      </c>
      <c r="K793" s="12" t="s">
        <v>33</v>
      </c>
      <c r="L793" s="12" t="s">
        <v>31</v>
      </c>
      <c r="M793" s="14">
        <f t="shared" si="11"/>
        <v>13</v>
      </c>
      <c r="N793" s="12" t="s">
        <v>23</v>
      </c>
      <c r="O793" s="12">
        <v>18</v>
      </c>
      <c r="P793" s="12" t="s">
        <v>49</v>
      </c>
      <c r="Q793" s="12" t="s">
        <v>25</v>
      </c>
      <c r="R793" s="12" t="s">
        <v>26</v>
      </c>
    </row>
    <row r="794" spans="1:18" x14ac:dyDescent="0.2">
      <c r="A794" s="12">
        <f t="shared" si="8"/>
        <v>41</v>
      </c>
      <c r="B794" s="12">
        <v>9</v>
      </c>
      <c r="C794" s="12">
        <v>470</v>
      </c>
      <c r="D794" s="12">
        <v>10</v>
      </c>
      <c r="E794" s="12" t="s">
        <v>18</v>
      </c>
      <c r="F794" s="12" t="s">
        <v>27</v>
      </c>
      <c r="G794" s="12">
        <v>8</v>
      </c>
      <c r="H794" s="12" t="s">
        <v>28</v>
      </c>
      <c r="I794" s="12" t="str">
        <f t="shared" si="9"/>
        <v>normal</v>
      </c>
      <c r="J794" s="12" t="str">
        <f t="shared" si="10"/>
        <v>correct</v>
      </c>
      <c r="K794" s="12" t="s">
        <v>30</v>
      </c>
      <c r="L794" s="12" t="s">
        <v>31</v>
      </c>
      <c r="M794" s="14">
        <f t="shared" si="11"/>
        <v>13</v>
      </c>
      <c r="N794" s="12" t="s">
        <v>23</v>
      </c>
      <c r="O794" s="12">
        <v>18</v>
      </c>
      <c r="P794" s="12" t="s">
        <v>49</v>
      </c>
      <c r="Q794" s="12" t="s">
        <v>25</v>
      </c>
      <c r="R794" s="12" t="s">
        <v>26</v>
      </c>
    </row>
    <row r="795" spans="1:18" x14ac:dyDescent="0.2">
      <c r="A795" s="12">
        <f t="shared" si="8"/>
        <v>41</v>
      </c>
      <c r="B795" s="12">
        <v>10</v>
      </c>
      <c r="C795" s="12">
        <v>470</v>
      </c>
      <c r="D795" s="12">
        <v>13</v>
      </c>
      <c r="E795" s="12" t="s">
        <v>18</v>
      </c>
      <c r="F795" s="12" t="s">
        <v>32</v>
      </c>
      <c r="G795" s="12">
        <v>6</v>
      </c>
      <c r="H795" s="12" t="s">
        <v>28</v>
      </c>
      <c r="I795" s="12" t="str">
        <f t="shared" si="9"/>
        <v>normal</v>
      </c>
      <c r="J795" s="12" t="str">
        <f t="shared" si="10"/>
        <v>correct</v>
      </c>
      <c r="K795" s="12" t="s">
        <v>33</v>
      </c>
      <c r="L795" s="12" t="s">
        <v>31</v>
      </c>
      <c r="M795" s="14">
        <f t="shared" si="11"/>
        <v>13</v>
      </c>
      <c r="N795" s="12" t="s">
        <v>23</v>
      </c>
      <c r="O795" s="12">
        <v>18</v>
      </c>
      <c r="P795" s="12" t="s">
        <v>49</v>
      </c>
      <c r="Q795" s="12" t="s">
        <v>25</v>
      </c>
      <c r="R795" s="12" t="s">
        <v>26</v>
      </c>
    </row>
    <row r="796" spans="1:18" x14ac:dyDescent="0.2">
      <c r="A796" s="12">
        <f t="shared" si="8"/>
        <v>41</v>
      </c>
      <c r="B796" s="12">
        <v>11</v>
      </c>
      <c r="C796" s="12">
        <v>470</v>
      </c>
      <c r="D796" s="12">
        <v>11</v>
      </c>
      <c r="E796" s="12" t="s">
        <v>18</v>
      </c>
      <c r="F796" s="12" t="s">
        <v>43</v>
      </c>
      <c r="G796" s="12">
        <v>0</v>
      </c>
      <c r="H796" s="12" t="s">
        <v>8</v>
      </c>
      <c r="I796" s="12" t="str">
        <f t="shared" si="9"/>
        <v>phishing</v>
      </c>
      <c r="J796" s="12" t="str">
        <f t="shared" si="10"/>
        <v>correct</v>
      </c>
      <c r="K796" s="12" t="s">
        <v>33</v>
      </c>
      <c r="L796" s="12" t="s">
        <v>31</v>
      </c>
      <c r="M796" s="14">
        <f t="shared" si="11"/>
        <v>13</v>
      </c>
      <c r="N796" s="12" t="s">
        <v>23</v>
      </c>
      <c r="O796" s="12">
        <v>18</v>
      </c>
      <c r="P796" s="12" t="s">
        <v>49</v>
      </c>
      <c r="Q796" s="12" t="s">
        <v>25</v>
      </c>
      <c r="R796" s="12" t="s">
        <v>26</v>
      </c>
    </row>
    <row r="797" spans="1:18" x14ac:dyDescent="0.2">
      <c r="A797" s="12">
        <f t="shared" si="8"/>
        <v>41</v>
      </c>
      <c r="B797" s="12">
        <v>12</v>
      </c>
      <c r="C797" s="12">
        <v>470</v>
      </c>
      <c r="D797" s="12">
        <v>8</v>
      </c>
      <c r="E797" s="12" t="s">
        <v>18</v>
      </c>
      <c r="F797" s="12" t="s">
        <v>32</v>
      </c>
      <c r="G797" s="12">
        <v>12</v>
      </c>
      <c r="H797" s="12" t="s">
        <v>28</v>
      </c>
      <c r="I797" s="12" t="str">
        <f t="shared" si="9"/>
        <v>normal</v>
      </c>
      <c r="J797" s="12" t="str">
        <f t="shared" si="10"/>
        <v>correct</v>
      </c>
      <c r="K797" s="12" t="s">
        <v>30</v>
      </c>
      <c r="L797" s="12" t="s">
        <v>31</v>
      </c>
      <c r="M797" s="14">
        <f t="shared" si="11"/>
        <v>13</v>
      </c>
      <c r="N797" s="12" t="s">
        <v>23</v>
      </c>
      <c r="O797" s="12">
        <v>18</v>
      </c>
      <c r="P797" s="12" t="s">
        <v>49</v>
      </c>
      <c r="Q797" s="12" t="s">
        <v>25</v>
      </c>
      <c r="R797" s="12" t="s">
        <v>26</v>
      </c>
    </row>
    <row r="798" spans="1:18" x14ac:dyDescent="0.2">
      <c r="A798" s="12">
        <f t="shared" si="8"/>
        <v>41</v>
      </c>
      <c r="B798" s="12">
        <v>13</v>
      </c>
      <c r="C798" s="12">
        <v>470</v>
      </c>
      <c r="D798" s="12">
        <v>8</v>
      </c>
      <c r="E798" s="12" t="s">
        <v>18</v>
      </c>
      <c r="F798" s="12" t="s">
        <v>35</v>
      </c>
      <c r="G798" s="12">
        <v>9</v>
      </c>
      <c r="H798" s="12" t="s">
        <v>28</v>
      </c>
      <c r="I798" s="12" t="str">
        <f t="shared" si="9"/>
        <v>normal</v>
      </c>
      <c r="J798" s="12" t="str">
        <f t="shared" si="10"/>
        <v>correct</v>
      </c>
      <c r="K798" s="12" t="s">
        <v>30</v>
      </c>
      <c r="L798" s="12" t="s">
        <v>31</v>
      </c>
      <c r="M798" s="14">
        <f t="shared" si="11"/>
        <v>13</v>
      </c>
      <c r="N798" s="12" t="s">
        <v>23</v>
      </c>
      <c r="O798" s="12">
        <v>18</v>
      </c>
      <c r="P798" s="12" t="s">
        <v>49</v>
      </c>
      <c r="Q798" s="12" t="s">
        <v>25</v>
      </c>
      <c r="R798" s="12" t="s">
        <v>26</v>
      </c>
    </row>
    <row r="799" spans="1:18" x14ac:dyDescent="0.2">
      <c r="A799" s="12">
        <f t="shared" si="8"/>
        <v>41</v>
      </c>
      <c r="B799" s="12">
        <v>14</v>
      </c>
      <c r="C799" s="12">
        <v>470</v>
      </c>
      <c r="D799" s="12">
        <v>17</v>
      </c>
      <c r="E799" s="12" t="s">
        <v>18</v>
      </c>
      <c r="F799" s="12" t="s">
        <v>37</v>
      </c>
      <c r="G799" s="12">
        <v>1</v>
      </c>
      <c r="H799" s="12" t="s">
        <v>8</v>
      </c>
      <c r="I799" s="12" t="str">
        <f t="shared" si="9"/>
        <v>phishing</v>
      </c>
      <c r="J799" s="12" t="str">
        <f t="shared" si="10"/>
        <v>correct</v>
      </c>
      <c r="K799" s="12" t="s">
        <v>33</v>
      </c>
      <c r="L799" s="12" t="s">
        <v>31</v>
      </c>
      <c r="M799" s="14">
        <f t="shared" si="11"/>
        <v>13</v>
      </c>
      <c r="N799" s="12" t="s">
        <v>23</v>
      </c>
      <c r="O799" s="12">
        <v>18</v>
      </c>
      <c r="P799" s="12" t="s">
        <v>49</v>
      </c>
      <c r="Q799" s="12" t="s">
        <v>25</v>
      </c>
      <c r="R799" s="12" t="s">
        <v>26</v>
      </c>
    </row>
    <row r="800" spans="1:18" x14ac:dyDescent="0.2">
      <c r="A800" s="12">
        <f t="shared" si="8"/>
        <v>41</v>
      </c>
      <c r="B800" s="12">
        <v>15</v>
      </c>
      <c r="C800" s="12">
        <v>470</v>
      </c>
      <c r="D800" s="12">
        <v>6</v>
      </c>
      <c r="E800" s="12" t="s">
        <v>18</v>
      </c>
      <c r="F800" s="12" t="s">
        <v>32</v>
      </c>
      <c r="G800" s="12">
        <v>14</v>
      </c>
      <c r="H800" s="12" t="s">
        <v>28</v>
      </c>
      <c r="I800" s="12" t="str">
        <f t="shared" si="9"/>
        <v>normal</v>
      </c>
      <c r="J800" s="12" t="str">
        <f t="shared" si="10"/>
        <v>correct</v>
      </c>
      <c r="K800" s="12" t="s">
        <v>21</v>
      </c>
      <c r="L800" s="12" t="s">
        <v>31</v>
      </c>
      <c r="M800" s="14">
        <f t="shared" si="11"/>
        <v>13</v>
      </c>
      <c r="N800" s="12" t="s">
        <v>23</v>
      </c>
      <c r="O800" s="12">
        <v>18</v>
      </c>
      <c r="P800" s="12" t="s">
        <v>49</v>
      </c>
      <c r="Q800" s="12" t="s">
        <v>25</v>
      </c>
      <c r="R800" s="12" t="s">
        <v>26</v>
      </c>
    </row>
    <row r="801" spans="1:18" x14ac:dyDescent="0.2">
      <c r="A801" s="12">
        <f t="shared" si="8"/>
        <v>41</v>
      </c>
      <c r="B801" s="12">
        <v>16</v>
      </c>
      <c r="C801" s="12">
        <v>470</v>
      </c>
      <c r="D801" s="12">
        <v>14</v>
      </c>
      <c r="E801" s="12" t="s">
        <v>18</v>
      </c>
      <c r="F801" s="12" t="s">
        <v>36</v>
      </c>
      <c r="G801" s="12">
        <v>15</v>
      </c>
      <c r="H801" s="12" t="s">
        <v>28</v>
      </c>
      <c r="I801" s="12" t="str">
        <f t="shared" si="9"/>
        <v>normal</v>
      </c>
      <c r="J801" s="12" t="str">
        <f t="shared" si="10"/>
        <v>correct</v>
      </c>
      <c r="K801" s="12" t="s">
        <v>33</v>
      </c>
      <c r="L801" s="12" t="s">
        <v>31</v>
      </c>
      <c r="M801" s="14">
        <f t="shared" si="11"/>
        <v>13</v>
      </c>
      <c r="N801" s="12" t="s">
        <v>23</v>
      </c>
      <c r="O801" s="12">
        <v>18</v>
      </c>
      <c r="P801" s="12" t="s">
        <v>49</v>
      </c>
      <c r="Q801" s="12" t="s">
        <v>25</v>
      </c>
      <c r="R801" s="12" t="s">
        <v>26</v>
      </c>
    </row>
    <row r="802" spans="1:18" x14ac:dyDescent="0.2">
      <c r="A802" s="12">
        <f t="shared" si="8"/>
        <v>42</v>
      </c>
      <c r="B802" s="12">
        <v>1</v>
      </c>
      <c r="C802" s="12">
        <v>519</v>
      </c>
      <c r="D802" s="12">
        <v>31</v>
      </c>
      <c r="E802" s="12" t="s">
        <v>18</v>
      </c>
      <c r="F802" s="12" t="s">
        <v>41</v>
      </c>
      <c r="G802" s="12">
        <v>14</v>
      </c>
      <c r="H802" s="12" t="s">
        <v>8</v>
      </c>
      <c r="I802" s="12" t="str">
        <f t="shared" si="9"/>
        <v>normal</v>
      </c>
      <c r="J802" s="12" t="str">
        <f t="shared" si="10"/>
        <v>incorrect</v>
      </c>
      <c r="K802" s="12" t="s">
        <v>21</v>
      </c>
      <c r="L802" s="12" t="s">
        <v>31</v>
      </c>
      <c r="M802" s="14">
        <f t="shared" si="11"/>
        <v>11</v>
      </c>
      <c r="N802" s="12" t="s">
        <v>47</v>
      </c>
      <c r="O802" s="12">
        <v>19</v>
      </c>
      <c r="P802" s="12" t="s">
        <v>49</v>
      </c>
      <c r="Q802" s="12" t="s">
        <v>25</v>
      </c>
      <c r="R802" s="12" t="s">
        <v>26</v>
      </c>
    </row>
    <row r="803" spans="1:18" x14ac:dyDescent="0.2">
      <c r="A803" s="12">
        <f t="shared" si="8"/>
        <v>42</v>
      </c>
      <c r="B803" s="12">
        <v>2</v>
      </c>
      <c r="C803" s="12">
        <v>519</v>
      </c>
      <c r="D803" s="12">
        <v>34</v>
      </c>
      <c r="E803" s="12" t="s">
        <v>18</v>
      </c>
      <c r="F803" s="12" t="s">
        <v>37</v>
      </c>
      <c r="G803" s="12">
        <v>13</v>
      </c>
      <c r="H803" s="12" t="s">
        <v>28</v>
      </c>
      <c r="I803" s="12" t="str">
        <f t="shared" si="9"/>
        <v>normal</v>
      </c>
      <c r="J803" s="12" t="str">
        <f t="shared" si="10"/>
        <v>correct</v>
      </c>
      <c r="K803" s="12" t="s">
        <v>21</v>
      </c>
      <c r="L803" s="12" t="s">
        <v>31</v>
      </c>
      <c r="M803" s="14">
        <f t="shared" si="11"/>
        <v>11</v>
      </c>
      <c r="N803" s="12" t="s">
        <v>47</v>
      </c>
      <c r="O803" s="12">
        <v>19</v>
      </c>
      <c r="P803" s="12" t="s">
        <v>49</v>
      </c>
      <c r="Q803" s="12" t="s">
        <v>25</v>
      </c>
      <c r="R803" s="12" t="s">
        <v>26</v>
      </c>
    </row>
    <row r="804" spans="1:18" x14ac:dyDescent="0.2">
      <c r="A804" s="12">
        <f t="shared" si="8"/>
        <v>42</v>
      </c>
      <c r="B804" s="12">
        <v>3</v>
      </c>
      <c r="C804" s="12">
        <v>519</v>
      </c>
      <c r="D804" s="12">
        <v>27</v>
      </c>
      <c r="E804" s="12" t="s">
        <v>18</v>
      </c>
      <c r="F804" s="12" t="s">
        <v>41</v>
      </c>
      <c r="G804" s="12">
        <v>2</v>
      </c>
      <c r="H804" s="12" t="s">
        <v>8</v>
      </c>
      <c r="I804" s="12" t="str">
        <f t="shared" si="9"/>
        <v>phishing</v>
      </c>
      <c r="J804" s="12" t="str">
        <f t="shared" si="10"/>
        <v>correct</v>
      </c>
      <c r="K804" s="12" t="s">
        <v>21</v>
      </c>
      <c r="L804" s="12" t="s">
        <v>31</v>
      </c>
      <c r="M804" s="14">
        <f t="shared" si="11"/>
        <v>11</v>
      </c>
      <c r="N804" s="12" t="s">
        <v>47</v>
      </c>
      <c r="O804" s="12">
        <v>19</v>
      </c>
      <c r="P804" s="12" t="s">
        <v>49</v>
      </c>
      <c r="Q804" s="12" t="s">
        <v>25</v>
      </c>
      <c r="R804" s="12" t="s">
        <v>26</v>
      </c>
    </row>
    <row r="805" spans="1:18" x14ac:dyDescent="0.2">
      <c r="A805" s="12">
        <f t="shared" si="8"/>
        <v>42</v>
      </c>
      <c r="B805" s="12">
        <v>4</v>
      </c>
      <c r="C805" s="12">
        <v>519</v>
      </c>
      <c r="D805" s="12">
        <v>30</v>
      </c>
      <c r="E805" s="12" t="s">
        <v>18</v>
      </c>
      <c r="F805" s="12" t="s">
        <v>36</v>
      </c>
      <c r="G805" s="12">
        <v>8</v>
      </c>
      <c r="H805" s="12" t="s">
        <v>8</v>
      </c>
      <c r="I805" s="12" t="str">
        <f t="shared" si="9"/>
        <v>normal</v>
      </c>
      <c r="J805" s="12" t="str">
        <f t="shared" si="10"/>
        <v>incorrect</v>
      </c>
      <c r="K805" s="12" t="s">
        <v>30</v>
      </c>
      <c r="L805" s="12" t="s">
        <v>31</v>
      </c>
      <c r="M805" s="14">
        <f t="shared" si="11"/>
        <v>11</v>
      </c>
      <c r="N805" s="12" t="s">
        <v>47</v>
      </c>
      <c r="O805" s="12">
        <v>19</v>
      </c>
      <c r="P805" s="12" t="s">
        <v>49</v>
      </c>
      <c r="Q805" s="12" t="s">
        <v>25</v>
      </c>
      <c r="R805" s="12" t="s">
        <v>26</v>
      </c>
    </row>
    <row r="806" spans="1:18" x14ac:dyDescent="0.2">
      <c r="A806" s="12">
        <f t="shared" si="8"/>
        <v>42</v>
      </c>
      <c r="B806" s="12">
        <v>5</v>
      </c>
      <c r="C806" s="12">
        <v>519</v>
      </c>
      <c r="D806" s="12">
        <v>19</v>
      </c>
      <c r="E806" s="12" t="s">
        <v>18</v>
      </c>
      <c r="F806" s="12" t="s">
        <v>35</v>
      </c>
      <c r="G806" s="12">
        <v>4</v>
      </c>
      <c r="H806" s="12" t="s">
        <v>28</v>
      </c>
      <c r="I806" s="12" t="str">
        <f t="shared" si="9"/>
        <v>normal</v>
      </c>
      <c r="J806" s="12" t="str">
        <f t="shared" si="10"/>
        <v>correct</v>
      </c>
      <c r="K806" s="12" t="s">
        <v>33</v>
      </c>
      <c r="L806" s="12" t="s">
        <v>31</v>
      </c>
      <c r="M806" s="14">
        <f t="shared" si="11"/>
        <v>11</v>
      </c>
      <c r="N806" s="12" t="s">
        <v>47</v>
      </c>
      <c r="O806" s="12">
        <v>19</v>
      </c>
      <c r="P806" s="12" t="s">
        <v>49</v>
      </c>
      <c r="Q806" s="12" t="s">
        <v>25</v>
      </c>
      <c r="R806" s="12" t="s">
        <v>26</v>
      </c>
    </row>
    <row r="807" spans="1:18" x14ac:dyDescent="0.2">
      <c r="A807" s="12">
        <f t="shared" si="8"/>
        <v>42</v>
      </c>
      <c r="B807" s="12">
        <v>6</v>
      </c>
      <c r="C807" s="12">
        <v>519</v>
      </c>
      <c r="D807" s="12">
        <v>28</v>
      </c>
      <c r="E807" s="12" t="s">
        <v>18</v>
      </c>
      <c r="F807" s="12" t="s">
        <v>38</v>
      </c>
      <c r="G807" s="12">
        <v>9</v>
      </c>
      <c r="H807" s="12" t="s">
        <v>8</v>
      </c>
      <c r="I807" s="12" t="str">
        <f t="shared" si="9"/>
        <v>normal</v>
      </c>
      <c r="J807" s="12" t="str">
        <f t="shared" si="10"/>
        <v>incorrect</v>
      </c>
      <c r="K807" s="12" t="s">
        <v>30</v>
      </c>
      <c r="L807" s="12" t="s">
        <v>31</v>
      </c>
      <c r="M807" s="14">
        <f t="shared" si="11"/>
        <v>11</v>
      </c>
      <c r="N807" s="12" t="s">
        <v>47</v>
      </c>
      <c r="O807" s="12">
        <v>19</v>
      </c>
      <c r="P807" s="12" t="s">
        <v>49</v>
      </c>
      <c r="Q807" s="12" t="s">
        <v>25</v>
      </c>
      <c r="R807" s="12" t="s">
        <v>26</v>
      </c>
    </row>
    <row r="808" spans="1:18" x14ac:dyDescent="0.2">
      <c r="A808" s="12">
        <f t="shared" si="8"/>
        <v>42</v>
      </c>
      <c r="B808" s="12">
        <v>7</v>
      </c>
      <c r="C808" s="12">
        <v>519</v>
      </c>
      <c r="D808" s="12">
        <v>24</v>
      </c>
      <c r="E808" s="12" t="s">
        <v>18</v>
      </c>
      <c r="F808" s="12" t="s">
        <v>35</v>
      </c>
      <c r="G808" s="12">
        <v>6</v>
      </c>
      <c r="H808" s="12" t="s">
        <v>28</v>
      </c>
      <c r="I808" s="12" t="str">
        <f t="shared" si="9"/>
        <v>normal</v>
      </c>
      <c r="J808" s="12" t="str">
        <f t="shared" si="10"/>
        <v>correct</v>
      </c>
      <c r="K808" s="12" t="s">
        <v>33</v>
      </c>
      <c r="L808" s="12" t="s">
        <v>31</v>
      </c>
      <c r="M808" s="14">
        <f t="shared" si="11"/>
        <v>11</v>
      </c>
      <c r="N808" s="12" t="s">
        <v>47</v>
      </c>
      <c r="O808" s="12">
        <v>19</v>
      </c>
      <c r="P808" s="12" t="s">
        <v>49</v>
      </c>
      <c r="Q808" s="12" t="s">
        <v>25</v>
      </c>
      <c r="R808" s="12" t="s">
        <v>26</v>
      </c>
    </row>
    <row r="809" spans="1:18" x14ac:dyDescent="0.2">
      <c r="A809" s="12">
        <f t="shared" si="8"/>
        <v>42</v>
      </c>
      <c r="B809" s="12">
        <v>8</v>
      </c>
      <c r="C809" s="12">
        <v>519</v>
      </c>
      <c r="D809" s="12">
        <v>17</v>
      </c>
      <c r="E809" s="12" t="s">
        <v>18</v>
      </c>
      <c r="F809" s="12" t="s">
        <v>35</v>
      </c>
      <c r="G809" s="12">
        <v>0</v>
      </c>
      <c r="H809" s="12" t="s">
        <v>8</v>
      </c>
      <c r="I809" s="12" t="str">
        <f t="shared" si="9"/>
        <v>phishing</v>
      </c>
      <c r="J809" s="12" t="str">
        <f t="shared" si="10"/>
        <v>correct</v>
      </c>
      <c r="K809" s="12" t="s">
        <v>33</v>
      </c>
      <c r="L809" s="12" t="s">
        <v>31</v>
      </c>
      <c r="M809" s="14">
        <f t="shared" si="11"/>
        <v>11</v>
      </c>
      <c r="N809" s="12" t="s">
        <v>47</v>
      </c>
      <c r="O809" s="12">
        <v>19</v>
      </c>
      <c r="P809" s="12" t="s">
        <v>49</v>
      </c>
      <c r="Q809" s="12" t="s">
        <v>25</v>
      </c>
      <c r="R809" s="12" t="s">
        <v>26</v>
      </c>
    </row>
    <row r="810" spans="1:18" x14ac:dyDescent="0.2">
      <c r="A810" s="12">
        <f t="shared" si="8"/>
        <v>42</v>
      </c>
      <c r="B810" s="12">
        <v>9</v>
      </c>
      <c r="C810" s="12">
        <v>519</v>
      </c>
      <c r="D810" s="12">
        <v>23</v>
      </c>
      <c r="E810" s="12" t="s">
        <v>18</v>
      </c>
      <c r="F810" s="12" t="s">
        <v>43</v>
      </c>
      <c r="G810" s="12">
        <v>15</v>
      </c>
      <c r="H810" s="12" t="s">
        <v>28</v>
      </c>
      <c r="I810" s="12" t="str">
        <f t="shared" si="9"/>
        <v>normal</v>
      </c>
      <c r="J810" s="12" t="str">
        <f t="shared" si="10"/>
        <v>correct</v>
      </c>
      <c r="K810" s="12" t="s">
        <v>33</v>
      </c>
      <c r="L810" s="12" t="s">
        <v>31</v>
      </c>
      <c r="M810" s="14">
        <f t="shared" si="11"/>
        <v>11</v>
      </c>
      <c r="N810" s="12" t="s">
        <v>47</v>
      </c>
      <c r="O810" s="12">
        <v>19</v>
      </c>
      <c r="P810" s="12" t="s">
        <v>49</v>
      </c>
      <c r="Q810" s="12" t="s">
        <v>25</v>
      </c>
      <c r="R810" s="12" t="s">
        <v>26</v>
      </c>
    </row>
    <row r="811" spans="1:18" x14ac:dyDescent="0.2">
      <c r="A811" s="12">
        <f t="shared" si="8"/>
        <v>42</v>
      </c>
      <c r="B811" s="12">
        <v>10</v>
      </c>
      <c r="C811" s="12">
        <v>519</v>
      </c>
      <c r="D811" s="12">
        <v>13</v>
      </c>
      <c r="E811" s="12" t="s">
        <v>18</v>
      </c>
      <c r="F811" s="12" t="s">
        <v>38</v>
      </c>
      <c r="G811" s="12">
        <v>3</v>
      </c>
      <c r="H811" s="12" t="s">
        <v>8</v>
      </c>
      <c r="I811" s="12" t="str">
        <f t="shared" si="9"/>
        <v>phishing</v>
      </c>
      <c r="J811" s="12" t="str">
        <f t="shared" si="10"/>
        <v>correct</v>
      </c>
      <c r="K811" s="12" t="s">
        <v>21</v>
      </c>
      <c r="L811" s="12" t="s">
        <v>31</v>
      </c>
      <c r="M811" s="14">
        <f t="shared" si="11"/>
        <v>11</v>
      </c>
      <c r="N811" s="12" t="s">
        <v>47</v>
      </c>
      <c r="O811" s="12">
        <v>19</v>
      </c>
      <c r="P811" s="12" t="s">
        <v>49</v>
      </c>
      <c r="Q811" s="12" t="s">
        <v>25</v>
      </c>
      <c r="R811" s="12" t="s">
        <v>26</v>
      </c>
    </row>
    <row r="812" spans="1:18" x14ac:dyDescent="0.2">
      <c r="A812" s="12">
        <f t="shared" si="8"/>
        <v>42</v>
      </c>
      <c r="B812" s="12">
        <v>11</v>
      </c>
      <c r="C812" s="12">
        <v>519</v>
      </c>
      <c r="D812" s="12">
        <v>12</v>
      </c>
      <c r="E812" s="12" t="s">
        <v>18</v>
      </c>
      <c r="F812" s="12" t="s">
        <v>39</v>
      </c>
      <c r="G812" s="12">
        <v>12</v>
      </c>
      <c r="H812" s="12" t="s">
        <v>28</v>
      </c>
      <c r="I812" s="12" t="str">
        <f t="shared" si="9"/>
        <v>normal</v>
      </c>
      <c r="J812" s="12" t="str">
        <f t="shared" si="10"/>
        <v>correct</v>
      </c>
      <c r="K812" s="12" t="s">
        <v>30</v>
      </c>
      <c r="L812" s="12" t="s">
        <v>31</v>
      </c>
      <c r="M812" s="14">
        <f t="shared" si="11"/>
        <v>11</v>
      </c>
      <c r="N812" s="12" t="s">
        <v>47</v>
      </c>
      <c r="O812" s="12">
        <v>19</v>
      </c>
      <c r="P812" s="12" t="s">
        <v>49</v>
      </c>
      <c r="Q812" s="12" t="s">
        <v>25</v>
      </c>
      <c r="R812" s="12" t="s">
        <v>26</v>
      </c>
    </row>
    <row r="813" spans="1:18" x14ac:dyDescent="0.2">
      <c r="A813" s="12">
        <f t="shared" si="8"/>
        <v>42</v>
      </c>
      <c r="B813" s="12">
        <v>12</v>
      </c>
      <c r="C813" s="12">
        <v>519</v>
      </c>
      <c r="D813" s="12">
        <v>18</v>
      </c>
      <c r="E813" s="12" t="s">
        <v>18</v>
      </c>
      <c r="F813" s="12" t="s">
        <v>39</v>
      </c>
      <c r="G813" s="12">
        <v>7</v>
      </c>
      <c r="H813" s="12" t="s">
        <v>28</v>
      </c>
      <c r="I813" s="12" t="str">
        <f t="shared" si="9"/>
        <v>normal</v>
      </c>
      <c r="J813" s="12" t="str">
        <f t="shared" si="10"/>
        <v>correct</v>
      </c>
      <c r="K813" s="12" t="s">
        <v>30</v>
      </c>
      <c r="L813" s="12" t="s">
        <v>31</v>
      </c>
      <c r="M813" s="14">
        <f t="shared" si="11"/>
        <v>11</v>
      </c>
      <c r="N813" s="12" t="s">
        <v>47</v>
      </c>
      <c r="O813" s="12">
        <v>19</v>
      </c>
      <c r="P813" s="12" t="s">
        <v>49</v>
      </c>
      <c r="Q813" s="12" t="s">
        <v>25</v>
      </c>
      <c r="R813" s="12" t="s">
        <v>26</v>
      </c>
    </row>
    <row r="814" spans="1:18" x14ac:dyDescent="0.2">
      <c r="A814" s="12">
        <f t="shared" si="8"/>
        <v>42</v>
      </c>
      <c r="B814" s="12">
        <v>13</v>
      </c>
      <c r="C814" s="12">
        <v>519</v>
      </c>
      <c r="D814" s="12">
        <v>11</v>
      </c>
      <c r="E814" s="12" t="s">
        <v>18</v>
      </c>
      <c r="F814" s="12" t="s">
        <v>37</v>
      </c>
      <c r="G814" s="12">
        <v>11</v>
      </c>
      <c r="H814" s="12" t="s">
        <v>28</v>
      </c>
      <c r="I814" s="12" t="str">
        <f t="shared" si="9"/>
        <v>normal</v>
      </c>
      <c r="J814" s="12" t="str">
        <f t="shared" si="10"/>
        <v>correct</v>
      </c>
      <c r="K814" s="12" t="s">
        <v>33</v>
      </c>
      <c r="L814" s="12" t="s">
        <v>31</v>
      </c>
      <c r="M814" s="14">
        <f t="shared" si="11"/>
        <v>11</v>
      </c>
      <c r="N814" s="12" t="s">
        <v>47</v>
      </c>
      <c r="O814" s="12">
        <v>19</v>
      </c>
      <c r="P814" s="12" t="s">
        <v>49</v>
      </c>
      <c r="Q814" s="12" t="s">
        <v>25</v>
      </c>
      <c r="R814" s="12" t="s">
        <v>26</v>
      </c>
    </row>
    <row r="815" spans="1:18" x14ac:dyDescent="0.2">
      <c r="A815" s="12">
        <f t="shared" si="8"/>
        <v>42</v>
      </c>
      <c r="B815" s="12">
        <v>14</v>
      </c>
      <c r="C815" s="12">
        <v>519</v>
      </c>
      <c r="D815" s="12">
        <v>10</v>
      </c>
      <c r="E815" s="12" t="s">
        <v>18</v>
      </c>
      <c r="F815" s="12" t="s">
        <v>39</v>
      </c>
      <c r="G815" s="12">
        <v>5</v>
      </c>
      <c r="H815" s="12" t="s">
        <v>8</v>
      </c>
      <c r="I815" s="12" t="str">
        <f t="shared" si="9"/>
        <v>normal</v>
      </c>
      <c r="J815" s="12" t="str">
        <f t="shared" si="10"/>
        <v>incorrect</v>
      </c>
      <c r="K815" s="12" t="s">
        <v>33</v>
      </c>
      <c r="L815" s="12" t="s">
        <v>31</v>
      </c>
      <c r="M815" s="14">
        <f t="shared" si="11"/>
        <v>11</v>
      </c>
      <c r="N815" s="12" t="s">
        <v>47</v>
      </c>
      <c r="O815" s="12">
        <v>19</v>
      </c>
      <c r="P815" s="12" t="s">
        <v>49</v>
      </c>
      <c r="Q815" s="12" t="s">
        <v>25</v>
      </c>
      <c r="R815" s="12" t="s">
        <v>26</v>
      </c>
    </row>
    <row r="816" spans="1:18" x14ac:dyDescent="0.2">
      <c r="A816" s="12">
        <f t="shared" si="8"/>
        <v>42</v>
      </c>
      <c r="B816" s="12">
        <v>15</v>
      </c>
      <c r="C816" s="12">
        <v>519</v>
      </c>
      <c r="D816" s="12">
        <v>8</v>
      </c>
      <c r="E816" s="12" t="s">
        <v>18</v>
      </c>
      <c r="F816" s="12" t="s">
        <v>43</v>
      </c>
      <c r="G816" s="12">
        <v>10</v>
      </c>
      <c r="H816" s="12" t="s">
        <v>28</v>
      </c>
      <c r="I816" s="12" t="str">
        <f t="shared" si="9"/>
        <v>normal</v>
      </c>
      <c r="J816" s="12" t="str">
        <f t="shared" si="10"/>
        <v>correct</v>
      </c>
      <c r="K816" s="12" t="s">
        <v>33</v>
      </c>
      <c r="L816" s="12" t="s">
        <v>31</v>
      </c>
      <c r="M816" s="14">
        <f t="shared" si="11"/>
        <v>11</v>
      </c>
      <c r="N816" s="12" t="s">
        <v>47</v>
      </c>
      <c r="O816" s="12">
        <v>19</v>
      </c>
      <c r="P816" s="12" t="s">
        <v>49</v>
      </c>
      <c r="Q816" s="12" t="s">
        <v>25</v>
      </c>
      <c r="R816" s="12" t="s">
        <v>26</v>
      </c>
    </row>
    <row r="817" spans="1:18" x14ac:dyDescent="0.2">
      <c r="A817" s="12">
        <f t="shared" si="8"/>
        <v>42</v>
      </c>
      <c r="B817" s="12">
        <v>16</v>
      </c>
      <c r="C817" s="12">
        <v>519</v>
      </c>
      <c r="D817" s="12">
        <v>13</v>
      </c>
      <c r="E817" s="12" t="s">
        <v>18</v>
      </c>
      <c r="F817" s="12" t="s">
        <v>43</v>
      </c>
      <c r="G817" s="12">
        <v>1</v>
      </c>
      <c r="H817" s="12" t="s">
        <v>28</v>
      </c>
      <c r="I817" s="12" t="str">
        <f t="shared" si="9"/>
        <v>phishing</v>
      </c>
      <c r="J817" s="12" t="str">
        <f t="shared" si="10"/>
        <v>incorrect</v>
      </c>
      <c r="K817" s="12" t="s">
        <v>33</v>
      </c>
      <c r="L817" s="12" t="s">
        <v>31</v>
      </c>
      <c r="M817" s="14">
        <f t="shared" si="11"/>
        <v>11</v>
      </c>
      <c r="N817" s="12" t="s">
        <v>47</v>
      </c>
      <c r="O817" s="12">
        <v>19</v>
      </c>
      <c r="P817" s="12" t="s">
        <v>49</v>
      </c>
      <c r="Q817" s="12" t="s">
        <v>25</v>
      </c>
      <c r="R817" s="12" t="s">
        <v>26</v>
      </c>
    </row>
    <row r="818" spans="1:18" x14ac:dyDescent="0.2">
      <c r="A818" s="12">
        <f t="shared" si="8"/>
        <v>43</v>
      </c>
      <c r="B818" s="12">
        <v>1</v>
      </c>
      <c r="C818" s="12">
        <v>755</v>
      </c>
      <c r="D818" s="12">
        <v>37</v>
      </c>
      <c r="E818" s="12" t="s">
        <v>40</v>
      </c>
      <c r="F818" s="12" t="s">
        <v>39</v>
      </c>
      <c r="G818" s="12">
        <v>15</v>
      </c>
      <c r="H818" s="12" t="s">
        <v>8</v>
      </c>
      <c r="I818" s="12" t="str">
        <f t="shared" si="9"/>
        <v>normal</v>
      </c>
      <c r="J818" s="12" t="str">
        <f t="shared" si="10"/>
        <v>incorrect</v>
      </c>
      <c r="K818" s="12" t="s">
        <v>46</v>
      </c>
      <c r="L818" s="12" t="s">
        <v>31</v>
      </c>
      <c r="M818" s="14">
        <f t="shared" si="11"/>
        <v>12</v>
      </c>
      <c r="N818" s="12" t="s">
        <v>47</v>
      </c>
      <c r="O818" s="12">
        <v>18</v>
      </c>
      <c r="P818" s="12" t="s">
        <v>49</v>
      </c>
      <c r="Q818" s="12" t="s">
        <v>50</v>
      </c>
      <c r="R818" s="12" t="s">
        <v>26</v>
      </c>
    </row>
    <row r="819" spans="1:18" x14ac:dyDescent="0.2">
      <c r="A819" s="12">
        <f t="shared" si="8"/>
        <v>43</v>
      </c>
      <c r="B819" s="12">
        <v>2</v>
      </c>
      <c r="C819" s="12">
        <v>755</v>
      </c>
      <c r="D819" s="12">
        <v>8</v>
      </c>
      <c r="E819" s="12" t="s">
        <v>40</v>
      </c>
      <c r="F819" s="12" t="s">
        <v>35</v>
      </c>
      <c r="G819" s="12">
        <v>9</v>
      </c>
      <c r="H819" s="12" t="s">
        <v>28</v>
      </c>
      <c r="I819" s="12" t="str">
        <f t="shared" si="9"/>
        <v>normal</v>
      </c>
      <c r="J819" s="12" t="str">
        <f t="shared" si="10"/>
        <v>correct</v>
      </c>
      <c r="K819" s="12" t="s">
        <v>42</v>
      </c>
      <c r="L819" s="12" t="s">
        <v>31</v>
      </c>
      <c r="M819" s="14">
        <f t="shared" si="11"/>
        <v>12</v>
      </c>
      <c r="N819" s="12" t="s">
        <v>47</v>
      </c>
      <c r="O819" s="12">
        <v>18</v>
      </c>
      <c r="P819" s="12" t="s">
        <v>49</v>
      </c>
      <c r="Q819" s="12" t="s">
        <v>50</v>
      </c>
      <c r="R819" s="12" t="s">
        <v>26</v>
      </c>
    </row>
    <row r="820" spans="1:18" x14ac:dyDescent="0.2">
      <c r="A820" s="12">
        <f t="shared" si="8"/>
        <v>43</v>
      </c>
      <c r="B820" s="12">
        <v>3</v>
      </c>
      <c r="C820" s="12">
        <v>755</v>
      </c>
      <c r="D820" s="12">
        <v>7</v>
      </c>
      <c r="E820" s="12" t="s">
        <v>40</v>
      </c>
      <c r="F820" s="12" t="s">
        <v>39</v>
      </c>
      <c r="G820" s="12">
        <v>1</v>
      </c>
      <c r="H820" s="12" t="s">
        <v>8</v>
      </c>
      <c r="I820" s="12" t="str">
        <f t="shared" si="9"/>
        <v>phishing</v>
      </c>
      <c r="J820" s="12" t="str">
        <f t="shared" si="10"/>
        <v>correct</v>
      </c>
      <c r="K820" s="12" t="s">
        <v>46</v>
      </c>
      <c r="L820" s="12" t="s">
        <v>31</v>
      </c>
      <c r="M820" s="14">
        <f t="shared" si="11"/>
        <v>12</v>
      </c>
      <c r="N820" s="12" t="s">
        <v>47</v>
      </c>
      <c r="O820" s="12">
        <v>18</v>
      </c>
      <c r="P820" s="12" t="s">
        <v>49</v>
      </c>
      <c r="Q820" s="12" t="s">
        <v>50</v>
      </c>
      <c r="R820" s="12" t="s">
        <v>26</v>
      </c>
    </row>
    <row r="821" spans="1:18" x14ac:dyDescent="0.2">
      <c r="A821" s="12">
        <f t="shared" si="8"/>
        <v>43</v>
      </c>
      <c r="B821" s="12">
        <v>4</v>
      </c>
      <c r="C821" s="12">
        <v>755</v>
      </c>
      <c r="D821" s="12">
        <v>9</v>
      </c>
      <c r="E821" s="12" t="s">
        <v>40</v>
      </c>
      <c r="F821" s="12" t="s">
        <v>43</v>
      </c>
      <c r="G821" s="12">
        <v>3</v>
      </c>
      <c r="H821" s="12" t="s">
        <v>28</v>
      </c>
      <c r="I821" s="12" t="str">
        <f t="shared" si="9"/>
        <v>phishing</v>
      </c>
      <c r="J821" s="12" t="str">
        <f t="shared" si="10"/>
        <v>incorrect</v>
      </c>
      <c r="K821" s="12" t="s">
        <v>42</v>
      </c>
      <c r="L821" s="12" t="s">
        <v>31</v>
      </c>
      <c r="M821" s="14">
        <f t="shared" si="11"/>
        <v>12</v>
      </c>
      <c r="N821" s="12" t="s">
        <v>47</v>
      </c>
      <c r="O821" s="12">
        <v>18</v>
      </c>
      <c r="P821" s="12" t="s">
        <v>49</v>
      </c>
      <c r="Q821" s="12" t="s">
        <v>50</v>
      </c>
      <c r="R821" s="12" t="s">
        <v>26</v>
      </c>
    </row>
    <row r="822" spans="1:18" x14ac:dyDescent="0.2">
      <c r="A822" s="12">
        <f t="shared" si="8"/>
        <v>43</v>
      </c>
      <c r="B822" s="12">
        <v>5</v>
      </c>
      <c r="C822" s="12">
        <v>755</v>
      </c>
      <c r="D822" s="12">
        <v>8</v>
      </c>
      <c r="E822" s="12" t="s">
        <v>40</v>
      </c>
      <c r="F822" s="12" t="s">
        <v>38</v>
      </c>
      <c r="G822" s="12">
        <v>12</v>
      </c>
      <c r="H822" s="12" t="s">
        <v>28</v>
      </c>
      <c r="I822" s="12" t="str">
        <f t="shared" si="9"/>
        <v>normal</v>
      </c>
      <c r="J822" s="12" t="str">
        <f t="shared" si="10"/>
        <v>correct</v>
      </c>
      <c r="K822" s="12" t="s">
        <v>42</v>
      </c>
      <c r="L822" s="12" t="s">
        <v>31</v>
      </c>
      <c r="M822" s="14">
        <f t="shared" si="11"/>
        <v>12</v>
      </c>
      <c r="N822" s="12" t="s">
        <v>47</v>
      </c>
      <c r="O822" s="12">
        <v>18</v>
      </c>
      <c r="P822" s="12" t="s">
        <v>49</v>
      </c>
      <c r="Q822" s="12" t="s">
        <v>50</v>
      </c>
      <c r="R822" s="12" t="s">
        <v>26</v>
      </c>
    </row>
    <row r="823" spans="1:18" x14ac:dyDescent="0.2">
      <c r="A823" s="12">
        <f t="shared" si="8"/>
        <v>43</v>
      </c>
      <c r="B823" s="12">
        <v>6</v>
      </c>
      <c r="C823" s="12">
        <v>755</v>
      </c>
      <c r="D823" s="12">
        <v>7</v>
      </c>
      <c r="E823" s="12" t="s">
        <v>40</v>
      </c>
      <c r="F823" s="12" t="s">
        <v>36</v>
      </c>
      <c r="G823" s="12">
        <v>7</v>
      </c>
      <c r="H823" s="12" t="s">
        <v>28</v>
      </c>
      <c r="I823" s="12" t="str">
        <f t="shared" si="9"/>
        <v>normal</v>
      </c>
      <c r="J823" s="12" t="str">
        <f t="shared" si="10"/>
        <v>correct</v>
      </c>
      <c r="K823" s="12" t="s">
        <v>42</v>
      </c>
      <c r="L823" s="12" t="s">
        <v>31</v>
      </c>
      <c r="M823" s="14">
        <f t="shared" si="11"/>
        <v>12</v>
      </c>
      <c r="N823" s="12" t="s">
        <v>47</v>
      </c>
      <c r="O823" s="12">
        <v>18</v>
      </c>
      <c r="P823" s="12" t="s">
        <v>49</v>
      </c>
      <c r="Q823" s="12" t="s">
        <v>50</v>
      </c>
      <c r="R823" s="12" t="s">
        <v>26</v>
      </c>
    </row>
    <row r="824" spans="1:18" x14ac:dyDescent="0.2">
      <c r="A824" s="12">
        <f t="shared" si="8"/>
        <v>43</v>
      </c>
      <c r="B824" s="12">
        <v>7</v>
      </c>
      <c r="C824" s="12">
        <v>755</v>
      </c>
      <c r="D824" s="12">
        <v>22</v>
      </c>
      <c r="E824" s="12" t="s">
        <v>40</v>
      </c>
      <c r="F824" s="12" t="s">
        <v>41</v>
      </c>
      <c r="G824" s="12">
        <v>2</v>
      </c>
      <c r="H824" s="12" t="s">
        <v>28</v>
      </c>
      <c r="I824" s="12" t="str">
        <f t="shared" si="9"/>
        <v>phishing</v>
      </c>
      <c r="J824" s="12" t="str">
        <f t="shared" si="10"/>
        <v>incorrect</v>
      </c>
      <c r="K824" s="12" t="s">
        <v>44</v>
      </c>
      <c r="L824" s="12" t="s">
        <v>31</v>
      </c>
      <c r="M824" s="14">
        <f t="shared" si="11"/>
        <v>12</v>
      </c>
      <c r="N824" s="12" t="s">
        <v>47</v>
      </c>
      <c r="O824" s="12">
        <v>18</v>
      </c>
      <c r="P824" s="12" t="s">
        <v>49</v>
      </c>
      <c r="Q824" s="12" t="s">
        <v>50</v>
      </c>
      <c r="R824" s="12" t="s">
        <v>26</v>
      </c>
    </row>
    <row r="825" spans="1:18" x14ac:dyDescent="0.2">
      <c r="A825" s="12">
        <f t="shared" si="8"/>
        <v>43</v>
      </c>
      <c r="B825" s="12">
        <v>8</v>
      </c>
      <c r="C825" s="12">
        <v>755</v>
      </c>
      <c r="D825" s="12">
        <v>8</v>
      </c>
      <c r="E825" s="12" t="s">
        <v>40</v>
      </c>
      <c r="F825" s="12" t="s">
        <v>36</v>
      </c>
      <c r="G825" s="12">
        <v>10</v>
      </c>
      <c r="H825" s="12" t="s">
        <v>28</v>
      </c>
      <c r="I825" s="12" t="str">
        <f t="shared" si="9"/>
        <v>normal</v>
      </c>
      <c r="J825" s="12" t="str">
        <f t="shared" si="10"/>
        <v>correct</v>
      </c>
      <c r="K825" s="12" t="s">
        <v>42</v>
      </c>
      <c r="L825" s="12" t="s">
        <v>31</v>
      </c>
      <c r="M825" s="14">
        <f t="shared" si="11"/>
        <v>12</v>
      </c>
      <c r="N825" s="12" t="s">
        <v>47</v>
      </c>
      <c r="O825" s="12">
        <v>18</v>
      </c>
      <c r="P825" s="12" t="s">
        <v>49</v>
      </c>
      <c r="Q825" s="12" t="s">
        <v>50</v>
      </c>
      <c r="R825" s="12" t="s">
        <v>26</v>
      </c>
    </row>
    <row r="826" spans="1:18" x14ac:dyDescent="0.2">
      <c r="A826" s="12">
        <f t="shared" si="8"/>
        <v>43</v>
      </c>
      <c r="B826" s="12">
        <v>9</v>
      </c>
      <c r="C826" s="12">
        <v>755</v>
      </c>
      <c r="D826" s="12">
        <v>13</v>
      </c>
      <c r="E826" s="12" t="s">
        <v>40</v>
      </c>
      <c r="F826" s="12" t="s">
        <v>36</v>
      </c>
      <c r="G826" s="12">
        <v>4</v>
      </c>
      <c r="H826" s="12" t="s">
        <v>28</v>
      </c>
      <c r="I826" s="12" t="str">
        <f t="shared" si="9"/>
        <v>normal</v>
      </c>
      <c r="J826" s="12" t="str">
        <f t="shared" si="10"/>
        <v>correct</v>
      </c>
      <c r="K826" s="12" t="s">
        <v>44</v>
      </c>
      <c r="L826" s="12" t="s">
        <v>31</v>
      </c>
      <c r="M826" s="14">
        <f t="shared" si="11"/>
        <v>12</v>
      </c>
      <c r="N826" s="12" t="s">
        <v>47</v>
      </c>
      <c r="O826" s="12">
        <v>18</v>
      </c>
      <c r="P826" s="12" t="s">
        <v>49</v>
      </c>
      <c r="Q826" s="12" t="s">
        <v>50</v>
      </c>
      <c r="R826" s="12" t="s">
        <v>26</v>
      </c>
    </row>
    <row r="827" spans="1:18" x14ac:dyDescent="0.2">
      <c r="A827" s="12">
        <f t="shared" si="8"/>
        <v>43</v>
      </c>
      <c r="B827" s="12">
        <v>10</v>
      </c>
      <c r="C827" s="12">
        <v>755</v>
      </c>
      <c r="D827" s="12">
        <v>13</v>
      </c>
      <c r="E827" s="12" t="s">
        <v>40</v>
      </c>
      <c r="F827" s="12" t="s">
        <v>19</v>
      </c>
      <c r="G827" s="12">
        <v>13</v>
      </c>
      <c r="H827" s="12" t="s">
        <v>28</v>
      </c>
      <c r="I827" s="12" t="str">
        <f t="shared" si="9"/>
        <v>normal</v>
      </c>
      <c r="J827" s="12" t="str">
        <f t="shared" si="10"/>
        <v>correct</v>
      </c>
      <c r="K827" s="12" t="s">
        <v>42</v>
      </c>
      <c r="L827" s="12" t="s">
        <v>31</v>
      </c>
      <c r="M827" s="14">
        <f t="shared" si="11"/>
        <v>12</v>
      </c>
      <c r="N827" s="12" t="s">
        <v>47</v>
      </c>
      <c r="O827" s="12">
        <v>18</v>
      </c>
      <c r="P827" s="12" t="s">
        <v>49</v>
      </c>
      <c r="Q827" s="12" t="s">
        <v>50</v>
      </c>
      <c r="R827" s="12" t="s">
        <v>26</v>
      </c>
    </row>
    <row r="828" spans="1:18" x14ac:dyDescent="0.2">
      <c r="A828" s="12">
        <f t="shared" si="8"/>
        <v>43</v>
      </c>
      <c r="B828" s="12">
        <v>11</v>
      </c>
      <c r="C828" s="12">
        <v>755</v>
      </c>
      <c r="D828" s="12">
        <v>5</v>
      </c>
      <c r="E828" s="12" t="s">
        <v>40</v>
      </c>
      <c r="F828" s="12" t="s">
        <v>38</v>
      </c>
      <c r="G828" s="12">
        <v>6</v>
      </c>
      <c r="H828" s="12" t="s">
        <v>28</v>
      </c>
      <c r="I828" s="12" t="str">
        <f t="shared" si="9"/>
        <v>normal</v>
      </c>
      <c r="J828" s="12" t="str">
        <f t="shared" si="10"/>
        <v>correct</v>
      </c>
      <c r="K828" s="12" t="s">
        <v>42</v>
      </c>
      <c r="L828" s="12" t="s">
        <v>31</v>
      </c>
      <c r="M828" s="14">
        <f t="shared" si="11"/>
        <v>12</v>
      </c>
      <c r="N828" s="12" t="s">
        <v>47</v>
      </c>
      <c r="O828" s="12">
        <v>18</v>
      </c>
      <c r="P828" s="12" t="s">
        <v>49</v>
      </c>
      <c r="Q828" s="12" t="s">
        <v>50</v>
      </c>
      <c r="R828" s="12" t="s">
        <v>26</v>
      </c>
    </row>
    <row r="829" spans="1:18" x14ac:dyDescent="0.2">
      <c r="A829" s="12">
        <f t="shared" si="8"/>
        <v>43</v>
      </c>
      <c r="B829" s="12">
        <v>12</v>
      </c>
      <c r="C829" s="12">
        <v>755</v>
      </c>
      <c r="D829" s="12">
        <v>9</v>
      </c>
      <c r="E829" s="12" t="s">
        <v>40</v>
      </c>
      <c r="F829" s="12" t="s">
        <v>19</v>
      </c>
      <c r="G829" s="12">
        <v>14</v>
      </c>
      <c r="H829" s="12" t="s">
        <v>28</v>
      </c>
      <c r="I829" s="12" t="str">
        <f t="shared" si="9"/>
        <v>normal</v>
      </c>
      <c r="J829" s="12" t="str">
        <f t="shared" si="10"/>
        <v>correct</v>
      </c>
      <c r="K829" s="12" t="s">
        <v>44</v>
      </c>
      <c r="L829" s="12" t="s">
        <v>31</v>
      </c>
      <c r="M829" s="14">
        <f t="shared" si="11"/>
        <v>12</v>
      </c>
      <c r="N829" s="12" t="s">
        <v>47</v>
      </c>
      <c r="O829" s="12">
        <v>18</v>
      </c>
      <c r="P829" s="12" t="s">
        <v>49</v>
      </c>
      <c r="Q829" s="12" t="s">
        <v>50</v>
      </c>
      <c r="R829" s="12" t="s">
        <v>26</v>
      </c>
    </row>
    <row r="830" spans="1:18" x14ac:dyDescent="0.2">
      <c r="A830" s="12">
        <f t="shared" si="8"/>
        <v>43</v>
      </c>
      <c r="B830" s="12">
        <v>13</v>
      </c>
      <c r="C830" s="12">
        <v>755</v>
      </c>
      <c r="D830" s="12">
        <v>6</v>
      </c>
      <c r="E830" s="12" t="s">
        <v>40</v>
      </c>
      <c r="F830" s="12" t="s">
        <v>41</v>
      </c>
      <c r="G830" s="12">
        <v>0</v>
      </c>
      <c r="H830" s="12" t="s">
        <v>28</v>
      </c>
      <c r="I830" s="12" t="str">
        <f t="shared" si="9"/>
        <v>phishing</v>
      </c>
      <c r="J830" s="12" t="str">
        <f t="shared" si="10"/>
        <v>incorrect</v>
      </c>
      <c r="K830" s="12" t="s">
        <v>42</v>
      </c>
      <c r="L830" s="12" t="s">
        <v>31</v>
      </c>
      <c r="M830" s="14">
        <f t="shared" si="11"/>
        <v>12</v>
      </c>
      <c r="N830" s="12" t="s">
        <v>47</v>
      </c>
      <c r="O830" s="12">
        <v>18</v>
      </c>
      <c r="P830" s="12" t="s">
        <v>49</v>
      </c>
      <c r="Q830" s="12" t="s">
        <v>50</v>
      </c>
      <c r="R830" s="12" t="s">
        <v>26</v>
      </c>
    </row>
    <row r="831" spans="1:18" x14ac:dyDescent="0.2">
      <c r="A831" s="12">
        <f t="shared" si="8"/>
        <v>43</v>
      </c>
      <c r="B831" s="12">
        <v>14</v>
      </c>
      <c r="C831" s="12">
        <v>755</v>
      </c>
      <c r="D831" s="12">
        <v>5</v>
      </c>
      <c r="E831" s="12" t="s">
        <v>40</v>
      </c>
      <c r="F831" s="12" t="s">
        <v>43</v>
      </c>
      <c r="G831" s="12">
        <v>11</v>
      </c>
      <c r="H831" s="12" t="s">
        <v>28</v>
      </c>
      <c r="I831" s="12" t="str">
        <f t="shared" si="9"/>
        <v>normal</v>
      </c>
      <c r="J831" s="12" t="str">
        <f t="shared" si="10"/>
        <v>correct</v>
      </c>
      <c r="K831" s="12" t="s">
        <v>42</v>
      </c>
      <c r="L831" s="12" t="s">
        <v>31</v>
      </c>
      <c r="M831" s="14">
        <f t="shared" si="11"/>
        <v>12</v>
      </c>
      <c r="N831" s="12" t="s">
        <v>47</v>
      </c>
      <c r="O831" s="12">
        <v>18</v>
      </c>
      <c r="P831" s="12" t="s">
        <v>49</v>
      </c>
      <c r="Q831" s="12" t="s">
        <v>50</v>
      </c>
      <c r="R831" s="12" t="s">
        <v>26</v>
      </c>
    </row>
    <row r="832" spans="1:18" x14ac:dyDescent="0.2">
      <c r="A832" s="12">
        <f t="shared" si="8"/>
        <v>43</v>
      </c>
      <c r="B832" s="12">
        <v>15</v>
      </c>
      <c r="C832" s="12">
        <v>755</v>
      </c>
      <c r="D832" s="12">
        <v>6</v>
      </c>
      <c r="E832" s="12" t="s">
        <v>40</v>
      </c>
      <c r="F832" s="12" t="s">
        <v>32</v>
      </c>
      <c r="G832" s="12">
        <v>5</v>
      </c>
      <c r="H832" s="12" t="s">
        <v>28</v>
      </c>
      <c r="I832" s="12" t="str">
        <f t="shared" si="9"/>
        <v>normal</v>
      </c>
      <c r="J832" s="12" t="str">
        <f t="shared" si="10"/>
        <v>correct</v>
      </c>
      <c r="K832" s="12" t="s">
        <v>42</v>
      </c>
      <c r="L832" s="12" t="s">
        <v>31</v>
      </c>
      <c r="M832" s="14">
        <f t="shared" si="11"/>
        <v>12</v>
      </c>
      <c r="N832" s="12" t="s">
        <v>47</v>
      </c>
      <c r="O832" s="12">
        <v>18</v>
      </c>
      <c r="P832" s="12" t="s">
        <v>49</v>
      </c>
      <c r="Q832" s="12" t="s">
        <v>50</v>
      </c>
      <c r="R832" s="12" t="s">
        <v>26</v>
      </c>
    </row>
    <row r="833" spans="1:18" x14ac:dyDescent="0.2">
      <c r="A833" s="12">
        <f t="shared" si="8"/>
        <v>43</v>
      </c>
      <c r="B833" s="12">
        <v>16</v>
      </c>
      <c r="C833" s="12">
        <v>755</v>
      </c>
      <c r="D833" s="12">
        <v>5</v>
      </c>
      <c r="E833" s="12" t="s">
        <v>40</v>
      </c>
      <c r="F833" s="12" t="s">
        <v>39</v>
      </c>
      <c r="G833" s="12">
        <v>8</v>
      </c>
      <c r="H833" s="12" t="s">
        <v>28</v>
      </c>
      <c r="I833" s="12" t="str">
        <f t="shared" si="9"/>
        <v>normal</v>
      </c>
      <c r="J833" s="12" t="str">
        <f t="shared" si="10"/>
        <v>correct</v>
      </c>
      <c r="K833" s="12" t="s">
        <v>42</v>
      </c>
      <c r="L833" s="12" t="s">
        <v>31</v>
      </c>
      <c r="M833" s="14">
        <f t="shared" si="11"/>
        <v>12</v>
      </c>
      <c r="N833" s="12" t="s">
        <v>47</v>
      </c>
      <c r="O833" s="12">
        <v>18</v>
      </c>
      <c r="P833" s="12" t="s">
        <v>49</v>
      </c>
      <c r="Q833" s="12" t="s">
        <v>50</v>
      </c>
      <c r="R833" s="12" t="s">
        <v>26</v>
      </c>
    </row>
    <row r="834" spans="1:18" x14ac:dyDescent="0.2">
      <c r="A834" s="12">
        <f t="shared" si="8"/>
        <v>44</v>
      </c>
      <c r="B834" s="12">
        <v>1</v>
      </c>
      <c r="C834" s="12">
        <v>616</v>
      </c>
      <c r="D834" s="12">
        <v>31</v>
      </c>
      <c r="E834" s="12" t="s">
        <v>18</v>
      </c>
      <c r="F834" s="12" t="s">
        <v>19</v>
      </c>
      <c r="G834" s="12">
        <v>1</v>
      </c>
      <c r="H834" s="12" t="s">
        <v>8</v>
      </c>
      <c r="I834" s="12" t="str">
        <f t="shared" si="9"/>
        <v>phishing</v>
      </c>
      <c r="J834" s="12" t="str">
        <f t="shared" si="10"/>
        <v>correct</v>
      </c>
      <c r="K834" s="12" t="s">
        <v>33</v>
      </c>
      <c r="L834" s="12" t="s">
        <v>31</v>
      </c>
      <c r="M834" s="14">
        <f t="shared" si="11"/>
        <v>14</v>
      </c>
      <c r="N834" s="12" t="s">
        <v>47</v>
      </c>
      <c r="O834" s="12">
        <v>24</v>
      </c>
      <c r="P834" s="12" t="s">
        <v>24</v>
      </c>
      <c r="Q834" s="12" t="s">
        <v>50</v>
      </c>
      <c r="R834" s="12" t="s">
        <v>26</v>
      </c>
    </row>
    <row r="835" spans="1:18" x14ac:dyDescent="0.2">
      <c r="A835" s="12">
        <f t="shared" si="8"/>
        <v>44</v>
      </c>
      <c r="B835" s="12">
        <v>2</v>
      </c>
      <c r="C835" s="12">
        <v>616</v>
      </c>
      <c r="D835" s="12">
        <v>13</v>
      </c>
      <c r="E835" s="12" t="s">
        <v>18</v>
      </c>
      <c r="F835" s="12" t="s">
        <v>19</v>
      </c>
      <c r="G835" s="12">
        <v>4</v>
      </c>
      <c r="H835" s="12" t="s">
        <v>28</v>
      </c>
      <c r="I835" s="12" t="str">
        <f t="shared" si="9"/>
        <v>normal</v>
      </c>
      <c r="J835" s="12" t="str">
        <f t="shared" si="10"/>
        <v>correct</v>
      </c>
      <c r="K835" s="12" t="s">
        <v>33</v>
      </c>
      <c r="L835" s="12" t="s">
        <v>31</v>
      </c>
      <c r="M835" s="14">
        <f t="shared" si="11"/>
        <v>14</v>
      </c>
      <c r="N835" s="12" t="s">
        <v>47</v>
      </c>
      <c r="O835" s="12">
        <v>24</v>
      </c>
      <c r="P835" s="12" t="s">
        <v>24</v>
      </c>
      <c r="Q835" s="12" t="s">
        <v>50</v>
      </c>
      <c r="R835" s="12" t="s">
        <v>26</v>
      </c>
    </row>
    <row r="836" spans="1:18" x14ac:dyDescent="0.2">
      <c r="A836" s="12">
        <f t="shared" si="8"/>
        <v>44</v>
      </c>
      <c r="B836" s="12">
        <v>3</v>
      </c>
      <c r="C836" s="12">
        <v>616</v>
      </c>
      <c r="D836" s="12">
        <v>17</v>
      </c>
      <c r="E836" s="12" t="s">
        <v>18</v>
      </c>
      <c r="F836" s="12" t="s">
        <v>43</v>
      </c>
      <c r="G836" s="12">
        <v>0</v>
      </c>
      <c r="H836" s="12" t="s">
        <v>8</v>
      </c>
      <c r="I836" s="12" t="str">
        <f t="shared" si="9"/>
        <v>phishing</v>
      </c>
      <c r="J836" s="12" t="str">
        <f t="shared" si="10"/>
        <v>correct</v>
      </c>
      <c r="K836" s="12" t="s">
        <v>33</v>
      </c>
      <c r="L836" s="12" t="s">
        <v>31</v>
      </c>
      <c r="M836" s="14">
        <f t="shared" si="11"/>
        <v>14</v>
      </c>
      <c r="N836" s="12" t="s">
        <v>47</v>
      </c>
      <c r="O836" s="12">
        <v>24</v>
      </c>
      <c r="P836" s="12" t="s">
        <v>24</v>
      </c>
      <c r="Q836" s="12" t="s">
        <v>50</v>
      </c>
      <c r="R836" s="12" t="s">
        <v>26</v>
      </c>
    </row>
    <row r="837" spans="1:18" x14ac:dyDescent="0.2">
      <c r="A837" s="12">
        <f t="shared" si="8"/>
        <v>44</v>
      </c>
      <c r="B837" s="12">
        <v>4</v>
      </c>
      <c r="C837" s="12">
        <v>616</v>
      </c>
      <c r="D837" s="12">
        <v>18</v>
      </c>
      <c r="E837" s="12" t="s">
        <v>18</v>
      </c>
      <c r="F837" s="12" t="s">
        <v>36</v>
      </c>
      <c r="G837" s="12">
        <v>5</v>
      </c>
      <c r="H837" s="12" t="s">
        <v>28</v>
      </c>
      <c r="I837" s="12" t="str">
        <f t="shared" si="9"/>
        <v>normal</v>
      </c>
      <c r="J837" s="12" t="str">
        <f t="shared" si="10"/>
        <v>correct</v>
      </c>
      <c r="K837" s="12" t="s">
        <v>33</v>
      </c>
      <c r="L837" s="12" t="s">
        <v>31</v>
      </c>
      <c r="M837" s="14">
        <f t="shared" si="11"/>
        <v>14</v>
      </c>
      <c r="N837" s="12" t="s">
        <v>47</v>
      </c>
      <c r="O837" s="12">
        <v>24</v>
      </c>
      <c r="P837" s="12" t="s">
        <v>24</v>
      </c>
      <c r="Q837" s="12" t="s">
        <v>50</v>
      </c>
      <c r="R837" s="12" t="s">
        <v>26</v>
      </c>
    </row>
    <row r="838" spans="1:18" x14ac:dyDescent="0.2">
      <c r="A838" s="12">
        <f t="shared" si="8"/>
        <v>44</v>
      </c>
      <c r="B838" s="12">
        <v>5</v>
      </c>
      <c r="C838" s="12">
        <v>616</v>
      </c>
      <c r="D838" s="12">
        <v>19</v>
      </c>
      <c r="E838" s="12" t="s">
        <v>18</v>
      </c>
      <c r="F838" s="12" t="s">
        <v>41</v>
      </c>
      <c r="G838" s="12">
        <v>6</v>
      </c>
      <c r="H838" s="12" t="s">
        <v>28</v>
      </c>
      <c r="I838" s="12" t="str">
        <f t="shared" si="9"/>
        <v>normal</v>
      </c>
      <c r="J838" s="12" t="str">
        <f t="shared" si="10"/>
        <v>correct</v>
      </c>
      <c r="K838" s="12" t="s">
        <v>33</v>
      </c>
      <c r="L838" s="12" t="s">
        <v>31</v>
      </c>
      <c r="M838" s="14">
        <f t="shared" si="11"/>
        <v>14</v>
      </c>
      <c r="N838" s="12" t="s">
        <v>47</v>
      </c>
      <c r="O838" s="12">
        <v>24</v>
      </c>
      <c r="P838" s="12" t="s">
        <v>24</v>
      </c>
      <c r="Q838" s="12" t="s">
        <v>50</v>
      </c>
      <c r="R838" s="12" t="s">
        <v>26</v>
      </c>
    </row>
    <row r="839" spans="1:18" x14ac:dyDescent="0.2">
      <c r="A839" s="12">
        <f t="shared" si="8"/>
        <v>44</v>
      </c>
      <c r="B839" s="12">
        <v>6</v>
      </c>
      <c r="C839" s="12">
        <v>616</v>
      </c>
      <c r="D839" s="12">
        <v>13</v>
      </c>
      <c r="E839" s="12" t="s">
        <v>18</v>
      </c>
      <c r="F839" s="12" t="s">
        <v>38</v>
      </c>
      <c r="G839" s="12">
        <v>7</v>
      </c>
      <c r="H839" s="12" t="s">
        <v>28</v>
      </c>
      <c r="I839" s="12" t="str">
        <f t="shared" si="9"/>
        <v>normal</v>
      </c>
      <c r="J839" s="12" t="str">
        <f t="shared" si="10"/>
        <v>correct</v>
      </c>
      <c r="K839" s="12" t="s">
        <v>30</v>
      </c>
      <c r="L839" s="12" t="s">
        <v>31</v>
      </c>
      <c r="M839" s="14">
        <f t="shared" si="11"/>
        <v>14</v>
      </c>
      <c r="N839" s="12" t="s">
        <v>47</v>
      </c>
      <c r="O839" s="12">
        <v>24</v>
      </c>
      <c r="P839" s="12" t="s">
        <v>24</v>
      </c>
      <c r="Q839" s="12" t="s">
        <v>50</v>
      </c>
      <c r="R839" s="12" t="s">
        <v>26</v>
      </c>
    </row>
    <row r="840" spans="1:18" x14ac:dyDescent="0.2">
      <c r="A840" s="12">
        <f t="shared" si="8"/>
        <v>44</v>
      </c>
      <c r="B840" s="12">
        <v>7</v>
      </c>
      <c r="C840" s="12">
        <v>616</v>
      </c>
      <c r="D840" s="12">
        <v>8</v>
      </c>
      <c r="E840" s="12" t="s">
        <v>18</v>
      </c>
      <c r="F840" s="12" t="s">
        <v>36</v>
      </c>
      <c r="G840" s="12">
        <v>13</v>
      </c>
      <c r="H840" s="12" t="s">
        <v>28</v>
      </c>
      <c r="I840" s="12" t="str">
        <f t="shared" si="9"/>
        <v>normal</v>
      </c>
      <c r="J840" s="12" t="str">
        <f t="shared" si="10"/>
        <v>correct</v>
      </c>
      <c r="K840" s="12" t="s">
        <v>21</v>
      </c>
      <c r="L840" s="12" t="s">
        <v>31</v>
      </c>
      <c r="M840" s="14">
        <f t="shared" si="11"/>
        <v>14</v>
      </c>
      <c r="N840" s="12" t="s">
        <v>47</v>
      </c>
      <c r="O840" s="12">
        <v>24</v>
      </c>
      <c r="P840" s="12" t="s">
        <v>24</v>
      </c>
      <c r="Q840" s="12" t="s">
        <v>50</v>
      </c>
      <c r="R840" s="12" t="s">
        <v>26</v>
      </c>
    </row>
    <row r="841" spans="1:18" x14ac:dyDescent="0.2">
      <c r="A841" s="12">
        <f t="shared" si="8"/>
        <v>44</v>
      </c>
      <c r="B841" s="12">
        <v>8</v>
      </c>
      <c r="C841" s="12">
        <v>616</v>
      </c>
      <c r="D841" s="12">
        <v>13</v>
      </c>
      <c r="E841" s="12" t="s">
        <v>18</v>
      </c>
      <c r="F841" s="12" t="s">
        <v>35</v>
      </c>
      <c r="G841" s="12">
        <v>11</v>
      </c>
      <c r="H841" s="12" t="s">
        <v>28</v>
      </c>
      <c r="I841" s="12" t="str">
        <f t="shared" si="9"/>
        <v>normal</v>
      </c>
      <c r="J841" s="12" t="str">
        <f t="shared" si="10"/>
        <v>correct</v>
      </c>
      <c r="K841" s="12" t="s">
        <v>33</v>
      </c>
      <c r="L841" s="12" t="s">
        <v>31</v>
      </c>
      <c r="M841" s="14">
        <f t="shared" si="11"/>
        <v>14</v>
      </c>
      <c r="N841" s="12" t="s">
        <v>47</v>
      </c>
      <c r="O841" s="12">
        <v>24</v>
      </c>
      <c r="P841" s="12" t="s">
        <v>24</v>
      </c>
      <c r="Q841" s="12" t="s">
        <v>50</v>
      </c>
      <c r="R841" s="12" t="s">
        <v>26</v>
      </c>
    </row>
    <row r="842" spans="1:18" x14ac:dyDescent="0.2">
      <c r="A842" s="12">
        <f t="shared" si="8"/>
        <v>44</v>
      </c>
      <c r="B842" s="12">
        <v>9</v>
      </c>
      <c r="C842" s="12">
        <v>616</v>
      </c>
      <c r="D842" s="12">
        <v>17</v>
      </c>
      <c r="E842" s="12" t="s">
        <v>18</v>
      </c>
      <c r="F842" s="12" t="s">
        <v>19</v>
      </c>
      <c r="G842" s="12">
        <v>9</v>
      </c>
      <c r="H842" s="12" t="s">
        <v>28</v>
      </c>
      <c r="I842" s="12" t="str">
        <f t="shared" si="9"/>
        <v>normal</v>
      </c>
      <c r="J842" s="12" t="str">
        <f t="shared" si="10"/>
        <v>correct</v>
      </c>
      <c r="K842" s="12" t="s">
        <v>30</v>
      </c>
      <c r="L842" s="12" t="s">
        <v>31</v>
      </c>
      <c r="M842" s="14">
        <f t="shared" si="11"/>
        <v>14</v>
      </c>
      <c r="N842" s="12" t="s">
        <v>47</v>
      </c>
      <c r="O842" s="12">
        <v>24</v>
      </c>
      <c r="P842" s="12" t="s">
        <v>24</v>
      </c>
      <c r="Q842" s="12" t="s">
        <v>50</v>
      </c>
      <c r="R842" s="12" t="s">
        <v>26</v>
      </c>
    </row>
    <row r="843" spans="1:18" x14ac:dyDescent="0.2">
      <c r="A843" s="12">
        <f t="shared" si="8"/>
        <v>44</v>
      </c>
      <c r="B843" s="12">
        <v>10</v>
      </c>
      <c r="C843" s="12">
        <v>616</v>
      </c>
      <c r="D843" s="12">
        <v>35</v>
      </c>
      <c r="E843" s="12" t="s">
        <v>18</v>
      </c>
      <c r="F843" s="12" t="s">
        <v>41</v>
      </c>
      <c r="G843" s="12">
        <v>3</v>
      </c>
      <c r="H843" s="12" t="s">
        <v>8</v>
      </c>
      <c r="I843" s="12" t="str">
        <f t="shared" si="9"/>
        <v>phishing</v>
      </c>
      <c r="J843" s="12" t="str">
        <f t="shared" si="10"/>
        <v>correct</v>
      </c>
      <c r="K843" s="12" t="s">
        <v>21</v>
      </c>
      <c r="L843" s="12" t="s">
        <v>31</v>
      </c>
      <c r="M843" s="14">
        <f t="shared" si="11"/>
        <v>14</v>
      </c>
      <c r="N843" s="12" t="s">
        <v>47</v>
      </c>
      <c r="O843" s="12">
        <v>24</v>
      </c>
      <c r="P843" s="12" t="s">
        <v>24</v>
      </c>
      <c r="Q843" s="12" t="s">
        <v>50</v>
      </c>
      <c r="R843" s="12" t="s">
        <v>26</v>
      </c>
    </row>
    <row r="844" spans="1:18" x14ac:dyDescent="0.2">
      <c r="A844" s="12">
        <f t="shared" si="8"/>
        <v>44</v>
      </c>
      <c r="B844" s="12">
        <v>11</v>
      </c>
      <c r="C844" s="12">
        <v>616</v>
      </c>
      <c r="D844" s="12">
        <v>20</v>
      </c>
      <c r="E844" s="12" t="s">
        <v>18</v>
      </c>
      <c r="F844" s="12" t="s">
        <v>43</v>
      </c>
      <c r="G844" s="12">
        <v>15</v>
      </c>
      <c r="H844" s="12" t="s">
        <v>28</v>
      </c>
      <c r="I844" s="12" t="str">
        <f t="shared" si="9"/>
        <v>normal</v>
      </c>
      <c r="J844" s="12" t="str">
        <f t="shared" si="10"/>
        <v>correct</v>
      </c>
      <c r="K844" s="12" t="s">
        <v>33</v>
      </c>
      <c r="L844" s="12" t="s">
        <v>31</v>
      </c>
      <c r="M844" s="14">
        <f t="shared" si="11"/>
        <v>14</v>
      </c>
      <c r="N844" s="12" t="s">
        <v>47</v>
      </c>
      <c r="O844" s="12">
        <v>24</v>
      </c>
      <c r="P844" s="12" t="s">
        <v>24</v>
      </c>
      <c r="Q844" s="12" t="s">
        <v>50</v>
      </c>
      <c r="R844" s="12" t="s">
        <v>26</v>
      </c>
    </row>
    <row r="845" spans="1:18" x14ac:dyDescent="0.2">
      <c r="A845" s="12">
        <f t="shared" si="8"/>
        <v>44</v>
      </c>
      <c r="B845" s="12">
        <v>12</v>
      </c>
      <c r="C845" s="12">
        <v>616</v>
      </c>
      <c r="D845" s="12">
        <v>12</v>
      </c>
      <c r="E845" s="12" t="s">
        <v>18</v>
      </c>
      <c r="F845" s="12" t="s">
        <v>41</v>
      </c>
      <c r="G845" s="12">
        <v>14</v>
      </c>
      <c r="H845" s="12" t="s">
        <v>8</v>
      </c>
      <c r="I845" s="12" t="str">
        <f t="shared" si="9"/>
        <v>normal</v>
      </c>
      <c r="J845" s="12" t="str">
        <f t="shared" si="10"/>
        <v>incorrect</v>
      </c>
      <c r="K845" s="12" t="s">
        <v>21</v>
      </c>
      <c r="L845" s="12" t="s">
        <v>31</v>
      </c>
      <c r="M845" s="14">
        <f t="shared" si="11"/>
        <v>14</v>
      </c>
      <c r="N845" s="12" t="s">
        <v>47</v>
      </c>
      <c r="O845" s="12">
        <v>24</v>
      </c>
      <c r="P845" s="12" t="s">
        <v>24</v>
      </c>
      <c r="Q845" s="12" t="s">
        <v>50</v>
      </c>
      <c r="R845" s="12" t="s">
        <v>26</v>
      </c>
    </row>
    <row r="846" spans="1:18" x14ac:dyDescent="0.2">
      <c r="A846" s="12">
        <f t="shared" si="8"/>
        <v>44</v>
      </c>
      <c r="B846" s="12">
        <v>13</v>
      </c>
      <c r="C846" s="12">
        <v>616</v>
      </c>
      <c r="D846" s="12">
        <v>15</v>
      </c>
      <c r="E846" s="12" t="s">
        <v>18</v>
      </c>
      <c r="F846" s="12" t="s">
        <v>37</v>
      </c>
      <c r="G846" s="12">
        <v>2</v>
      </c>
      <c r="H846" s="12" t="s">
        <v>28</v>
      </c>
      <c r="I846" s="12" t="str">
        <f t="shared" si="9"/>
        <v>phishing</v>
      </c>
      <c r="J846" s="12" t="str">
        <f t="shared" si="10"/>
        <v>incorrect</v>
      </c>
      <c r="K846" s="12" t="s">
        <v>21</v>
      </c>
      <c r="L846" s="12" t="s">
        <v>31</v>
      </c>
      <c r="M846" s="14">
        <f t="shared" si="11"/>
        <v>14</v>
      </c>
      <c r="N846" s="12" t="s">
        <v>47</v>
      </c>
      <c r="O846" s="12">
        <v>24</v>
      </c>
      <c r="P846" s="12" t="s">
        <v>24</v>
      </c>
      <c r="Q846" s="12" t="s">
        <v>50</v>
      </c>
      <c r="R846" s="12" t="s">
        <v>26</v>
      </c>
    </row>
    <row r="847" spans="1:18" x14ac:dyDescent="0.2">
      <c r="A847" s="12">
        <f t="shared" si="8"/>
        <v>44</v>
      </c>
      <c r="B847" s="12">
        <v>14</v>
      </c>
      <c r="C847" s="12">
        <v>616</v>
      </c>
      <c r="D847" s="12">
        <v>10</v>
      </c>
      <c r="E847" s="12" t="s">
        <v>18</v>
      </c>
      <c r="F847" s="12" t="s">
        <v>43</v>
      </c>
      <c r="G847" s="12">
        <v>10</v>
      </c>
      <c r="H847" s="12" t="s">
        <v>28</v>
      </c>
      <c r="I847" s="12" t="str">
        <f t="shared" si="9"/>
        <v>normal</v>
      </c>
      <c r="J847" s="12" t="str">
        <f t="shared" si="10"/>
        <v>correct</v>
      </c>
      <c r="K847" s="12" t="s">
        <v>33</v>
      </c>
      <c r="L847" s="12" t="s">
        <v>31</v>
      </c>
      <c r="M847" s="14">
        <f t="shared" si="11"/>
        <v>14</v>
      </c>
      <c r="N847" s="12" t="s">
        <v>47</v>
      </c>
      <c r="O847" s="12">
        <v>24</v>
      </c>
      <c r="P847" s="12" t="s">
        <v>24</v>
      </c>
      <c r="Q847" s="12" t="s">
        <v>50</v>
      </c>
      <c r="R847" s="12" t="s">
        <v>26</v>
      </c>
    </row>
    <row r="848" spans="1:18" x14ac:dyDescent="0.2">
      <c r="A848" s="12">
        <f t="shared" si="8"/>
        <v>44</v>
      </c>
      <c r="B848" s="12">
        <v>15</v>
      </c>
      <c r="C848" s="12">
        <v>616</v>
      </c>
      <c r="D848" s="12">
        <v>12</v>
      </c>
      <c r="E848" s="12" t="s">
        <v>18</v>
      </c>
      <c r="F848" s="12" t="s">
        <v>38</v>
      </c>
      <c r="G848" s="12">
        <v>8</v>
      </c>
      <c r="H848" s="12" t="s">
        <v>28</v>
      </c>
      <c r="I848" s="12" t="str">
        <f t="shared" si="9"/>
        <v>normal</v>
      </c>
      <c r="J848" s="12" t="str">
        <f t="shared" si="10"/>
        <v>correct</v>
      </c>
      <c r="K848" s="12" t="s">
        <v>30</v>
      </c>
      <c r="L848" s="12" t="s">
        <v>31</v>
      </c>
      <c r="M848" s="14">
        <f t="shared" si="11"/>
        <v>14</v>
      </c>
      <c r="N848" s="12" t="s">
        <v>47</v>
      </c>
      <c r="O848" s="12">
        <v>24</v>
      </c>
      <c r="P848" s="12" t="s">
        <v>24</v>
      </c>
      <c r="Q848" s="12" t="s">
        <v>50</v>
      </c>
      <c r="R848" s="12" t="s">
        <v>26</v>
      </c>
    </row>
    <row r="849" spans="1:18" x14ac:dyDescent="0.2">
      <c r="A849" s="12">
        <f t="shared" si="8"/>
        <v>44</v>
      </c>
      <c r="B849" s="12">
        <v>16</v>
      </c>
      <c r="C849" s="12">
        <v>616</v>
      </c>
      <c r="D849" s="12">
        <v>17</v>
      </c>
      <c r="E849" s="12" t="s">
        <v>18</v>
      </c>
      <c r="F849" s="12" t="s">
        <v>39</v>
      </c>
      <c r="G849" s="12">
        <v>12</v>
      </c>
      <c r="H849" s="12" t="s">
        <v>28</v>
      </c>
      <c r="I849" s="12" t="str">
        <f t="shared" si="9"/>
        <v>normal</v>
      </c>
      <c r="J849" s="12" t="str">
        <f t="shared" si="10"/>
        <v>correct</v>
      </c>
      <c r="K849" s="12" t="s">
        <v>30</v>
      </c>
      <c r="L849" s="12" t="s">
        <v>31</v>
      </c>
      <c r="M849" s="14">
        <f t="shared" si="11"/>
        <v>14</v>
      </c>
      <c r="N849" s="12" t="s">
        <v>47</v>
      </c>
      <c r="O849" s="12">
        <v>24</v>
      </c>
      <c r="P849" s="12" t="s">
        <v>24</v>
      </c>
      <c r="Q849" s="12" t="s">
        <v>50</v>
      </c>
      <c r="R849" s="12" t="s">
        <v>26</v>
      </c>
    </row>
    <row r="850" spans="1:18" x14ac:dyDescent="0.2">
      <c r="A850" s="12">
        <f t="shared" si="8"/>
        <v>45</v>
      </c>
      <c r="B850" s="12">
        <v>1</v>
      </c>
      <c r="C850" s="12">
        <v>419</v>
      </c>
      <c r="D850" s="12">
        <v>21</v>
      </c>
      <c r="E850" s="12" t="s">
        <v>18</v>
      </c>
      <c r="F850" s="12" t="s">
        <v>37</v>
      </c>
      <c r="G850" s="12">
        <v>15</v>
      </c>
      <c r="H850" s="12" t="s">
        <v>28</v>
      </c>
      <c r="I850" s="12" t="str">
        <f t="shared" si="9"/>
        <v>normal</v>
      </c>
      <c r="J850" s="12" t="str">
        <f t="shared" si="10"/>
        <v>correct</v>
      </c>
      <c r="K850" s="12" t="s">
        <v>33</v>
      </c>
      <c r="L850" s="12" t="s">
        <v>31</v>
      </c>
      <c r="M850" s="14">
        <f t="shared" si="11"/>
        <v>12</v>
      </c>
      <c r="N850" s="12" t="s">
        <v>47</v>
      </c>
      <c r="O850" s="12">
        <v>19</v>
      </c>
      <c r="P850" s="12" t="s">
        <v>49</v>
      </c>
      <c r="Q850" s="12" t="s">
        <v>25</v>
      </c>
      <c r="R850" s="12" t="s">
        <v>26</v>
      </c>
    </row>
    <row r="851" spans="1:18" x14ac:dyDescent="0.2">
      <c r="A851" s="12">
        <f t="shared" ref="A851:A914" si="12">IF(B851=1,A850+1,A850)</f>
        <v>45</v>
      </c>
      <c r="B851" s="12">
        <v>2</v>
      </c>
      <c r="C851" s="12">
        <v>419</v>
      </c>
      <c r="D851" s="12">
        <v>15</v>
      </c>
      <c r="E851" s="12" t="s">
        <v>18</v>
      </c>
      <c r="F851" s="12" t="s">
        <v>38</v>
      </c>
      <c r="G851" s="12">
        <v>8</v>
      </c>
      <c r="H851" s="12" t="s">
        <v>28</v>
      </c>
      <c r="I851" s="12" t="str">
        <f t="shared" si="9"/>
        <v>normal</v>
      </c>
      <c r="J851" s="12" t="str">
        <f t="shared" si="10"/>
        <v>correct</v>
      </c>
      <c r="K851" s="12" t="s">
        <v>30</v>
      </c>
      <c r="L851" s="12" t="s">
        <v>31</v>
      </c>
      <c r="M851" s="14">
        <f t="shared" si="11"/>
        <v>12</v>
      </c>
      <c r="N851" s="12" t="s">
        <v>47</v>
      </c>
      <c r="O851" s="12">
        <v>19</v>
      </c>
      <c r="P851" s="12" t="s">
        <v>49</v>
      </c>
      <c r="Q851" s="12" t="s">
        <v>25</v>
      </c>
      <c r="R851" s="12" t="s">
        <v>26</v>
      </c>
    </row>
    <row r="852" spans="1:18" x14ac:dyDescent="0.2">
      <c r="A852" s="12">
        <f t="shared" si="12"/>
        <v>45</v>
      </c>
      <c r="B852" s="12">
        <v>3</v>
      </c>
      <c r="C852" s="12">
        <v>419</v>
      </c>
      <c r="D852" s="12">
        <v>36</v>
      </c>
      <c r="E852" s="12" t="s">
        <v>18</v>
      </c>
      <c r="F852" s="12" t="s">
        <v>38</v>
      </c>
      <c r="G852" s="12">
        <v>14</v>
      </c>
      <c r="H852" s="12" t="s">
        <v>28</v>
      </c>
      <c r="I852" s="12" t="str">
        <f t="shared" ref="I852:I915" si="13">IF(G852&lt;4,"phishing","normal")</f>
        <v>normal</v>
      </c>
      <c r="J852" s="12" t="str">
        <f t="shared" ref="J852:J915" si="14">IF(I852=H852,"correct","incorrect")</f>
        <v>correct</v>
      </c>
      <c r="K852" s="12" t="s">
        <v>21</v>
      </c>
      <c r="L852" s="12" t="s">
        <v>31</v>
      </c>
      <c r="M852" s="14">
        <f t="shared" ref="M852:M915" si="15">IF(B852=1,COUNTIF(J852:J867,"correct"),M851)</f>
        <v>12</v>
      </c>
      <c r="N852" s="12" t="s">
        <v>47</v>
      </c>
      <c r="O852" s="12">
        <v>19</v>
      </c>
      <c r="P852" s="12" t="s">
        <v>49</v>
      </c>
      <c r="Q852" s="12" t="s">
        <v>25</v>
      </c>
      <c r="R852" s="12" t="s">
        <v>26</v>
      </c>
    </row>
    <row r="853" spans="1:18" x14ac:dyDescent="0.2">
      <c r="A853" s="12">
        <f t="shared" si="12"/>
        <v>45</v>
      </c>
      <c r="B853" s="12">
        <v>4</v>
      </c>
      <c r="C853" s="12">
        <v>419</v>
      </c>
      <c r="D853" s="12">
        <v>11</v>
      </c>
      <c r="E853" s="12" t="s">
        <v>18</v>
      </c>
      <c r="F853" s="12" t="s">
        <v>27</v>
      </c>
      <c r="G853" s="12">
        <v>10</v>
      </c>
      <c r="H853" s="12" t="s">
        <v>28</v>
      </c>
      <c r="I853" s="12" t="str">
        <f t="shared" si="13"/>
        <v>normal</v>
      </c>
      <c r="J853" s="12" t="str">
        <f t="shared" si="14"/>
        <v>correct</v>
      </c>
      <c r="K853" s="12" t="s">
        <v>33</v>
      </c>
      <c r="L853" s="12" t="s">
        <v>31</v>
      </c>
      <c r="M853" s="14">
        <f t="shared" si="15"/>
        <v>12</v>
      </c>
      <c r="N853" s="12" t="s">
        <v>47</v>
      </c>
      <c r="O853" s="12">
        <v>19</v>
      </c>
      <c r="P853" s="12" t="s">
        <v>49</v>
      </c>
      <c r="Q853" s="12" t="s">
        <v>25</v>
      </c>
      <c r="R853" s="12" t="s">
        <v>26</v>
      </c>
    </row>
    <row r="854" spans="1:18" x14ac:dyDescent="0.2">
      <c r="A854" s="12">
        <f t="shared" si="12"/>
        <v>45</v>
      </c>
      <c r="B854" s="12">
        <v>5</v>
      </c>
      <c r="C854" s="12">
        <v>419</v>
      </c>
      <c r="D854" s="12">
        <v>11</v>
      </c>
      <c r="E854" s="12" t="s">
        <v>18</v>
      </c>
      <c r="F854" s="12" t="s">
        <v>41</v>
      </c>
      <c r="G854" s="12">
        <v>12</v>
      </c>
      <c r="H854" s="12" t="s">
        <v>8</v>
      </c>
      <c r="I854" s="12" t="str">
        <f t="shared" si="13"/>
        <v>normal</v>
      </c>
      <c r="J854" s="12" t="str">
        <f t="shared" si="14"/>
        <v>incorrect</v>
      </c>
      <c r="K854" s="12" t="s">
        <v>30</v>
      </c>
      <c r="L854" s="12" t="s">
        <v>31</v>
      </c>
      <c r="M854" s="14">
        <f t="shared" si="15"/>
        <v>12</v>
      </c>
      <c r="N854" s="12" t="s">
        <v>47</v>
      </c>
      <c r="O854" s="12">
        <v>19</v>
      </c>
      <c r="P854" s="12" t="s">
        <v>49</v>
      </c>
      <c r="Q854" s="12" t="s">
        <v>25</v>
      </c>
      <c r="R854" s="12" t="s">
        <v>26</v>
      </c>
    </row>
    <row r="855" spans="1:18" x14ac:dyDescent="0.2">
      <c r="A855" s="12">
        <f t="shared" si="12"/>
        <v>45</v>
      </c>
      <c r="B855" s="12">
        <v>6</v>
      </c>
      <c r="C855" s="12">
        <v>419</v>
      </c>
      <c r="D855" s="12">
        <v>9</v>
      </c>
      <c r="E855" s="12" t="s">
        <v>18</v>
      </c>
      <c r="F855" s="12" t="s">
        <v>32</v>
      </c>
      <c r="G855" s="12">
        <v>7</v>
      </c>
      <c r="H855" s="12" t="s">
        <v>28</v>
      </c>
      <c r="I855" s="12" t="str">
        <f t="shared" si="13"/>
        <v>normal</v>
      </c>
      <c r="J855" s="12" t="str">
        <f t="shared" si="14"/>
        <v>correct</v>
      </c>
      <c r="K855" s="12" t="s">
        <v>30</v>
      </c>
      <c r="L855" s="12" t="s">
        <v>31</v>
      </c>
      <c r="M855" s="14">
        <f t="shared" si="15"/>
        <v>12</v>
      </c>
      <c r="N855" s="12" t="s">
        <v>47</v>
      </c>
      <c r="O855" s="12">
        <v>19</v>
      </c>
      <c r="P855" s="12" t="s">
        <v>49</v>
      </c>
      <c r="Q855" s="12" t="s">
        <v>25</v>
      </c>
      <c r="R855" s="12" t="s">
        <v>26</v>
      </c>
    </row>
    <row r="856" spans="1:18" x14ac:dyDescent="0.2">
      <c r="A856" s="12">
        <f t="shared" si="12"/>
        <v>45</v>
      </c>
      <c r="B856" s="12">
        <v>7</v>
      </c>
      <c r="C856" s="12">
        <v>419</v>
      </c>
      <c r="D856" s="12">
        <v>9</v>
      </c>
      <c r="E856" s="12" t="s">
        <v>18</v>
      </c>
      <c r="F856" s="12" t="s">
        <v>37</v>
      </c>
      <c r="G856" s="12">
        <v>3</v>
      </c>
      <c r="H856" s="12" t="s">
        <v>8</v>
      </c>
      <c r="I856" s="12" t="str">
        <f t="shared" si="13"/>
        <v>phishing</v>
      </c>
      <c r="J856" s="12" t="str">
        <f t="shared" si="14"/>
        <v>correct</v>
      </c>
      <c r="K856" s="12" t="s">
        <v>21</v>
      </c>
      <c r="L856" s="12" t="s">
        <v>31</v>
      </c>
      <c r="M856" s="14">
        <f t="shared" si="15"/>
        <v>12</v>
      </c>
      <c r="N856" s="12" t="s">
        <v>47</v>
      </c>
      <c r="O856" s="12">
        <v>19</v>
      </c>
      <c r="P856" s="12" t="s">
        <v>49</v>
      </c>
      <c r="Q856" s="12" t="s">
        <v>25</v>
      </c>
      <c r="R856" s="12" t="s">
        <v>26</v>
      </c>
    </row>
    <row r="857" spans="1:18" x14ac:dyDescent="0.2">
      <c r="A857" s="12">
        <f t="shared" si="12"/>
        <v>45</v>
      </c>
      <c r="B857" s="12">
        <v>8</v>
      </c>
      <c r="C857" s="12">
        <v>419</v>
      </c>
      <c r="D857" s="12">
        <v>8</v>
      </c>
      <c r="E857" s="12" t="s">
        <v>18</v>
      </c>
      <c r="F857" s="12" t="s">
        <v>35</v>
      </c>
      <c r="G857" s="12">
        <v>5</v>
      </c>
      <c r="H857" s="12" t="s">
        <v>8</v>
      </c>
      <c r="I857" s="12" t="str">
        <f t="shared" si="13"/>
        <v>normal</v>
      </c>
      <c r="J857" s="12" t="str">
        <f t="shared" si="14"/>
        <v>incorrect</v>
      </c>
      <c r="K857" s="12" t="s">
        <v>33</v>
      </c>
      <c r="L857" s="12" t="s">
        <v>31</v>
      </c>
      <c r="M857" s="14">
        <f t="shared" si="15"/>
        <v>12</v>
      </c>
      <c r="N857" s="12" t="s">
        <v>47</v>
      </c>
      <c r="O857" s="12">
        <v>19</v>
      </c>
      <c r="P857" s="12" t="s">
        <v>49</v>
      </c>
      <c r="Q857" s="12" t="s">
        <v>25</v>
      </c>
      <c r="R857" s="12" t="s">
        <v>26</v>
      </c>
    </row>
    <row r="858" spans="1:18" x14ac:dyDescent="0.2">
      <c r="A858" s="12">
        <f t="shared" si="12"/>
        <v>45</v>
      </c>
      <c r="B858" s="12">
        <v>9</v>
      </c>
      <c r="C858" s="12">
        <v>419</v>
      </c>
      <c r="D858" s="12">
        <v>8</v>
      </c>
      <c r="E858" s="12" t="s">
        <v>18</v>
      </c>
      <c r="F858" s="12" t="s">
        <v>35</v>
      </c>
      <c r="G858" s="12">
        <v>4</v>
      </c>
      <c r="H858" s="12" t="s">
        <v>8</v>
      </c>
      <c r="I858" s="12" t="str">
        <f t="shared" si="13"/>
        <v>normal</v>
      </c>
      <c r="J858" s="12" t="str">
        <f t="shared" si="14"/>
        <v>incorrect</v>
      </c>
      <c r="K858" s="12" t="s">
        <v>33</v>
      </c>
      <c r="L858" s="12" t="s">
        <v>31</v>
      </c>
      <c r="M858" s="14">
        <f t="shared" si="15"/>
        <v>12</v>
      </c>
      <c r="N858" s="12" t="s">
        <v>47</v>
      </c>
      <c r="O858" s="12">
        <v>19</v>
      </c>
      <c r="P858" s="12" t="s">
        <v>49</v>
      </c>
      <c r="Q858" s="12" t="s">
        <v>25</v>
      </c>
      <c r="R858" s="12" t="s">
        <v>26</v>
      </c>
    </row>
    <row r="859" spans="1:18" x14ac:dyDescent="0.2">
      <c r="A859" s="12">
        <f t="shared" si="12"/>
        <v>45</v>
      </c>
      <c r="B859" s="12">
        <v>10</v>
      </c>
      <c r="C859" s="12">
        <v>419</v>
      </c>
      <c r="D859" s="12">
        <v>14</v>
      </c>
      <c r="E859" s="12" t="s">
        <v>18</v>
      </c>
      <c r="F859" s="12" t="s">
        <v>39</v>
      </c>
      <c r="G859" s="12">
        <v>6</v>
      </c>
      <c r="H859" s="12" t="s">
        <v>28</v>
      </c>
      <c r="I859" s="12" t="str">
        <f t="shared" si="13"/>
        <v>normal</v>
      </c>
      <c r="J859" s="12" t="str">
        <f t="shared" si="14"/>
        <v>correct</v>
      </c>
      <c r="K859" s="12" t="s">
        <v>33</v>
      </c>
      <c r="L859" s="12" t="s">
        <v>31</v>
      </c>
      <c r="M859" s="14">
        <f t="shared" si="15"/>
        <v>12</v>
      </c>
      <c r="N859" s="12" t="s">
        <v>47</v>
      </c>
      <c r="O859" s="12">
        <v>19</v>
      </c>
      <c r="P859" s="12" t="s">
        <v>49</v>
      </c>
      <c r="Q859" s="12" t="s">
        <v>25</v>
      </c>
      <c r="R859" s="12" t="s">
        <v>26</v>
      </c>
    </row>
    <row r="860" spans="1:18" x14ac:dyDescent="0.2">
      <c r="A860" s="12">
        <f t="shared" si="12"/>
        <v>45</v>
      </c>
      <c r="B860" s="12">
        <v>11</v>
      </c>
      <c r="C860" s="12">
        <v>419</v>
      </c>
      <c r="D860" s="12">
        <v>14</v>
      </c>
      <c r="E860" s="12" t="s">
        <v>18</v>
      </c>
      <c r="F860" s="12" t="s">
        <v>27</v>
      </c>
      <c r="G860" s="12">
        <v>2</v>
      </c>
      <c r="H860" s="12" t="s">
        <v>28</v>
      </c>
      <c r="I860" s="12" t="str">
        <f t="shared" si="13"/>
        <v>phishing</v>
      </c>
      <c r="J860" s="12" t="str">
        <f t="shared" si="14"/>
        <v>incorrect</v>
      </c>
      <c r="K860" s="12" t="s">
        <v>21</v>
      </c>
      <c r="L860" s="12" t="s">
        <v>31</v>
      </c>
      <c r="M860" s="14">
        <f t="shared" si="15"/>
        <v>12</v>
      </c>
      <c r="N860" s="12" t="s">
        <v>47</v>
      </c>
      <c r="O860" s="12">
        <v>19</v>
      </c>
      <c r="P860" s="12" t="s">
        <v>49</v>
      </c>
      <c r="Q860" s="12" t="s">
        <v>25</v>
      </c>
      <c r="R860" s="12" t="s">
        <v>26</v>
      </c>
    </row>
    <row r="861" spans="1:18" x14ac:dyDescent="0.2">
      <c r="A861" s="12">
        <f t="shared" si="12"/>
        <v>45</v>
      </c>
      <c r="B861" s="12">
        <v>12</v>
      </c>
      <c r="C861" s="12">
        <v>419</v>
      </c>
      <c r="D861" s="12">
        <v>7</v>
      </c>
      <c r="E861" s="12" t="s">
        <v>18</v>
      </c>
      <c r="F861" s="12" t="s">
        <v>43</v>
      </c>
      <c r="G861" s="12">
        <v>0</v>
      </c>
      <c r="H861" s="12" t="s">
        <v>8</v>
      </c>
      <c r="I861" s="12" t="str">
        <f t="shared" si="13"/>
        <v>phishing</v>
      </c>
      <c r="J861" s="12" t="str">
        <f t="shared" si="14"/>
        <v>correct</v>
      </c>
      <c r="K861" s="12" t="s">
        <v>33</v>
      </c>
      <c r="L861" s="12" t="s">
        <v>31</v>
      </c>
      <c r="M861" s="14">
        <f t="shared" si="15"/>
        <v>12</v>
      </c>
      <c r="N861" s="12" t="s">
        <v>47</v>
      </c>
      <c r="O861" s="12">
        <v>19</v>
      </c>
      <c r="P861" s="12" t="s">
        <v>49</v>
      </c>
      <c r="Q861" s="12" t="s">
        <v>25</v>
      </c>
      <c r="R861" s="12" t="s">
        <v>26</v>
      </c>
    </row>
    <row r="862" spans="1:18" x14ac:dyDescent="0.2">
      <c r="A862" s="12">
        <f t="shared" si="12"/>
        <v>45</v>
      </c>
      <c r="B862" s="12">
        <v>13</v>
      </c>
      <c r="C862" s="12">
        <v>419</v>
      </c>
      <c r="D862" s="12">
        <v>14</v>
      </c>
      <c r="E862" s="12" t="s">
        <v>18</v>
      </c>
      <c r="F862" s="12" t="s">
        <v>37</v>
      </c>
      <c r="G862" s="12">
        <v>1</v>
      </c>
      <c r="H862" s="12" t="s">
        <v>8</v>
      </c>
      <c r="I862" s="12" t="str">
        <f t="shared" si="13"/>
        <v>phishing</v>
      </c>
      <c r="J862" s="12" t="str">
        <f t="shared" si="14"/>
        <v>correct</v>
      </c>
      <c r="K862" s="12" t="s">
        <v>33</v>
      </c>
      <c r="L862" s="12" t="s">
        <v>31</v>
      </c>
      <c r="M862" s="14">
        <f t="shared" si="15"/>
        <v>12</v>
      </c>
      <c r="N862" s="12" t="s">
        <v>47</v>
      </c>
      <c r="O862" s="12">
        <v>19</v>
      </c>
      <c r="P862" s="12" t="s">
        <v>49</v>
      </c>
      <c r="Q862" s="12" t="s">
        <v>25</v>
      </c>
      <c r="R862" s="12" t="s">
        <v>26</v>
      </c>
    </row>
    <row r="863" spans="1:18" x14ac:dyDescent="0.2">
      <c r="A863" s="12">
        <f t="shared" si="12"/>
        <v>45</v>
      </c>
      <c r="B863" s="12">
        <v>14</v>
      </c>
      <c r="C863" s="12">
        <v>419</v>
      </c>
      <c r="D863" s="12">
        <v>11</v>
      </c>
      <c r="E863" s="12" t="s">
        <v>18</v>
      </c>
      <c r="F863" s="12" t="s">
        <v>39</v>
      </c>
      <c r="G863" s="12">
        <v>11</v>
      </c>
      <c r="H863" s="12" t="s">
        <v>28</v>
      </c>
      <c r="I863" s="12" t="str">
        <f t="shared" si="13"/>
        <v>normal</v>
      </c>
      <c r="J863" s="12" t="str">
        <f t="shared" si="14"/>
        <v>correct</v>
      </c>
      <c r="K863" s="12" t="s">
        <v>33</v>
      </c>
      <c r="L863" s="12" t="s">
        <v>31</v>
      </c>
      <c r="M863" s="14">
        <f t="shared" si="15"/>
        <v>12</v>
      </c>
      <c r="N863" s="12" t="s">
        <v>47</v>
      </c>
      <c r="O863" s="12">
        <v>19</v>
      </c>
      <c r="P863" s="12" t="s">
        <v>49</v>
      </c>
      <c r="Q863" s="12" t="s">
        <v>25</v>
      </c>
      <c r="R863" s="12" t="s">
        <v>26</v>
      </c>
    </row>
    <row r="864" spans="1:18" x14ac:dyDescent="0.2">
      <c r="A864" s="12">
        <f t="shared" si="12"/>
        <v>45</v>
      </c>
      <c r="B864" s="12">
        <v>15</v>
      </c>
      <c r="C864" s="12">
        <v>419</v>
      </c>
      <c r="D864" s="12">
        <v>8</v>
      </c>
      <c r="E864" s="12" t="s">
        <v>18</v>
      </c>
      <c r="F864" s="12" t="s">
        <v>41</v>
      </c>
      <c r="G864" s="12">
        <v>13</v>
      </c>
      <c r="H864" s="12" t="s">
        <v>28</v>
      </c>
      <c r="I864" s="12" t="str">
        <f t="shared" si="13"/>
        <v>normal</v>
      </c>
      <c r="J864" s="12" t="str">
        <f t="shared" si="14"/>
        <v>correct</v>
      </c>
      <c r="K864" s="12" t="s">
        <v>21</v>
      </c>
      <c r="L864" s="12" t="s">
        <v>31</v>
      </c>
      <c r="M864" s="14">
        <f t="shared" si="15"/>
        <v>12</v>
      </c>
      <c r="N864" s="12" t="s">
        <v>47</v>
      </c>
      <c r="O864" s="12">
        <v>19</v>
      </c>
      <c r="P864" s="12" t="s">
        <v>49</v>
      </c>
      <c r="Q864" s="12" t="s">
        <v>25</v>
      </c>
      <c r="R864" s="12" t="s">
        <v>26</v>
      </c>
    </row>
    <row r="865" spans="1:18" x14ac:dyDescent="0.2">
      <c r="A865" s="12">
        <f t="shared" si="12"/>
        <v>45</v>
      </c>
      <c r="B865" s="12">
        <v>16</v>
      </c>
      <c r="C865" s="12">
        <v>419</v>
      </c>
      <c r="D865" s="12">
        <v>10</v>
      </c>
      <c r="E865" s="12" t="s">
        <v>18</v>
      </c>
      <c r="F865" s="12" t="s">
        <v>41</v>
      </c>
      <c r="G865" s="12">
        <v>9</v>
      </c>
      <c r="H865" s="12" t="s">
        <v>28</v>
      </c>
      <c r="I865" s="12" t="str">
        <f t="shared" si="13"/>
        <v>normal</v>
      </c>
      <c r="J865" s="12" t="str">
        <f t="shared" si="14"/>
        <v>correct</v>
      </c>
      <c r="K865" s="12" t="s">
        <v>30</v>
      </c>
      <c r="L865" s="12" t="s">
        <v>31</v>
      </c>
      <c r="M865" s="14">
        <f t="shared" si="15"/>
        <v>12</v>
      </c>
      <c r="N865" s="12" t="s">
        <v>47</v>
      </c>
      <c r="O865" s="12">
        <v>19</v>
      </c>
      <c r="P865" s="12" t="s">
        <v>49</v>
      </c>
      <c r="Q865" s="12" t="s">
        <v>25</v>
      </c>
      <c r="R865" s="12" t="s">
        <v>26</v>
      </c>
    </row>
    <row r="866" spans="1:18" x14ac:dyDescent="0.2">
      <c r="A866" s="12">
        <f t="shared" si="12"/>
        <v>46</v>
      </c>
      <c r="B866" s="12">
        <v>1</v>
      </c>
      <c r="C866" s="12">
        <v>403</v>
      </c>
      <c r="D866" s="12">
        <v>10</v>
      </c>
      <c r="E866" s="12" t="s">
        <v>18</v>
      </c>
      <c r="F866" s="12" t="s">
        <v>43</v>
      </c>
      <c r="G866" s="12">
        <v>0</v>
      </c>
      <c r="H866" s="12" t="s">
        <v>8</v>
      </c>
      <c r="I866" s="12" t="str">
        <f t="shared" si="13"/>
        <v>phishing</v>
      </c>
      <c r="J866" s="12" t="str">
        <f t="shared" si="14"/>
        <v>correct</v>
      </c>
      <c r="K866" s="12" t="s">
        <v>33</v>
      </c>
      <c r="L866" s="12" t="s">
        <v>31</v>
      </c>
      <c r="M866" s="14">
        <f t="shared" si="15"/>
        <v>4</v>
      </c>
      <c r="N866" s="12" t="s">
        <v>23</v>
      </c>
      <c r="O866" s="12">
        <v>28</v>
      </c>
      <c r="P866" s="12" t="s">
        <v>24</v>
      </c>
      <c r="Q866" s="12" t="s">
        <v>25</v>
      </c>
      <c r="R866" s="12" t="s">
        <v>26</v>
      </c>
    </row>
    <row r="867" spans="1:18" x14ac:dyDescent="0.2">
      <c r="A867" s="12">
        <f t="shared" si="12"/>
        <v>46</v>
      </c>
      <c r="B867" s="12">
        <v>2</v>
      </c>
      <c r="C867" s="12">
        <v>403</v>
      </c>
      <c r="D867" s="12">
        <v>9</v>
      </c>
      <c r="E867" s="12" t="s">
        <v>18</v>
      </c>
      <c r="F867" s="12" t="s">
        <v>43</v>
      </c>
      <c r="G867" s="12">
        <v>11</v>
      </c>
      <c r="H867" s="12" t="s">
        <v>8</v>
      </c>
      <c r="I867" s="12" t="str">
        <f t="shared" si="13"/>
        <v>normal</v>
      </c>
      <c r="J867" s="12" t="str">
        <f t="shared" si="14"/>
        <v>incorrect</v>
      </c>
      <c r="K867" s="12" t="s">
        <v>33</v>
      </c>
      <c r="L867" s="12" t="s">
        <v>31</v>
      </c>
      <c r="M867" s="14">
        <f t="shared" si="15"/>
        <v>4</v>
      </c>
      <c r="N867" s="12" t="s">
        <v>23</v>
      </c>
      <c r="O867" s="12">
        <v>28</v>
      </c>
      <c r="P867" s="12" t="s">
        <v>24</v>
      </c>
      <c r="Q867" s="12" t="s">
        <v>25</v>
      </c>
      <c r="R867" s="12" t="s">
        <v>26</v>
      </c>
    </row>
    <row r="868" spans="1:18" x14ac:dyDescent="0.2">
      <c r="A868" s="12">
        <f t="shared" si="12"/>
        <v>46</v>
      </c>
      <c r="B868" s="12">
        <v>3</v>
      </c>
      <c r="C868" s="12">
        <v>403</v>
      </c>
      <c r="D868" s="12">
        <v>11</v>
      </c>
      <c r="E868" s="12" t="s">
        <v>18</v>
      </c>
      <c r="F868" s="12" t="s">
        <v>32</v>
      </c>
      <c r="G868" s="12">
        <v>4</v>
      </c>
      <c r="H868" s="12" t="s">
        <v>8</v>
      </c>
      <c r="I868" s="12" t="str">
        <f t="shared" si="13"/>
        <v>normal</v>
      </c>
      <c r="J868" s="12" t="str">
        <f t="shared" si="14"/>
        <v>incorrect</v>
      </c>
      <c r="K868" s="12" t="s">
        <v>33</v>
      </c>
      <c r="L868" s="12" t="s">
        <v>31</v>
      </c>
      <c r="M868" s="14">
        <f t="shared" si="15"/>
        <v>4</v>
      </c>
      <c r="N868" s="12" t="s">
        <v>23</v>
      </c>
      <c r="O868" s="12">
        <v>28</v>
      </c>
      <c r="P868" s="12" t="s">
        <v>24</v>
      </c>
      <c r="Q868" s="12" t="s">
        <v>25</v>
      </c>
      <c r="R868" s="12" t="s">
        <v>26</v>
      </c>
    </row>
    <row r="869" spans="1:18" x14ac:dyDescent="0.2">
      <c r="A869" s="12">
        <f t="shared" si="12"/>
        <v>46</v>
      </c>
      <c r="B869" s="12">
        <v>4</v>
      </c>
      <c r="C869" s="12">
        <v>403</v>
      </c>
      <c r="D869" s="12">
        <v>14</v>
      </c>
      <c r="E869" s="12" t="s">
        <v>18</v>
      </c>
      <c r="F869" s="12" t="s">
        <v>38</v>
      </c>
      <c r="G869" s="12">
        <v>1</v>
      </c>
      <c r="H869" s="12" t="s">
        <v>28</v>
      </c>
      <c r="I869" s="12" t="str">
        <f t="shared" si="13"/>
        <v>phishing</v>
      </c>
      <c r="J869" s="12" t="str">
        <f t="shared" si="14"/>
        <v>incorrect</v>
      </c>
      <c r="K869" s="12" t="s">
        <v>33</v>
      </c>
      <c r="L869" s="12" t="s">
        <v>31</v>
      </c>
      <c r="M869" s="14">
        <f t="shared" si="15"/>
        <v>4</v>
      </c>
      <c r="N869" s="12" t="s">
        <v>23</v>
      </c>
      <c r="O869" s="12">
        <v>28</v>
      </c>
      <c r="P869" s="12" t="s">
        <v>24</v>
      </c>
      <c r="Q869" s="12" t="s">
        <v>25</v>
      </c>
      <c r="R869" s="12" t="s">
        <v>26</v>
      </c>
    </row>
    <row r="870" spans="1:18" x14ac:dyDescent="0.2">
      <c r="A870" s="12">
        <f t="shared" si="12"/>
        <v>46</v>
      </c>
      <c r="B870" s="12">
        <v>5</v>
      </c>
      <c r="C870" s="12">
        <v>403</v>
      </c>
      <c r="D870" s="12">
        <v>6</v>
      </c>
      <c r="E870" s="12" t="s">
        <v>18</v>
      </c>
      <c r="F870" s="12" t="s">
        <v>39</v>
      </c>
      <c r="G870" s="12">
        <v>14</v>
      </c>
      <c r="H870" s="12" t="s">
        <v>8</v>
      </c>
      <c r="I870" s="12" t="str">
        <f t="shared" si="13"/>
        <v>normal</v>
      </c>
      <c r="J870" s="12" t="str">
        <f t="shared" si="14"/>
        <v>incorrect</v>
      </c>
      <c r="K870" s="12" t="s">
        <v>21</v>
      </c>
      <c r="L870" s="12" t="s">
        <v>31</v>
      </c>
      <c r="M870" s="14">
        <f t="shared" si="15"/>
        <v>4</v>
      </c>
      <c r="N870" s="12" t="s">
        <v>23</v>
      </c>
      <c r="O870" s="12">
        <v>28</v>
      </c>
      <c r="P870" s="12" t="s">
        <v>24</v>
      </c>
      <c r="Q870" s="12" t="s">
        <v>25</v>
      </c>
      <c r="R870" s="12" t="s">
        <v>26</v>
      </c>
    </row>
    <row r="871" spans="1:18" x14ac:dyDescent="0.2">
      <c r="A871" s="12">
        <f t="shared" si="12"/>
        <v>46</v>
      </c>
      <c r="B871" s="12">
        <v>6</v>
      </c>
      <c r="C871" s="12">
        <v>403</v>
      </c>
      <c r="D871" s="12">
        <v>8</v>
      </c>
      <c r="E871" s="12" t="s">
        <v>18</v>
      </c>
      <c r="F871" s="12" t="s">
        <v>39</v>
      </c>
      <c r="G871" s="12">
        <v>5</v>
      </c>
      <c r="H871" s="12" t="s">
        <v>28</v>
      </c>
      <c r="I871" s="12" t="str">
        <f t="shared" si="13"/>
        <v>normal</v>
      </c>
      <c r="J871" s="12" t="str">
        <f t="shared" si="14"/>
        <v>correct</v>
      </c>
      <c r="K871" s="12" t="s">
        <v>33</v>
      </c>
      <c r="L871" s="12" t="s">
        <v>31</v>
      </c>
      <c r="M871" s="14">
        <f t="shared" si="15"/>
        <v>4</v>
      </c>
      <c r="N871" s="12" t="s">
        <v>23</v>
      </c>
      <c r="O871" s="12">
        <v>28</v>
      </c>
      <c r="P871" s="12" t="s">
        <v>24</v>
      </c>
      <c r="Q871" s="12" t="s">
        <v>25</v>
      </c>
      <c r="R871" s="12" t="s">
        <v>26</v>
      </c>
    </row>
    <row r="872" spans="1:18" x14ac:dyDescent="0.2">
      <c r="A872" s="12">
        <f t="shared" si="12"/>
        <v>46</v>
      </c>
      <c r="B872" s="12">
        <v>7</v>
      </c>
      <c r="C872" s="12">
        <v>403</v>
      </c>
      <c r="D872" s="12">
        <v>6</v>
      </c>
      <c r="E872" s="12" t="s">
        <v>18</v>
      </c>
      <c r="F872" s="12" t="s">
        <v>36</v>
      </c>
      <c r="G872" s="12">
        <v>6</v>
      </c>
      <c r="H872" s="12" t="s">
        <v>8</v>
      </c>
      <c r="I872" s="12" t="str">
        <f t="shared" si="13"/>
        <v>normal</v>
      </c>
      <c r="J872" s="12" t="str">
        <f t="shared" si="14"/>
        <v>incorrect</v>
      </c>
      <c r="K872" s="12" t="s">
        <v>33</v>
      </c>
      <c r="L872" s="12" t="s">
        <v>31</v>
      </c>
      <c r="M872" s="14">
        <f t="shared" si="15"/>
        <v>4</v>
      </c>
      <c r="N872" s="12" t="s">
        <v>23</v>
      </c>
      <c r="O872" s="12">
        <v>28</v>
      </c>
      <c r="P872" s="12" t="s">
        <v>24</v>
      </c>
      <c r="Q872" s="12" t="s">
        <v>25</v>
      </c>
      <c r="R872" s="12" t="s">
        <v>26</v>
      </c>
    </row>
    <row r="873" spans="1:18" x14ac:dyDescent="0.2">
      <c r="A873" s="12">
        <f t="shared" si="12"/>
        <v>46</v>
      </c>
      <c r="B873" s="12">
        <v>8</v>
      </c>
      <c r="C873" s="12">
        <v>403</v>
      </c>
      <c r="D873" s="12">
        <v>6</v>
      </c>
      <c r="E873" s="12" t="s">
        <v>18</v>
      </c>
      <c r="F873" s="12" t="s">
        <v>38</v>
      </c>
      <c r="G873" s="12">
        <v>10</v>
      </c>
      <c r="H873" s="12" t="s">
        <v>28</v>
      </c>
      <c r="I873" s="12" t="str">
        <f t="shared" si="13"/>
        <v>normal</v>
      </c>
      <c r="J873" s="12" t="str">
        <f t="shared" si="14"/>
        <v>correct</v>
      </c>
      <c r="K873" s="12" t="s">
        <v>33</v>
      </c>
      <c r="L873" s="12" t="s">
        <v>31</v>
      </c>
      <c r="M873" s="14">
        <f t="shared" si="15"/>
        <v>4</v>
      </c>
      <c r="N873" s="12" t="s">
        <v>23</v>
      </c>
      <c r="O873" s="12">
        <v>28</v>
      </c>
      <c r="P873" s="12" t="s">
        <v>24</v>
      </c>
      <c r="Q873" s="12" t="s">
        <v>25</v>
      </c>
      <c r="R873" s="12" t="s">
        <v>26</v>
      </c>
    </row>
    <row r="874" spans="1:18" x14ac:dyDescent="0.2">
      <c r="A874" s="12">
        <f t="shared" si="12"/>
        <v>46</v>
      </c>
      <c r="B874" s="12">
        <v>9</v>
      </c>
      <c r="C874" s="12">
        <v>403</v>
      </c>
      <c r="D874" s="12">
        <v>7</v>
      </c>
      <c r="E874" s="12" t="s">
        <v>18</v>
      </c>
      <c r="F874" s="12" t="s">
        <v>38</v>
      </c>
      <c r="G874" s="12">
        <v>9</v>
      </c>
      <c r="H874" s="12" t="s">
        <v>8</v>
      </c>
      <c r="I874" s="12" t="str">
        <f t="shared" si="13"/>
        <v>normal</v>
      </c>
      <c r="J874" s="12" t="str">
        <f t="shared" si="14"/>
        <v>incorrect</v>
      </c>
      <c r="K874" s="12" t="s">
        <v>30</v>
      </c>
      <c r="L874" s="12" t="s">
        <v>31</v>
      </c>
      <c r="M874" s="14">
        <f t="shared" si="15"/>
        <v>4</v>
      </c>
      <c r="N874" s="12" t="s">
        <v>23</v>
      </c>
      <c r="O874" s="12">
        <v>28</v>
      </c>
      <c r="P874" s="12" t="s">
        <v>24</v>
      </c>
      <c r="Q874" s="12" t="s">
        <v>25</v>
      </c>
      <c r="R874" s="12" t="s">
        <v>26</v>
      </c>
    </row>
    <row r="875" spans="1:18" x14ac:dyDescent="0.2">
      <c r="A875" s="12">
        <f t="shared" si="12"/>
        <v>46</v>
      </c>
      <c r="B875" s="12">
        <v>10</v>
      </c>
      <c r="C875" s="12">
        <v>403</v>
      </c>
      <c r="D875" s="12">
        <v>9</v>
      </c>
      <c r="E875" s="12" t="s">
        <v>18</v>
      </c>
      <c r="F875" s="12" t="s">
        <v>35</v>
      </c>
      <c r="G875" s="12">
        <v>12</v>
      </c>
      <c r="H875" s="12" t="s">
        <v>8</v>
      </c>
      <c r="I875" s="12" t="str">
        <f t="shared" si="13"/>
        <v>normal</v>
      </c>
      <c r="J875" s="12" t="str">
        <f t="shared" si="14"/>
        <v>incorrect</v>
      </c>
      <c r="K875" s="12" t="s">
        <v>30</v>
      </c>
      <c r="L875" s="12" t="s">
        <v>31</v>
      </c>
      <c r="M875" s="14">
        <f t="shared" si="15"/>
        <v>4</v>
      </c>
      <c r="N875" s="12" t="s">
        <v>23</v>
      </c>
      <c r="O875" s="12">
        <v>28</v>
      </c>
      <c r="P875" s="12" t="s">
        <v>24</v>
      </c>
      <c r="Q875" s="12" t="s">
        <v>25</v>
      </c>
      <c r="R875" s="12" t="s">
        <v>26</v>
      </c>
    </row>
    <row r="876" spans="1:18" x14ac:dyDescent="0.2">
      <c r="A876" s="12">
        <f t="shared" si="12"/>
        <v>46</v>
      </c>
      <c r="B876" s="12">
        <v>11</v>
      </c>
      <c r="C876" s="12">
        <v>403</v>
      </c>
      <c r="D876" s="12">
        <v>5</v>
      </c>
      <c r="E876" s="12" t="s">
        <v>18</v>
      </c>
      <c r="F876" s="12" t="s">
        <v>35</v>
      </c>
      <c r="G876" s="12">
        <v>8</v>
      </c>
      <c r="H876" s="12" t="s">
        <v>8</v>
      </c>
      <c r="I876" s="12" t="str">
        <f t="shared" si="13"/>
        <v>normal</v>
      </c>
      <c r="J876" s="12" t="str">
        <f t="shared" si="14"/>
        <v>incorrect</v>
      </c>
      <c r="K876" s="12" t="s">
        <v>30</v>
      </c>
      <c r="L876" s="12" t="s">
        <v>31</v>
      </c>
      <c r="M876" s="14">
        <f t="shared" si="15"/>
        <v>4</v>
      </c>
      <c r="N876" s="12" t="s">
        <v>23</v>
      </c>
      <c r="O876" s="12">
        <v>28</v>
      </c>
      <c r="P876" s="12" t="s">
        <v>24</v>
      </c>
      <c r="Q876" s="12" t="s">
        <v>25</v>
      </c>
      <c r="R876" s="12" t="s">
        <v>26</v>
      </c>
    </row>
    <row r="877" spans="1:18" x14ac:dyDescent="0.2">
      <c r="A877" s="12">
        <f t="shared" si="12"/>
        <v>46</v>
      </c>
      <c r="B877" s="12">
        <v>12</v>
      </c>
      <c r="C877" s="12">
        <v>403</v>
      </c>
      <c r="D877" s="12">
        <v>7</v>
      </c>
      <c r="E877" s="12" t="s">
        <v>18</v>
      </c>
      <c r="F877" s="12" t="s">
        <v>39</v>
      </c>
      <c r="G877" s="12">
        <v>3</v>
      </c>
      <c r="H877" s="12" t="s">
        <v>28</v>
      </c>
      <c r="I877" s="12" t="str">
        <f t="shared" si="13"/>
        <v>phishing</v>
      </c>
      <c r="J877" s="12" t="str">
        <f t="shared" si="14"/>
        <v>incorrect</v>
      </c>
      <c r="K877" s="12" t="s">
        <v>21</v>
      </c>
      <c r="L877" s="12" t="s">
        <v>31</v>
      </c>
      <c r="M877" s="14">
        <f t="shared" si="15"/>
        <v>4</v>
      </c>
      <c r="N877" s="12" t="s">
        <v>23</v>
      </c>
      <c r="O877" s="12">
        <v>28</v>
      </c>
      <c r="P877" s="12" t="s">
        <v>24</v>
      </c>
      <c r="Q877" s="12" t="s">
        <v>25</v>
      </c>
      <c r="R877" s="12" t="s">
        <v>26</v>
      </c>
    </row>
    <row r="878" spans="1:18" x14ac:dyDescent="0.2">
      <c r="A878" s="12">
        <f t="shared" si="12"/>
        <v>46</v>
      </c>
      <c r="B878" s="12">
        <v>13</v>
      </c>
      <c r="C878" s="12">
        <v>403</v>
      </c>
      <c r="D878" s="12">
        <v>7</v>
      </c>
      <c r="E878" s="12" t="s">
        <v>18</v>
      </c>
      <c r="F878" s="12" t="s">
        <v>36</v>
      </c>
      <c r="G878" s="12">
        <v>15</v>
      </c>
      <c r="H878" s="12" t="s">
        <v>28</v>
      </c>
      <c r="I878" s="12" t="str">
        <f t="shared" si="13"/>
        <v>normal</v>
      </c>
      <c r="J878" s="12" t="str">
        <f t="shared" si="14"/>
        <v>correct</v>
      </c>
      <c r="K878" s="12" t="s">
        <v>33</v>
      </c>
      <c r="L878" s="12" t="s">
        <v>31</v>
      </c>
      <c r="M878" s="14">
        <f t="shared" si="15"/>
        <v>4</v>
      </c>
      <c r="N878" s="12" t="s">
        <v>23</v>
      </c>
      <c r="O878" s="12">
        <v>28</v>
      </c>
      <c r="P878" s="12" t="s">
        <v>24</v>
      </c>
      <c r="Q878" s="12" t="s">
        <v>25</v>
      </c>
      <c r="R878" s="12" t="s">
        <v>26</v>
      </c>
    </row>
    <row r="879" spans="1:18" x14ac:dyDescent="0.2">
      <c r="A879" s="12">
        <f t="shared" si="12"/>
        <v>46</v>
      </c>
      <c r="B879" s="12">
        <v>14</v>
      </c>
      <c r="C879" s="12">
        <v>403</v>
      </c>
      <c r="D879" s="12">
        <v>8</v>
      </c>
      <c r="E879" s="12" t="s">
        <v>18</v>
      </c>
      <c r="F879" s="12" t="s">
        <v>35</v>
      </c>
      <c r="G879" s="12">
        <v>13</v>
      </c>
      <c r="H879" s="12" t="s">
        <v>8</v>
      </c>
      <c r="I879" s="12" t="str">
        <f t="shared" si="13"/>
        <v>normal</v>
      </c>
      <c r="J879" s="12" t="str">
        <f t="shared" si="14"/>
        <v>incorrect</v>
      </c>
      <c r="K879" s="12" t="s">
        <v>21</v>
      </c>
      <c r="L879" s="12" t="s">
        <v>31</v>
      </c>
      <c r="M879" s="14">
        <f t="shared" si="15"/>
        <v>4</v>
      </c>
      <c r="N879" s="12" t="s">
        <v>23</v>
      </c>
      <c r="O879" s="12">
        <v>28</v>
      </c>
      <c r="P879" s="12" t="s">
        <v>24</v>
      </c>
      <c r="Q879" s="12" t="s">
        <v>25</v>
      </c>
      <c r="R879" s="12" t="s">
        <v>26</v>
      </c>
    </row>
    <row r="880" spans="1:18" x14ac:dyDescent="0.2">
      <c r="A880" s="12">
        <f t="shared" si="12"/>
        <v>46</v>
      </c>
      <c r="B880" s="12">
        <v>15</v>
      </c>
      <c r="C880" s="12">
        <v>403</v>
      </c>
      <c r="D880" s="12">
        <v>6</v>
      </c>
      <c r="E880" s="12" t="s">
        <v>18</v>
      </c>
      <c r="F880" s="12" t="s">
        <v>37</v>
      </c>
      <c r="G880" s="12">
        <v>2</v>
      </c>
      <c r="H880" s="12" t="s">
        <v>28</v>
      </c>
      <c r="I880" s="12" t="str">
        <f t="shared" si="13"/>
        <v>phishing</v>
      </c>
      <c r="J880" s="12" t="str">
        <f t="shared" si="14"/>
        <v>incorrect</v>
      </c>
      <c r="K880" s="12" t="s">
        <v>21</v>
      </c>
      <c r="L880" s="12" t="s">
        <v>31</v>
      </c>
      <c r="M880" s="14">
        <f t="shared" si="15"/>
        <v>4</v>
      </c>
      <c r="N880" s="12" t="s">
        <v>23</v>
      </c>
      <c r="O880" s="12">
        <v>28</v>
      </c>
      <c r="P880" s="12" t="s">
        <v>24</v>
      </c>
      <c r="Q880" s="12" t="s">
        <v>25</v>
      </c>
      <c r="R880" s="12" t="s">
        <v>26</v>
      </c>
    </row>
    <row r="881" spans="1:18" x14ac:dyDescent="0.2">
      <c r="A881" s="12">
        <f t="shared" si="12"/>
        <v>46</v>
      </c>
      <c r="B881" s="12">
        <v>16</v>
      </c>
      <c r="C881" s="12">
        <v>403</v>
      </c>
      <c r="D881" s="12">
        <v>6</v>
      </c>
      <c r="E881" s="12" t="s">
        <v>18</v>
      </c>
      <c r="F881" s="12" t="s">
        <v>32</v>
      </c>
      <c r="G881" s="12">
        <v>7</v>
      </c>
      <c r="H881" s="12" t="s">
        <v>8</v>
      </c>
      <c r="I881" s="12" t="str">
        <f t="shared" si="13"/>
        <v>normal</v>
      </c>
      <c r="J881" s="12" t="str">
        <f t="shared" si="14"/>
        <v>incorrect</v>
      </c>
      <c r="K881" s="12" t="s">
        <v>30</v>
      </c>
      <c r="L881" s="12" t="s">
        <v>31</v>
      </c>
      <c r="M881" s="14">
        <f t="shared" si="15"/>
        <v>4</v>
      </c>
      <c r="N881" s="12" t="s">
        <v>23</v>
      </c>
      <c r="O881" s="12">
        <v>28</v>
      </c>
      <c r="P881" s="12" t="s">
        <v>24</v>
      </c>
      <c r="Q881" s="12" t="s">
        <v>25</v>
      </c>
      <c r="R881" s="12" t="s">
        <v>26</v>
      </c>
    </row>
    <row r="882" spans="1:18" x14ac:dyDescent="0.2">
      <c r="A882" s="12">
        <f t="shared" si="12"/>
        <v>47</v>
      </c>
      <c r="B882" s="12">
        <v>1</v>
      </c>
      <c r="C882" s="12">
        <v>474</v>
      </c>
      <c r="D882" s="12">
        <v>33</v>
      </c>
      <c r="E882" s="12" t="s">
        <v>18</v>
      </c>
      <c r="F882" s="12" t="s">
        <v>19</v>
      </c>
      <c r="G882" s="12">
        <v>2</v>
      </c>
      <c r="H882" s="12" t="s">
        <v>8</v>
      </c>
      <c r="I882" s="12" t="str">
        <f t="shared" si="13"/>
        <v>phishing</v>
      </c>
      <c r="J882" s="12" t="str">
        <f t="shared" si="14"/>
        <v>correct</v>
      </c>
      <c r="K882" s="12" t="s">
        <v>21</v>
      </c>
      <c r="L882" s="12" t="s">
        <v>31</v>
      </c>
      <c r="M882" s="14">
        <f t="shared" si="15"/>
        <v>13</v>
      </c>
      <c r="N882" s="12" t="s">
        <v>23</v>
      </c>
      <c r="O882" s="12">
        <v>18</v>
      </c>
      <c r="P882" s="12" t="s">
        <v>24</v>
      </c>
      <c r="Q882" s="12" t="s">
        <v>50</v>
      </c>
      <c r="R882" s="12" t="s">
        <v>26</v>
      </c>
    </row>
    <row r="883" spans="1:18" x14ac:dyDescent="0.2">
      <c r="A883" s="12">
        <f t="shared" si="12"/>
        <v>47</v>
      </c>
      <c r="B883" s="12">
        <v>2</v>
      </c>
      <c r="C883" s="12">
        <v>474</v>
      </c>
      <c r="D883" s="12">
        <v>18</v>
      </c>
      <c r="E883" s="12" t="s">
        <v>18</v>
      </c>
      <c r="F883" s="12" t="s">
        <v>37</v>
      </c>
      <c r="G883" s="12">
        <v>5</v>
      </c>
      <c r="H883" s="12" t="s">
        <v>8</v>
      </c>
      <c r="I883" s="12" t="str">
        <f t="shared" si="13"/>
        <v>normal</v>
      </c>
      <c r="J883" s="12" t="str">
        <f t="shared" si="14"/>
        <v>incorrect</v>
      </c>
      <c r="K883" s="12" t="s">
        <v>33</v>
      </c>
      <c r="L883" s="12" t="s">
        <v>31</v>
      </c>
      <c r="M883" s="14">
        <f t="shared" si="15"/>
        <v>13</v>
      </c>
      <c r="N883" s="12" t="s">
        <v>23</v>
      </c>
      <c r="O883" s="12">
        <v>18</v>
      </c>
      <c r="P883" s="12" t="s">
        <v>24</v>
      </c>
      <c r="Q883" s="12" t="s">
        <v>50</v>
      </c>
      <c r="R883" s="12" t="s">
        <v>26</v>
      </c>
    </row>
    <row r="884" spans="1:18" x14ac:dyDescent="0.2">
      <c r="A884" s="12">
        <f t="shared" si="12"/>
        <v>47</v>
      </c>
      <c r="B884" s="12">
        <v>3</v>
      </c>
      <c r="C884" s="12">
        <v>474</v>
      </c>
      <c r="D884" s="12">
        <v>13</v>
      </c>
      <c r="E884" s="12" t="s">
        <v>18</v>
      </c>
      <c r="F884" s="12" t="s">
        <v>27</v>
      </c>
      <c r="G884" s="12">
        <v>14</v>
      </c>
      <c r="H884" s="12" t="s">
        <v>28</v>
      </c>
      <c r="I884" s="12" t="str">
        <f t="shared" si="13"/>
        <v>normal</v>
      </c>
      <c r="J884" s="12" t="str">
        <f t="shared" si="14"/>
        <v>correct</v>
      </c>
      <c r="K884" s="12" t="s">
        <v>21</v>
      </c>
      <c r="L884" s="12" t="s">
        <v>31</v>
      </c>
      <c r="M884" s="14">
        <f t="shared" si="15"/>
        <v>13</v>
      </c>
      <c r="N884" s="12" t="s">
        <v>23</v>
      </c>
      <c r="O884" s="12">
        <v>18</v>
      </c>
      <c r="P884" s="12" t="s">
        <v>24</v>
      </c>
      <c r="Q884" s="12" t="s">
        <v>50</v>
      </c>
      <c r="R884" s="12" t="s">
        <v>26</v>
      </c>
    </row>
    <row r="885" spans="1:18" x14ac:dyDescent="0.2">
      <c r="A885" s="12">
        <f t="shared" si="12"/>
        <v>47</v>
      </c>
      <c r="B885" s="12">
        <v>4</v>
      </c>
      <c r="C885" s="12">
        <v>474</v>
      </c>
      <c r="D885" s="12">
        <v>16</v>
      </c>
      <c r="E885" s="12" t="s">
        <v>18</v>
      </c>
      <c r="F885" s="12" t="s">
        <v>27</v>
      </c>
      <c r="G885" s="12">
        <v>12</v>
      </c>
      <c r="H885" s="12" t="s">
        <v>28</v>
      </c>
      <c r="I885" s="12" t="str">
        <f t="shared" si="13"/>
        <v>normal</v>
      </c>
      <c r="J885" s="12" t="str">
        <f t="shared" si="14"/>
        <v>correct</v>
      </c>
      <c r="K885" s="12" t="s">
        <v>30</v>
      </c>
      <c r="L885" s="12" t="s">
        <v>31</v>
      </c>
      <c r="M885" s="14">
        <f t="shared" si="15"/>
        <v>13</v>
      </c>
      <c r="N885" s="12" t="s">
        <v>23</v>
      </c>
      <c r="O885" s="12">
        <v>18</v>
      </c>
      <c r="P885" s="12" t="s">
        <v>24</v>
      </c>
      <c r="Q885" s="12" t="s">
        <v>50</v>
      </c>
      <c r="R885" s="12" t="s">
        <v>26</v>
      </c>
    </row>
    <row r="886" spans="1:18" x14ac:dyDescent="0.2">
      <c r="A886" s="12">
        <f t="shared" si="12"/>
        <v>47</v>
      </c>
      <c r="B886" s="12">
        <v>5</v>
      </c>
      <c r="C886" s="12">
        <v>474</v>
      </c>
      <c r="D886" s="12">
        <v>11</v>
      </c>
      <c r="E886" s="12" t="s">
        <v>18</v>
      </c>
      <c r="F886" s="12" t="s">
        <v>27</v>
      </c>
      <c r="G886" s="12">
        <v>8</v>
      </c>
      <c r="H886" s="12" t="s">
        <v>28</v>
      </c>
      <c r="I886" s="12" t="str">
        <f t="shared" si="13"/>
        <v>normal</v>
      </c>
      <c r="J886" s="12" t="str">
        <f t="shared" si="14"/>
        <v>correct</v>
      </c>
      <c r="K886" s="12" t="s">
        <v>30</v>
      </c>
      <c r="L886" s="12" t="s">
        <v>31</v>
      </c>
      <c r="M886" s="14">
        <f t="shared" si="15"/>
        <v>13</v>
      </c>
      <c r="N886" s="12" t="s">
        <v>23</v>
      </c>
      <c r="O886" s="12">
        <v>18</v>
      </c>
      <c r="P886" s="12" t="s">
        <v>24</v>
      </c>
      <c r="Q886" s="12" t="s">
        <v>50</v>
      </c>
      <c r="R886" s="12" t="s">
        <v>26</v>
      </c>
    </row>
    <row r="887" spans="1:18" x14ac:dyDescent="0.2">
      <c r="A887" s="12">
        <f t="shared" si="12"/>
        <v>47</v>
      </c>
      <c r="B887" s="12">
        <v>6</v>
      </c>
      <c r="C887" s="12">
        <v>474</v>
      </c>
      <c r="D887" s="12">
        <v>21</v>
      </c>
      <c r="E887" s="12" t="s">
        <v>18</v>
      </c>
      <c r="F887" s="12" t="s">
        <v>37</v>
      </c>
      <c r="G887" s="12">
        <v>1</v>
      </c>
      <c r="H887" s="12" t="s">
        <v>28</v>
      </c>
      <c r="I887" s="12" t="str">
        <f t="shared" si="13"/>
        <v>phishing</v>
      </c>
      <c r="J887" s="12" t="str">
        <f t="shared" si="14"/>
        <v>incorrect</v>
      </c>
      <c r="K887" s="12" t="s">
        <v>33</v>
      </c>
      <c r="L887" s="12" t="s">
        <v>31</v>
      </c>
      <c r="M887" s="14">
        <f t="shared" si="15"/>
        <v>13</v>
      </c>
      <c r="N887" s="12" t="s">
        <v>23</v>
      </c>
      <c r="O887" s="12">
        <v>18</v>
      </c>
      <c r="P887" s="12" t="s">
        <v>24</v>
      </c>
      <c r="Q887" s="12" t="s">
        <v>50</v>
      </c>
      <c r="R887" s="12" t="s">
        <v>26</v>
      </c>
    </row>
    <row r="888" spans="1:18" x14ac:dyDescent="0.2">
      <c r="A888" s="12">
        <f t="shared" si="12"/>
        <v>47</v>
      </c>
      <c r="B888" s="12">
        <v>7</v>
      </c>
      <c r="C888" s="12">
        <v>474</v>
      </c>
      <c r="D888" s="12">
        <v>17</v>
      </c>
      <c r="E888" s="12" t="s">
        <v>18</v>
      </c>
      <c r="F888" s="12" t="s">
        <v>36</v>
      </c>
      <c r="G888" s="12">
        <v>10</v>
      </c>
      <c r="H888" s="12" t="s">
        <v>28</v>
      </c>
      <c r="I888" s="12" t="str">
        <f t="shared" si="13"/>
        <v>normal</v>
      </c>
      <c r="J888" s="12" t="str">
        <f t="shared" si="14"/>
        <v>correct</v>
      </c>
      <c r="K888" s="12" t="s">
        <v>33</v>
      </c>
      <c r="L888" s="12" t="s">
        <v>31</v>
      </c>
      <c r="M888" s="14">
        <f t="shared" si="15"/>
        <v>13</v>
      </c>
      <c r="N888" s="12" t="s">
        <v>23</v>
      </c>
      <c r="O888" s="12">
        <v>18</v>
      </c>
      <c r="P888" s="12" t="s">
        <v>24</v>
      </c>
      <c r="Q888" s="12" t="s">
        <v>50</v>
      </c>
      <c r="R888" s="12" t="s">
        <v>26</v>
      </c>
    </row>
    <row r="889" spans="1:18" x14ac:dyDescent="0.2">
      <c r="A889" s="12">
        <f t="shared" si="12"/>
        <v>47</v>
      </c>
      <c r="B889" s="12">
        <v>8</v>
      </c>
      <c r="C889" s="12">
        <v>474</v>
      </c>
      <c r="D889" s="12">
        <v>10</v>
      </c>
      <c r="E889" s="12" t="s">
        <v>18</v>
      </c>
      <c r="F889" s="12" t="s">
        <v>41</v>
      </c>
      <c r="G889" s="12">
        <v>7</v>
      </c>
      <c r="H889" s="12" t="s">
        <v>28</v>
      </c>
      <c r="I889" s="12" t="str">
        <f t="shared" si="13"/>
        <v>normal</v>
      </c>
      <c r="J889" s="12" t="str">
        <f t="shared" si="14"/>
        <v>correct</v>
      </c>
      <c r="K889" s="12" t="s">
        <v>30</v>
      </c>
      <c r="L889" s="12" t="s">
        <v>31</v>
      </c>
      <c r="M889" s="14">
        <f t="shared" si="15"/>
        <v>13</v>
      </c>
      <c r="N889" s="12" t="s">
        <v>23</v>
      </c>
      <c r="O889" s="12">
        <v>18</v>
      </c>
      <c r="P889" s="12" t="s">
        <v>24</v>
      </c>
      <c r="Q889" s="12" t="s">
        <v>50</v>
      </c>
      <c r="R889" s="12" t="s">
        <v>26</v>
      </c>
    </row>
    <row r="890" spans="1:18" x14ac:dyDescent="0.2">
      <c r="A890" s="12">
        <f t="shared" si="12"/>
        <v>47</v>
      </c>
      <c r="B890" s="12">
        <v>9</v>
      </c>
      <c r="C890" s="12">
        <v>474</v>
      </c>
      <c r="D890" s="12">
        <v>11</v>
      </c>
      <c r="E890" s="12" t="s">
        <v>18</v>
      </c>
      <c r="F890" s="12" t="s">
        <v>39</v>
      </c>
      <c r="G890" s="12">
        <v>0</v>
      </c>
      <c r="H890" s="12" t="s">
        <v>8</v>
      </c>
      <c r="I890" s="12" t="str">
        <f t="shared" si="13"/>
        <v>phishing</v>
      </c>
      <c r="J890" s="12" t="str">
        <f t="shared" si="14"/>
        <v>correct</v>
      </c>
      <c r="K890" s="12" t="s">
        <v>33</v>
      </c>
      <c r="L890" s="12" t="s">
        <v>31</v>
      </c>
      <c r="M890" s="14">
        <f t="shared" si="15"/>
        <v>13</v>
      </c>
      <c r="N890" s="12" t="s">
        <v>23</v>
      </c>
      <c r="O890" s="12">
        <v>18</v>
      </c>
      <c r="P890" s="12" t="s">
        <v>24</v>
      </c>
      <c r="Q890" s="12" t="s">
        <v>50</v>
      </c>
      <c r="R890" s="12" t="s">
        <v>26</v>
      </c>
    </row>
    <row r="891" spans="1:18" x14ac:dyDescent="0.2">
      <c r="A891" s="12">
        <f t="shared" si="12"/>
        <v>47</v>
      </c>
      <c r="B891" s="12">
        <v>10</v>
      </c>
      <c r="C891" s="12">
        <v>474</v>
      </c>
      <c r="D891" s="12">
        <v>16</v>
      </c>
      <c r="E891" s="12" t="s">
        <v>18</v>
      </c>
      <c r="F891" s="12" t="s">
        <v>43</v>
      </c>
      <c r="G891" s="12">
        <v>13</v>
      </c>
      <c r="H891" s="12" t="s">
        <v>28</v>
      </c>
      <c r="I891" s="12" t="str">
        <f t="shared" si="13"/>
        <v>normal</v>
      </c>
      <c r="J891" s="12" t="str">
        <f t="shared" si="14"/>
        <v>correct</v>
      </c>
      <c r="K891" s="12" t="s">
        <v>21</v>
      </c>
      <c r="L891" s="12" t="s">
        <v>31</v>
      </c>
      <c r="M891" s="14">
        <f t="shared" si="15"/>
        <v>13</v>
      </c>
      <c r="N891" s="12" t="s">
        <v>23</v>
      </c>
      <c r="O891" s="12">
        <v>18</v>
      </c>
      <c r="P891" s="12" t="s">
        <v>24</v>
      </c>
      <c r="Q891" s="12" t="s">
        <v>50</v>
      </c>
      <c r="R891" s="12" t="s">
        <v>26</v>
      </c>
    </row>
    <row r="892" spans="1:18" x14ac:dyDescent="0.2">
      <c r="A892" s="12">
        <f t="shared" si="12"/>
        <v>47</v>
      </c>
      <c r="B892" s="12">
        <v>11</v>
      </c>
      <c r="C892" s="12">
        <v>474</v>
      </c>
      <c r="D892" s="12">
        <v>9</v>
      </c>
      <c r="E892" s="12" t="s">
        <v>18</v>
      </c>
      <c r="F892" s="12" t="s">
        <v>39</v>
      </c>
      <c r="G892" s="12">
        <v>11</v>
      </c>
      <c r="H892" s="12" t="s">
        <v>8</v>
      </c>
      <c r="I892" s="12" t="str">
        <f t="shared" si="13"/>
        <v>normal</v>
      </c>
      <c r="J892" s="12" t="str">
        <f t="shared" si="14"/>
        <v>incorrect</v>
      </c>
      <c r="K892" s="12" t="s">
        <v>33</v>
      </c>
      <c r="L892" s="12" t="s">
        <v>31</v>
      </c>
      <c r="M892" s="14">
        <f t="shared" si="15"/>
        <v>13</v>
      </c>
      <c r="N892" s="12" t="s">
        <v>23</v>
      </c>
      <c r="O892" s="12">
        <v>18</v>
      </c>
      <c r="P892" s="12" t="s">
        <v>24</v>
      </c>
      <c r="Q892" s="12" t="s">
        <v>50</v>
      </c>
      <c r="R892" s="12" t="s">
        <v>26</v>
      </c>
    </row>
    <row r="893" spans="1:18" x14ac:dyDescent="0.2">
      <c r="A893" s="12">
        <f t="shared" si="12"/>
        <v>47</v>
      </c>
      <c r="B893" s="12">
        <v>12</v>
      </c>
      <c r="C893" s="12">
        <v>474</v>
      </c>
      <c r="D893" s="12">
        <v>7</v>
      </c>
      <c r="E893" s="12" t="s">
        <v>18</v>
      </c>
      <c r="F893" s="12" t="s">
        <v>19</v>
      </c>
      <c r="G893" s="12">
        <v>3</v>
      </c>
      <c r="H893" s="12" t="s">
        <v>8</v>
      </c>
      <c r="I893" s="12" t="str">
        <f t="shared" si="13"/>
        <v>phishing</v>
      </c>
      <c r="J893" s="12" t="str">
        <f t="shared" si="14"/>
        <v>correct</v>
      </c>
      <c r="K893" s="12" t="s">
        <v>21</v>
      </c>
      <c r="L893" s="12" t="s">
        <v>31</v>
      </c>
      <c r="M893" s="14">
        <f t="shared" si="15"/>
        <v>13</v>
      </c>
      <c r="N893" s="12" t="s">
        <v>23</v>
      </c>
      <c r="O893" s="12">
        <v>18</v>
      </c>
      <c r="P893" s="12" t="s">
        <v>24</v>
      </c>
      <c r="Q893" s="12" t="s">
        <v>50</v>
      </c>
      <c r="R893" s="12" t="s">
        <v>26</v>
      </c>
    </row>
    <row r="894" spans="1:18" x14ac:dyDescent="0.2">
      <c r="A894" s="12">
        <f t="shared" si="12"/>
        <v>47</v>
      </c>
      <c r="B894" s="12">
        <v>13</v>
      </c>
      <c r="C894" s="12">
        <v>474</v>
      </c>
      <c r="D894" s="12">
        <v>25</v>
      </c>
      <c r="E894" s="12" t="s">
        <v>18</v>
      </c>
      <c r="F894" s="12" t="s">
        <v>36</v>
      </c>
      <c r="G894" s="12">
        <v>4</v>
      </c>
      <c r="H894" s="12" t="s">
        <v>28</v>
      </c>
      <c r="I894" s="12" t="str">
        <f t="shared" si="13"/>
        <v>normal</v>
      </c>
      <c r="J894" s="12" t="str">
        <f t="shared" si="14"/>
        <v>correct</v>
      </c>
      <c r="K894" s="12" t="s">
        <v>33</v>
      </c>
      <c r="L894" s="12" t="s">
        <v>31</v>
      </c>
      <c r="M894" s="14">
        <f t="shared" si="15"/>
        <v>13</v>
      </c>
      <c r="N894" s="12" t="s">
        <v>23</v>
      </c>
      <c r="O894" s="12">
        <v>18</v>
      </c>
      <c r="P894" s="12" t="s">
        <v>24</v>
      </c>
      <c r="Q894" s="12" t="s">
        <v>50</v>
      </c>
      <c r="R894" s="12" t="s">
        <v>26</v>
      </c>
    </row>
    <row r="895" spans="1:18" x14ac:dyDescent="0.2">
      <c r="A895" s="12">
        <f t="shared" si="12"/>
        <v>47</v>
      </c>
      <c r="B895" s="12">
        <v>14</v>
      </c>
      <c r="C895" s="12">
        <v>474</v>
      </c>
      <c r="D895" s="12">
        <v>9</v>
      </c>
      <c r="E895" s="12" t="s">
        <v>18</v>
      </c>
      <c r="F895" s="12" t="s">
        <v>35</v>
      </c>
      <c r="G895" s="12">
        <v>9</v>
      </c>
      <c r="H895" s="12" t="s">
        <v>28</v>
      </c>
      <c r="I895" s="12" t="str">
        <f t="shared" si="13"/>
        <v>normal</v>
      </c>
      <c r="J895" s="12" t="str">
        <f t="shared" si="14"/>
        <v>correct</v>
      </c>
      <c r="K895" s="12" t="s">
        <v>30</v>
      </c>
      <c r="L895" s="12" t="s">
        <v>31</v>
      </c>
      <c r="M895" s="14">
        <f t="shared" si="15"/>
        <v>13</v>
      </c>
      <c r="N895" s="12" t="s">
        <v>23</v>
      </c>
      <c r="O895" s="12">
        <v>18</v>
      </c>
      <c r="P895" s="12" t="s">
        <v>24</v>
      </c>
      <c r="Q895" s="12" t="s">
        <v>50</v>
      </c>
      <c r="R895" s="12" t="s">
        <v>26</v>
      </c>
    </row>
    <row r="896" spans="1:18" x14ac:dyDescent="0.2">
      <c r="A896" s="12">
        <f t="shared" si="12"/>
        <v>47</v>
      </c>
      <c r="B896" s="12">
        <v>15</v>
      </c>
      <c r="C896" s="12">
        <v>474</v>
      </c>
      <c r="D896" s="12">
        <v>13</v>
      </c>
      <c r="E896" s="12" t="s">
        <v>18</v>
      </c>
      <c r="F896" s="12" t="s">
        <v>38</v>
      </c>
      <c r="G896" s="12">
        <v>6</v>
      </c>
      <c r="H896" s="12" t="s">
        <v>28</v>
      </c>
      <c r="I896" s="12" t="str">
        <f t="shared" si="13"/>
        <v>normal</v>
      </c>
      <c r="J896" s="12" t="str">
        <f t="shared" si="14"/>
        <v>correct</v>
      </c>
      <c r="K896" s="12" t="s">
        <v>33</v>
      </c>
      <c r="L896" s="12" t="s">
        <v>31</v>
      </c>
      <c r="M896" s="14">
        <f t="shared" si="15"/>
        <v>13</v>
      </c>
      <c r="N896" s="12" t="s">
        <v>23</v>
      </c>
      <c r="O896" s="12">
        <v>18</v>
      </c>
      <c r="P896" s="12" t="s">
        <v>24</v>
      </c>
      <c r="Q896" s="12" t="s">
        <v>50</v>
      </c>
      <c r="R896" s="12" t="s">
        <v>26</v>
      </c>
    </row>
    <row r="897" spans="1:18" x14ac:dyDescent="0.2">
      <c r="A897" s="12">
        <f t="shared" si="12"/>
        <v>47</v>
      </c>
      <c r="B897" s="12">
        <v>16</v>
      </c>
      <c r="C897" s="12">
        <v>474</v>
      </c>
      <c r="D897" s="12">
        <v>16</v>
      </c>
      <c r="E897" s="12" t="s">
        <v>18</v>
      </c>
      <c r="F897" s="12" t="s">
        <v>41</v>
      </c>
      <c r="G897" s="12">
        <v>15</v>
      </c>
      <c r="H897" s="12" t="s">
        <v>28</v>
      </c>
      <c r="I897" s="12" t="str">
        <f t="shared" si="13"/>
        <v>normal</v>
      </c>
      <c r="J897" s="12" t="str">
        <f t="shared" si="14"/>
        <v>correct</v>
      </c>
      <c r="K897" s="12" t="s">
        <v>33</v>
      </c>
      <c r="L897" s="12" t="s">
        <v>31</v>
      </c>
      <c r="M897" s="14">
        <f t="shared" si="15"/>
        <v>13</v>
      </c>
      <c r="N897" s="12" t="s">
        <v>23</v>
      </c>
      <c r="O897" s="12">
        <v>18</v>
      </c>
      <c r="P897" s="12" t="s">
        <v>24</v>
      </c>
      <c r="Q897" s="12" t="s">
        <v>50</v>
      </c>
      <c r="R897" s="12" t="s">
        <v>26</v>
      </c>
    </row>
    <row r="898" spans="1:18" x14ac:dyDescent="0.2">
      <c r="A898" s="12">
        <f t="shared" si="12"/>
        <v>48</v>
      </c>
      <c r="B898" s="12">
        <v>1</v>
      </c>
      <c r="C898" s="12">
        <v>451</v>
      </c>
      <c r="D898" s="12">
        <v>26</v>
      </c>
      <c r="E898" s="12" t="s">
        <v>40</v>
      </c>
      <c r="F898" s="12" t="s">
        <v>36</v>
      </c>
      <c r="G898" s="12">
        <v>12</v>
      </c>
      <c r="H898" s="12" t="s">
        <v>28</v>
      </c>
      <c r="I898" s="12" t="str">
        <f t="shared" si="13"/>
        <v>normal</v>
      </c>
      <c r="J898" s="12" t="str">
        <f t="shared" si="14"/>
        <v>correct</v>
      </c>
      <c r="K898" s="12" t="s">
        <v>42</v>
      </c>
      <c r="L898" s="12" t="s">
        <v>31</v>
      </c>
      <c r="M898" s="14">
        <f t="shared" si="15"/>
        <v>12</v>
      </c>
      <c r="N898" s="12" t="s">
        <v>47</v>
      </c>
      <c r="O898" s="12">
        <v>23</v>
      </c>
      <c r="P898" s="12" t="s">
        <v>24</v>
      </c>
      <c r="Q898" s="12" t="s">
        <v>50</v>
      </c>
      <c r="R898" s="12" t="s">
        <v>26</v>
      </c>
    </row>
    <row r="899" spans="1:18" x14ac:dyDescent="0.2">
      <c r="A899" s="12">
        <f t="shared" si="12"/>
        <v>48</v>
      </c>
      <c r="B899" s="12">
        <v>2</v>
      </c>
      <c r="C899" s="12">
        <v>451</v>
      </c>
      <c r="D899" s="12">
        <v>8</v>
      </c>
      <c r="E899" s="12" t="s">
        <v>40</v>
      </c>
      <c r="F899" s="12" t="s">
        <v>38</v>
      </c>
      <c r="G899" s="12">
        <v>14</v>
      </c>
      <c r="H899" s="12" t="s">
        <v>28</v>
      </c>
      <c r="I899" s="12" t="str">
        <f t="shared" si="13"/>
        <v>normal</v>
      </c>
      <c r="J899" s="12" t="str">
        <f t="shared" si="14"/>
        <v>correct</v>
      </c>
      <c r="K899" s="12" t="s">
        <v>44</v>
      </c>
      <c r="L899" s="12" t="s">
        <v>31</v>
      </c>
      <c r="M899" s="14">
        <f t="shared" si="15"/>
        <v>12</v>
      </c>
      <c r="N899" s="12" t="s">
        <v>47</v>
      </c>
      <c r="O899" s="12">
        <v>23</v>
      </c>
      <c r="P899" s="12" t="s">
        <v>24</v>
      </c>
      <c r="Q899" s="12" t="s">
        <v>50</v>
      </c>
      <c r="R899" s="12" t="s">
        <v>26</v>
      </c>
    </row>
    <row r="900" spans="1:18" x14ac:dyDescent="0.2">
      <c r="A900" s="12">
        <f t="shared" si="12"/>
        <v>48</v>
      </c>
      <c r="B900" s="12">
        <v>3</v>
      </c>
      <c r="C900" s="12">
        <v>451</v>
      </c>
      <c r="D900" s="12">
        <v>10</v>
      </c>
      <c r="E900" s="12" t="s">
        <v>40</v>
      </c>
      <c r="F900" s="12" t="s">
        <v>32</v>
      </c>
      <c r="G900" s="12">
        <v>4</v>
      </c>
      <c r="H900" s="12" t="s">
        <v>8</v>
      </c>
      <c r="I900" s="12" t="str">
        <f t="shared" si="13"/>
        <v>normal</v>
      </c>
      <c r="J900" s="12" t="str">
        <f t="shared" si="14"/>
        <v>incorrect</v>
      </c>
      <c r="K900" s="12" t="s">
        <v>44</v>
      </c>
      <c r="L900" s="12" t="s">
        <v>31</v>
      </c>
      <c r="M900" s="14">
        <f t="shared" si="15"/>
        <v>12</v>
      </c>
      <c r="N900" s="12" t="s">
        <v>47</v>
      </c>
      <c r="O900" s="12">
        <v>23</v>
      </c>
      <c r="P900" s="12" t="s">
        <v>24</v>
      </c>
      <c r="Q900" s="12" t="s">
        <v>50</v>
      </c>
      <c r="R900" s="12" t="s">
        <v>26</v>
      </c>
    </row>
    <row r="901" spans="1:18" x14ac:dyDescent="0.2">
      <c r="A901" s="12">
        <f t="shared" si="12"/>
        <v>48</v>
      </c>
      <c r="B901" s="12">
        <v>4</v>
      </c>
      <c r="C901" s="12">
        <v>451</v>
      </c>
      <c r="D901" s="12">
        <v>9</v>
      </c>
      <c r="E901" s="12" t="s">
        <v>40</v>
      </c>
      <c r="F901" s="12" t="s">
        <v>41</v>
      </c>
      <c r="G901" s="12">
        <v>11</v>
      </c>
      <c r="H901" s="12" t="s">
        <v>28</v>
      </c>
      <c r="I901" s="12" t="str">
        <f t="shared" si="13"/>
        <v>normal</v>
      </c>
      <c r="J901" s="12" t="str">
        <f t="shared" si="14"/>
        <v>correct</v>
      </c>
      <c r="K901" s="12" t="s">
        <v>42</v>
      </c>
      <c r="L901" s="12" t="s">
        <v>31</v>
      </c>
      <c r="M901" s="14">
        <f t="shared" si="15"/>
        <v>12</v>
      </c>
      <c r="N901" s="12" t="s">
        <v>47</v>
      </c>
      <c r="O901" s="12">
        <v>23</v>
      </c>
      <c r="P901" s="12" t="s">
        <v>24</v>
      </c>
      <c r="Q901" s="12" t="s">
        <v>50</v>
      </c>
      <c r="R901" s="12" t="s">
        <v>26</v>
      </c>
    </row>
    <row r="902" spans="1:18" x14ac:dyDescent="0.2">
      <c r="A902" s="12">
        <f t="shared" si="12"/>
        <v>48</v>
      </c>
      <c r="B902" s="12">
        <v>5</v>
      </c>
      <c r="C902" s="12">
        <v>451</v>
      </c>
      <c r="D902" s="12">
        <v>14</v>
      </c>
      <c r="E902" s="12" t="s">
        <v>40</v>
      </c>
      <c r="F902" s="12" t="s">
        <v>19</v>
      </c>
      <c r="G902" s="12">
        <v>10</v>
      </c>
      <c r="H902" s="12" t="s">
        <v>28</v>
      </c>
      <c r="I902" s="12" t="str">
        <f t="shared" si="13"/>
        <v>normal</v>
      </c>
      <c r="J902" s="12" t="str">
        <f t="shared" si="14"/>
        <v>correct</v>
      </c>
      <c r="K902" s="12" t="s">
        <v>42</v>
      </c>
      <c r="L902" s="12" t="s">
        <v>31</v>
      </c>
      <c r="M902" s="14">
        <f t="shared" si="15"/>
        <v>12</v>
      </c>
      <c r="N902" s="12" t="s">
        <v>47</v>
      </c>
      <c r="O902" s="12">
        <v>23</v>
      </c>
      <c r="P902" s="12" t="s">
        <v>24</v>
      </c>
      <c r="Q902" s="12" t="s">
        <v>50</v>
      </c>
      <c r="R902" s="12" t="s">
        <v>26</v>
      </c>
    </row>
    <row r="903" spans="1:18" x14ac:dyDescent="0.2">
      <c r="A903" s="12">
        <f t="shared" si="12"/>
        <v>48</v>
      </c>
      <c r="B903" s="12">
        <v>6</v>
      </c>
      <c r="C903" s="12">
        <v>451</v>
      </c>
      <c r="D903" s="12">
        <v>11</v>
      </c>
      <c r="E903" s="12" t="s">
        <v>40</v>
      </c>
      <c r="F903" s="12" t="s">
        <v>38</v>
      </c>
      <c r="G903" s="12">
        <v>13</v>
      </c>
      <c r="H903" s="12" t="s">
        <v>28</v>
      </c>
      <c r="I903" s="12" t="str">
        <f t="shared" si="13"/>
        <v>normal</v>
      </c>
      <c r="J903" s="12" t="str">
        <f t="shared" si="14"/>
        <v>correct</v>
      </c>
      <c r="K903" s="12" t="s">
        <v>42</v>
      </c>
      <c r="L903" s="12" t="s">
        <v>31</v>
      </c>
      <c r="M903" s="14">
        <f t="shared" si="15"/>
        <v>12</v>
      </c>
      <c r="N903" s="12" t="s">
        <v>47</v>
      </c>
      <c r="O903" s="12">
        <v>23</v>
      </c>
      <c r="P903" s="12" t="s">
        <v>24</v>
      </c>
      <c r="Q903" s="12" t="s">
        <v>50</v>
      </c>
      <c r="R903" s="12" t="s">
        <v>26</v>
      </c>
    </row>
    <row r="904" spans="1:18" x14ac:dyDescent="0.2">
      <c r="A904" s="12">
        <f t="shared" si="12"/>
        <v>48</v>
      </c>
      <c r="B904" s="12">
        <v>7</v>
      </c>
      <c r="C904" s="12">
        <v>451</v>
      </c>
      <c r="D904" s="12">
        <v>9</v>
      </c>
      <c r="E904" s="12" t="s">
        <v>40</v>
      </c>
      <c r="F904" s="12" t="s">
        <v>27</v>
      </c>
      <c r="G904" s="12">
        <v>0</v>
      </c>
      <c r="H904" s="12" t="s">
        <v>28</v>
      </c>
      <c r="I904" s="12" t="str">
        <f t="shared" si="13"/>
        <v>phishing</v>
      </c>
      <c r="J904" s="12" t="str">
        <f t="shared" si="14"/>
        <v>incorrect</v>
      </c>
      <c r="K904" s="12" t="s">
        <v>42</v>
      </c>
      <c r="L904" s="12" t="s">
        <v>31</v>
      </c>
      <c r="M904" s="14">
        <f t="shared" si="15"/>
        <v>12</v>
      </c>
      <c r="N904" s="12" t="s">
        <v>47</v>
      </c>
      <c r="O904" s="12">
        <v>23</v>
      </c>
      <c r="P904" s="12" t="s">
        <v>24</v>
      </c>
      <c r="Q904" s="12" t="s">
        <v>50</v>
      </c>
      <c r="R904" s="12" t="s">
        <v>26</v>
      </c>
    </row>
    <row r="905" spans="1:18" x14ac:dyDescent="0.2">
      <c r="A905" s="12">
        <f t="shared" si="12"/>
        <v>48</v>
      </c>
      <c r="B905" s="12">
        <v>8</v>
      </c>
      <c r="C905" s="12">
        <v>451</v>
      </c>
      <c r="D905" s="12">
        <v>16</v>
      </c>
      <c r="E905" s="12" t="s">
        <v>40</v>
      </c>
      <c r="F905" s="12" t="s">
        <v>32</v>
      </c>
      <c r="G905" s="12">
        <v>15</v>
      </c>
      <c r="H905" s="12" t="s">
        <v>28</v>
      </c>
      <c r="I905" s="12" t="str">
        <f t="shared" si="13"/>
        <v>normal</v>
      </c>
      <c r="J905" s="12" t="str">
        <f t="shared" si="14"/>
        <v>correct</v>
      </c>
      <c r="K905" s="12" t="s">
        <v>46</v>
      </c>
      <c r="L905" s="12" t="s">
        <v>31</v>
      </c>
      <c r="M905" s="14">
        <f t="shared" si="15"/>
        <v>12</v>
      </c>
      <c r="N905" s="12" t="s">
        <v>47</v>
      </c>
      <c r="O905" s="12">
        <v>23</v>
      </c>
      <c r="P905" s="12" t="s">
        <v>24</v>
      </c>
      <c r="Q905" s="12" t="s">
        <v>50</v>
      </c>
      <c r="R905" s="12" t="s">
        <v>26</v>
      </c>
    </row>
    <row r="906" spans="1:18" x14ac:dyDescent="0.2">
      <c r="A906" s="12">
        <f t="shared" si="12"/>
        <v>48</v>
      </c>
      <c r="B906" s="12">
        <v>9</v>
      </c>
      <c r="C906" s="12">
        <v>451</v>
      </c>
      <c r="D906" s="12">
        <v>10</v>
      </c>
      <c r="E906" s="12" t="s">
        <v>40</v>
      </c>
      <c r="F906" s="12" t="s">
        <v>41</v>
      </c>
      <c r="G906" s="12">
        <v>1</v>
      </c>
      <c r="H906" s="12" t="s">
        <v>8</v>
      </c>
      <c r="I906" s="12" t="str">
        <f t="shared" si="13"/>
        <v>phishing</v>
      </c>
      <c r="J906" s="12" t="str">
        <f t="shared" si="14"/>
        <v>correct</v>
      </c>
      <c r="K906" s="12" t="s">
        <v>46</v>
      </c>
      <c r="L906" s="12" t="s">
        <v>31</v>
      </c>
      <c r="M906" s="14">
        <f t="shared" si="15"/>
        <v>12</v>
      </c>
      <c r="N906" s="12" t="s">
        <v>47</v>
      </c>
      <c r="O906" s="12">
        <v>23</v>
      </c>
      <c r="P906" s="12" t="s">
        <v>24</v>
      </c>
      <c r="Q906" s="12" t="s">
        <v>50</v>
      </c>
      <c r="R906" s="12" t="s">
        <v>26</v>
      </c>
    </row>
    <row r="907" spans="1:18" x14ac:dyDescent="0.2">
      <c r="A907" s="12">
        <f t="shared" si="12"/>
        <v>48</v>
      </c>
      <c r="B907" s="12">
        <v>10</v>
      </c>
      <c r="C907" s="12">
        <v>451</v>
      </c>
      <c r="D907" s="12">
        <v>7</v>
      </c>
      <c r="E907" s="12" t="s">
        <v>40</v>
      </c>
      <c r="F907" s="12" t="s">
        <v>38</v>
      </c>
      <c r="G907" s="12">
        <v>6</v>
      </c>
      <c r="H907" s="12" t="s">
        <v>28</v>
      </c>
      <c r="I907" s="12" t="str">
        <f t="shared" si="13"/>
        <v>normal</v>
      </c>
      <c r="J907" s="12" t="str">
        <f t="shared" si="14"/>
        <v>correct</v>
      </c>
      <c r="K907" s="12" t="s">
        <v>42</v>
      </c>
      <c r="L907" s="12" t="s">
        <v>31</v>
      </c>
      <c r="M907" s="14">
        <f t="shared" si="15"/>
        <v>12</v>
      </c>
      <c r="N907" s="12" t="s">
        <v>47</v>
      </c>
      <c r="O907" s="12">
        <v>23</v>
      </c>
      <c r="P907" s="12" t="s">
        <v>24</v>
      </c>
      <c r="Q907" s="12" t="s">
        <v>50</v>
      </c>
      <c r="R907" s="12" t="s">
        <v>26</v>
      </c>
    </row>
    <row r="908" spans="1:18" x14ac:dyDescent="0.2">
      <c r="A908" s="12">
        <f t="shared" si="12"/>
        <v>48</v>
      </c>
      <c r="B908" s="12">
        <v>11</v>
      </c>
      <c r="C908" s="12">
        <v>451</v>
      </c>
      <c r="D908" s="12">
        <v>9</v>
      </c>
      <c r="E908" s="12" t="s">
        <v>40</v>
      </c>
      <c r="F908" s="12" t="s">
        <v>41</v>
      </c>
      <c r="G908" s="12">
        <v>5</v>
      </c>
      <c r="H908" s="12" t="s">
        <v>28</v>
      </c>
      <c r="I908" s="12" t="str">
        <f t="shared" si="13"/>
        <v>normal</v>
      </c>
      <c r="J908" s="12" t="str">
        <f t="shared" si="14"/>
        <v>correct</v>
      </c>
      <c r="K908" s="12" t="s">
        <v>42</v>
      </c>
      <c r="L908" s="12" t="s">
        <v>31</v>
      </c>
      <c r="M908" s="14">
        <f t="shared" si="15"/>
        <v>12</v>
      </c>
      <c r="N908" s="12" t="s">
        <v>47</v>
      </c>
      <c r="O908" s="12">
        <v>23</v>
      </c>
      <c r="P908" s="12" t="s">
        <v>24</v>
      </c>
      <c r="Q908" s="12" t="s">
        <v>50</v>
      </c>
      <c r="R908" s="12" t="s">
        <v>26</v>
      </c>
    </row>
    <row r="909" spans="1:18" x14ac:dyDescent="0.2">
      <c r="A909" s="12">
        <f t="shared" si="12"/>
        <v>48</v>
      </c>
      <c r="B909" s="12">
        <v>12</v>
      </c>
      <c r="C909" s="12">
        <v>451</v>
      </c>
      <c r="D909" s="12">
        <v>14</v>
      </c>
      <c r="E909" s="12" t="s">
        <v>40</v>
      </c>
      <c r="F909" s="12" t="s">
        <v>39</v>
      </c>
      <c r="G909" s="12">
        <v>8</v>
      </c>
      <c r="H909" s="12" t="s">
        <v>28</v>
      </c>
      <c r="I909" s="12" t="str">
        <f t="shared" si="13"/>
        <v>normal</v>
      </c>
      <c r="J909" s="12" t="str">
        <f t="shared" si="14"/>
        <v>correct</v>
      </c>
      <c r="K909" s="12" t="s">
        <v>42</v>
      </c>
      <c r="L909" s="12" t="s">
        <v>31</v>
      </c>
      <c r="M909" s="14">
        <f t="shared" si="15"/>
        <v>12</v>
      </c>
      <c r="N909" s="12" t="s">
        <v>47</v>
      </c>
      <c r="O909" s="12">
        <v>23</v>
      </c>
      <c r="P909" s="12" t="s">
        <v>24</v>
      </c>
      <c r="Q909" s="12" t="s">
        <v>50</v>
      </c>
      <c r="R909" s="12" t="s">
        <v>26</v>
      </c>
    </row>
    <row r="910" spans="1:18" x14ac:dyDescent="0.2">
      <c r="A910" s="12">
        <f t="shared" si="12"/>
        <v>48</v>
      </c>
      <c r="B910" s="12">
        <v>13</v>
      </c>
      <c r="C910" s="12">
        <v>451</v>
      </c>
      <c r="D910" s="12">
        <v>9</v>
      </c>
      <c r="E910" s="12" t="s">
        <v>40</v>
      </c>
      <c r="F910" s="12" t="s">
        <v>32</v>
      </c>
      <c r="G910" s="12">
        <v>9</v>
      </c>
      <c r="H910" s="12" t="s">
        <v>28</v>
      </c>
      <c r="I910" s="12" t="str">
        <f t="shared" si="13"/>
        <v>normal</v>
      </c>
      <c r="J910" s="12" t="str">
        <f t="shared" si="14"/>
        <v>correct</v>
      </c>
      <c r="K910" s="12" t="s">
        <v>42</v>
      </c>
      <c r="L910" s="12" t="s">
        <v>31</v>
      </c>
      <c r="M910" s="14">
        <f t="shared" si="15"/>
        <v>12</v>
      </c>
      <c r="N910" s="12" t="s">
        <v>47</v>
      </c>
      <c r="O910" s="12">
        <v>23</v>
      </c>
      <c r="P910" s="12" t="s">
        <v>24</v>
      </c>
      <c r="Q910" s="12" t="s">
        <v>50</v>
      </c>
      <c r="R910" s="12" t="s">
        <v>26</v>
      </c>
    </row>
    <row r="911" spans="1:18" x14ac:dyDescent="0.2">
      <c r="A911" s="12">
        <f t="shared" si="12"/>
        <v>48</v>
      </c>
      <c r="B911" s="12">
        <v>14</v>
      </c>
      <c r="C911" s="12">
        <v>451</v>
      </c>
      <c r="D911" s="12">
        <v>20</v>
      </c>
      <c r="E911" s="12" t="s">
        <v>40</v>
      </c>
      <c r="F911" s="12" t="s">
        <v>36</v>
      </c>
      <c r="G911" s="12">
        <v>3</v>
      </c>
      <c r="H911" s="12" t="s">
        <v>28</v>
      </c>
      <c r="I911" s="12" t="str">
        <f t="shared" si="13"/>
        <v>phishing</v>
      </c>
      <c r="J911" s="12" t="str">
        <f t="shared" si="14"/>
        <v>incorrect</v>
      </c>
      <c r="K911" s="12" t="s">
        <v>42</v>
      </c>
      <c r="L911" s="12" t="s">
        <v>31</v>
      </c>
      <c r="M911" s="14">
        <f t="shared" si="15"/>
        <v>12</v>
      </c>
      <c r="N911" s="12" t="s">
        <v>47</v>
      </c>
      <c r="O911" s="12">
        <v>23</v>
      </c>
      <c r="P911" s="12" t="s">
        <v>24</v>
      </c>
      <c r="Q911" s="12" t="s">
        <v>50</v>
      </c>
      <c r="R911" s="12" t="s">
        <v>26</v>
      </c>
    </row>
    <row r="912" spans="1:18" x14ac:dyDescent="0.2">
      <c r="A912" s="12">
        <f t="shared" si="12"/>
        <v>48</v>
      </c>
      <c r="B912" s="12">
        <v>15</v>
      </c>
      <c r="C912" s="12">
        <v>451</v>
      </c>
      <c r="D912" s="12">
        <v>18</v>
      </c>
      <c r="E912" s="12" t="s">
        <v>40</v>
      </c>
      <c r="F912" s="12" t="s">
        <v>37</v>
      </c>
      <c r="G912" s="12">
        <v>7</v>
      </c>
      <c r="H912" s="12" t="s">
        <v>28</v>
      </c>
      <c r="I912" s="12" t="str">
        <f t="shared" si="13"/>
        <v>normal</v>
      </c>
      <c r="J912" s="12" t="str">
        <f t="shared" si="14"/>
        <v>correct</v>
      </c>
      <c r="K912" s="12" t="s">
        <v>42</v>
      </c>
      <c r="L912" s="12" t="s">
        <v>31</v>
      </c>
      <c r="M912" s="14">
        <f t="shared" si="15"/>
        <v>12</v>
      </c>
      <c r="N912" s="12" t="s">
        <v>47</v>
      </c>
      <c r="O912" s="12">
        <v>23</v>
      </c>
      <c r="P912" s="12" t="s">
        <v>24</v>
      </c>
      <c r="Q912" s="12" t="s">
        <v>50</v>
      </c>
      <c r="R912" s="12" t="s">
        <v>26</v>
      </c>
    </row>
    <row r="913" spans="1:18" x14ac:dyDescent="0.2">
      <c r="A913" s="12">
        <f t="shared" si="12"/>
        <v>48</v>
      </c>
      <c r="B913" s="12">
        <v>16</v>
      </c>
      <c r="C913" s="12">
        <v>451</v>
      </c>
      <c r="D913" s="12">
        <v>7</v>
      </c>
      <c r="E913" s="12" t="s">
        <v>40</v>
      </c>
      <c r="F913" s="12" t="s">
        <v>43</v>
      </c>
      <c r="G913" s="12">
        <v>2</v>
      </c>
      <c r="H913" s="12" t="s">
        <v>28</v>
      </c>
      <c r="I913" s="12" t="str">
        <f t="shared" si="13"/>
        <v>phishing</v>
      </c>
      <c r="J913" s="12" t="str">
        <f t="shared" si="14"/>
        <v>incorrect</v>
      </c>
      <c r="K913" s="12" t="s">
        <v>44</v>
      </c>
      <c r="L913" s="12" t="s">
        <v>31</v>
      </c>
      <c r="M913" s="14">
        <f t="shared" si="15"/>
        <v>12</v>
      </c>
      <c r="N913" s="12" t="s">
        <v>47</v>
      </c>
      <c r="O913" s="12">
        <v>23</v>
      </c>
      <c r="P913" s="12" t="s">
        <v>24</v>
      </c>
      <c r="Q913" s="12" t="s">
        <v>50</v>
      </c>
      <c r="R913" s="12" t="s">
        <v>26</v>
      </c>
    </row>
    <row r="914" spans="1:18" x14ac:dyDescent="0.2">
      <c r="A914" s="12">
        <f t="shared" si="12"/>
        <v>49</v>
      </c>
      <c r="B914" s="12">
        <v>1</v>
      </c>
      <c r="C914" s="12">
        <v>754</v>
      </c>
      <c r="D914" s="12">
        <v>33</v>
      </c>
      <c r="E914" s="12" t="s">
        <v>40</v>
      </c>
      <c r="F914" s="12" t="s">
        <v>35</v>
      </c>
      <c r="G914" s="12">
        <v>8</v>
      </c>
      <c r="H914" s="12" t="s">
        <v>28</v>
      </c>
      <c r="I914" s="12" t="str">
        <f t="shared" si="13"/>
        <v>normal</v>
      </c>
      <c r="J914" s="12" t="str">
        <f t="shared" si="14"/>
        <v>correct</v>
      </c>
      <c r="K914" s="12" t="s">
        <v>42</v>
      </c>
      <c r="L914" s="12" t="s">
        <v>31</v>
      </c>
      <c r="M914" s="14">
        <f t="shared" si="15"/>
        <v>14</v>
      </c>
      <c r="N914" s="12" t="s">
        <v>23</v>
      </c>
      <c r="O914" s="12">
        <v>20</v>
      </c>
      <c r="P914" s="12" t="s">
        <v>24</v>
      </c>
      <c r="Q914" s="12" t="s">
        <v>25</v>
      </c>
      <c r="R914" s="12" t="s">
        <v>26</v>
      </c>
    </row>
    <row r="915" spans="1:18" x14ac:dyDescent="0.2">
      <c r="A915" s="12">
        <f t="shared" ref="A915:A978" si="16">IF(B915=1,A914+1,A914)</f>
        <v>49</v>
      </c>
      <c r="B915" s="12">
        <v>2</v>
      </c>
      <c r="C915" s="12">
        <v>754</v>
      </c>
      <c r="D915" s="12">
        <v>26</v>
      </c>
      <c r="E915" s="12" t="s">
        <v>40</v>
      </c>
      <c r="F915" s="12" t="s">
        <v>43</v>
      </c>
      <c r="G915" s="12">
        <v>12</v>
      </c>
      <c r="H915" s="12" t="s">
        <v>8</v>
      </c>
      <c r="I915" s="12" t="str">
        <f t="shared" si="13"/>
        <v>normal</v>
      </c>
      <c r="J915" s="12" t="str">
        <f t="shared" si="14"/>
        <v>incorrect</v>
      </c>
      <c r="K915" s="12" t="s">
        <v>42</v>
      </c>
      <c r="L915" s="12" t="s">
        <v>31</v>
      </c>
      <c r="M915" s="14">
        <f t="shared" si="15"/>
        <v>14</v>
      </c>
      <c r="N915" s="12" t="s">
        <v>23</v>
      </c>
      <c r="O915" s="12">
        <v>20</v>
      </c>
      <c r="P915" s="12" t="s">
        <v>24</v>
      </c>
      <c r="Q915" s="12" t="s">
        <v>25</v>
      </c>
      <c r="R915" s="12" t="s">
        <v>26</v>
      </c>
    </row>
    <row r="916" spans="1:18" x14ac:dyDescent="0.2">
      <c r="A916" s="12">
        <f t="shared" si="16"/>
        <v>49</v>
      </c>
      <c r="B916" s="12">
        <v>3</v>
      </c>
      <c r="C916" s="12">
        <v>754</v>
      </c>
      <c r="D916" s="12">
        <v>23</v>
      </c>
      <c r="E916" s="12" t="s">
        <v>40</v>
      </c>
      <c r="F916" s="12" t="s">
        <v>41</v>
      </c>
      <c r="G916" s="12">
        <v>11</v>
      </c>
      <c r="H916" s="12" t="s">
        <v>28</v>
      </c>
      <c r="I916" s="12" t="str">
        <f t="shared" ref="I916:I979" si="17">IF(G916&lt;4,"phishing","normal")</f>
        <v>normal</v>
      </c>
      <c r="J916" s="12" t="str">
        <f t="shared" ref="J916:J979" si="18">IF(I916=H916,"correct","incorrect")</f>
        <v>correct</v>
      </c>
      <c r="K916" s="12" t="s">
        <v>42</v>
      </c>
      <c r="L916" s="12" t="s">
        <v>31</v>
      </c>
      <c r="M916" s="14">
        <f t="shared" ref="M916:M979" si="19">IF(B916=1,COUNTIF(J916:J931,"correct"),M915)</f>
        <v>14</v>
      </c>
      <c r="N916" s="12" t="s">
        <v>23</v>
      </c>
      <c r="O916" s="12">
        <v>20</v>
      </c>
      <c r="P916" s="12" t="s">
        <v>24</v>
      </c>
      <c r="Q916" s="12" t="s">
        <v>25</v>
      </c>
      <c r="R916" s="12" t="s">
        <v>26</v>
      </c>
    </row>
    <row r="917" spans="1:18" x14ac:dyDescent="0.2">
      <c r="A917" s="12">
        <f t="shared" si="16"/>
        <v>49</v>
      </c>
      <c r="B917" s="12">
        <v>4</v>
      </c>
      <c r="C917" s="12">
        <v>754</v>
      </c>
      <c r="D917" s="12">
        <v>32</v>
      </c>
      <c r="E917" s="12" t="s">
        <v>40</v>
      </c>
      <c r="F917" s="12" t="s">
        <v>35</v>
      </c>
      <c r="G917" s="12">
        <v>0</v>
      </c>
      <c r="H917" s="12" t="s">
        <v>8</v>
      </c>
      <c r="I917" s="12" t="str">
        <f t="shared" si="17"/>
        <v>phishing</v>
      </c>
      <c r="J917" s="12" t="str">
        <f t="shared" si="18"/>
        <v>correct</v>
      </c>
      <c r="K917" s="12" t="s">
        <v>42</v>
      </c>
      <c r="L917" s="12" t="s">
        <v>31</v>
      </c>
      <c r="M917" s="14">
        <f t="shared" si="19"/>
        <v>14</v>
      </c>
      <c r="N917" s="12" t="s">
        <v>23</v>
      </c>
      <c r="O917" s="12">
        <v>20</v>
      </c>
      <c r="P917" s="12" t="s">
        <v>24</v>
      </c>
      <c r="Q917" s="12" t="s">
        <v>25</v>
      </c>
      <c r="R917" s="12" t="s">
        <v>26</v>
      </c>
    </row>
    <row r="918" spans="1:18" x14ac:dyDescent="0.2">
      <c r="A918" s="12">
        <f t="shared" si="16"/>
        <v>49</v>
      </c>
      <c r="B918" s="12">
        <v>5</v>
      </c>
      <c r="C918" s="12">
        <v>754</v>
      </c>
      <c r="D918" s="12">
        <v>15</v>
      </c>
      <c r="E918" s="12" t="s">
        <v>40</v>
      </c>
      <c r="F918" s="12" t="s">
        <v>32</v>
      </c>
      <c r="G918" s="12">
        <v>2</v>
      </c>
      <c r="H918" s="12" t="s">
        <v>8</v>
      </c>
      <c r="I918" s="12" t="str">
        <f t="shared" si="17"/>
        <v>phishing</v>
      </c>
      <c r="J918" s="12" t="str">
        <f t="shared" si="18"/>
        <v>correct</v>
      </c>
      <c r="K918" s="12" t="s">
        <v>44</v>
      </c>
      <c r="L918" s="12" t="s">
        <v>31</v>
      </c>
      <c r="M918" s="14">
        <f t="shared" si="19"/>
        <v>14</v>
      </c>
      <c r="N918" s="12" t="s">
        <v>23</v>
      </c>
      <c r="O918" s="12">
        <v>20</v>
      </c>
      <c r="P918" s="12" t="s">
        <v>24</v>
      </c>
      <c r="Q918" s="12" t="s">
        <v>25</v>
      </c>
      <c r="R918" s="12" t="s">
        <v>26</v>
      </c>
    </row>
    <row r="919" spans="1:18" x14ac:dyDescent="0.2">
      <c r="A919" s="12">
        <f t="shared" si="16"/>
        <v>49</v>
      </c>
      <c r="B919" s="12">
        <v>6</v>
      </c>
      <c r="C919" s="12">
        <v>754</v>
      </c>
      <c r="D919" s="12">
        <v>20</v>
      </c>
      <c r="E919" s="12" t="s">
        <v>40</v>
      </c>
      <c r="F919" s="12" t="s">
        <v>41</v>
      </c>
      <c r="G919" s="12">
        <v>4</v>
      </c>
      <c r="H919" s="12" t="s">
        <v>28</v>
      </c>
      <c r="I919" s="12" t="str">
        <f t="shared" si="17"/>
        <v>normal</v>
      </c>
      <c r="J919" s="12" t="str">
        <f t="shared" si="18"/>
        <v>correct</v>
      </c>
      <c r="K919" s="12" t="s">
        <v>44</v>
      </c>
      <c r="L919" s="12" t="s">
        <v>31</v>
      </c>
      <c r="M919" s="14">
        <f t="shared" si="19"/>
        <v>14</v>
      </c>
      <c r="N919" s="12" t="s">
        <v>23</v>
      </c>
      <c r="O919" s="12">
        <v>20</v>
      </c>
      <c r="P919" s="12" t="s">
        <v>24</v>
      </c>
      <c r="Q919" s="12" t="s">
        <v>25</v>
      </c>
      <c r="R919" s="12" t="s">
        <v>26</v>
      </c>
    </row>
    <row r="920" spans="1:18" x14ac:dyDescent="0.2">
      <c r="A920" s="12">
        <f t="shared" si="16"/>
        <v>49</v>
      </c>
      <c r="B920" s="12">
        <v>7</v>
      </c>
      <c r="C920" s="12">
        <v>754</v>
      </c>
      <c r="D920" s="12">
        <v>31</v>
      </c>
      <c r="E920" s="12" t="s">
        <v>40</v>
      </c>
      <c r="F920" s="12" t="s">
        <v>41</v>
      </c>
      <c r="G920" s="12">
        <v>10</v>
      </c>
      <c r="H920" s="12" t="s">
        <v>28</v>
      </c>
      <c r="I920" s="12" t="str">
        <f t="shared" si="17"/>
        <v>normal</v>
      </c>
      <c r="J920" s="12" t="str">
        <f t="shared" si="18"/>
        <v>correct</v>
      </c>
      <c r="K920" s="12" t="s">
        <v>42</v>
      </c>
      <c r="L920" s="12" t="s">
        <v>31</v>
      </c>
      <c r="M920" s="14">
        <f t="shared" si="19"/>
        <v>14</v>
      </c>
      <c r="N920" s="12" t="s">
        <v>23</v>
      </c>
      <c r="O920" s="12">
        <v>20</v>
      </c>
      <c r="P920" s="12" t="s">
        <v>24</v>
      </c>
      <c r="Q920" s="12" t="s">
        <v>25</v>
      </c>
      <c r="R920" s="12" t="s">
        <v>26</v>
      </c>
    </row>
    <row r="921" spans="1:18" x14ac:dyDescent="0.2">
      <c r="A921" s="12">
        <f t="shared" si="16"/>
        <v>49</v>
      </c>
      <c r="B921" s="12">
        <v>8</v>
      </c>
      <c r="C921" s="12">
        <v>754</v>
      </c>
      <c r="D921" s="12">
        <v>23</v>
      </c>
      <c r="E921" s="12" t="s">
        <v>40</v>
      </c>
      <c r="F921" s="12" t="s">
        <v>43</v>
      </c>
      <c r="G921" s="12">
        <v>9</v>
      </c>
      <c r="H921" s="12" t="s">
        <v>28</v>
      </c>
      <c r="I921" s="12" t="str">
        <f t="shared" si="17"/>
        <v>normal</v>
      </c>
      <c r="J921" s="12" t="str">
        <f t="shared" si="18"/>
        <v>correct</v>
      </c>
      <c r="K921" s="12" t="s">
        <v>42</v>
      </c>
      <c r="L921" s="12" t="s">
        <v>31</v>
      </c>
      <c r="M921" s="14">
        <f t="shared" si="19"/>
        <v>14</v>
      </c>
      <c r="N921" s="12" t="s">
        <v>23</v>
      </c>
      <c r="O921" s="12">
        <v>20</v>
      </c>
      <c r="P921" s="12" t="s">
        <v>24</v>
      </c>
      <c r="Q921" s="12" t="s">
        <v>25</v>
      </c>
      <c r="R921" s="12" t="s">
        <v>26</v>
      </c>
    </row>
    <row r="922" spans="1:18" x14ac:dyDescent="0.2">
      <c r="A922" s="12">
        <f t="shared" si="16"/>
        <v>49</v>
      </c>
      <c r="B922" s="12">
        <v>9</v>
      </c>
      <c r="C922" s="12">
        <v>754</v>
      </c>
      <c r="D922" s="12">
        <v>31</v>
      </c>
      <c r="E922" s="12" t="s">
        <v>40</v>
      </c>
      <c r="F922" s="12" t="s">
        <v>37</v>
      </c>
      <c r="G922" s="12">
        <v>13</v>
      </c>
      <c r="H922" s="12" t="s">
        <v>28</v>
      </c>
      <c r="I922" s="12" t="str">
        <f t="shared" si="17"/>
        <v>normal</v>
      </c>
      <c r="J922" s="12" t="str">
        <f t="shared" si="18"/>
        <v>correct</v>
      </c>
      <c r="K922" s="12" t="s">
        <v>42</v>
      </c>
      <c r="L922" s="12" t="s">
        <v>31</v>
      </c>
      <c r="M922" s="14">
        <f t="shared" si="19"/>
        <v>14</v>
      </c>
      <c r="N922" s="12" t="s">
        <v>23</v>
      </c>
      <c r="O922" s="12">
        <v>20</v>
      </c>
      <c r="P922" s="12" t="s">
        <v>24</v>
      </c>
      <c r="Q922" s="12" t="s">
        <v>25</v>
      </c>
      <c r="R922" s="12" t="s">
        <v>26</v>
      </c>
    </row>
    <row r="923" spans="1:18" x14ac:dyDescent="0.2">
      <c r="A923" s="12">
        <f t="shared" si="16"/>
        <v>49</v>
      </c>
      <c r="B923" s="12">
        <v>10</v>
      </c>
      <c r="C923" s="12">
        <v>754</v>
      </c>
      <c r="D923" s="12">
        <v>14</v>
      </c>
      <c r="E923" s="12" t="s">
        <v>40</v>
      </c>
      <c r="F923" s="12" t="s">
        <v>32</v>
      </c>
      <c r="G923" s="12">
        <v>14</v>
      </c>
      <c r="H923" s="12" t="s">
        <v>28</v>
      </c>
      <c r="I923" s="12" t="str">
        <f t="shared" si="17"/>
        <v>normal</v>
      </c>
      <c r="J923" s="12" t="str">
        <f t="shared" si="18"/>
        <v>correct</v>
      </c>
      <c r="K923" s="12" t="s">
        <v>44</v>
      </c>
      <c r="L923" s="12" t="s">
        <v>31</v>
      </c>
      <c r="M923" s="14">
        <f t="shared" si="19"/>
        <v>14</v>
      </c>
      <c r="N923" s="12" t="s">
        <v>23</v>
      </c>
      <c r="O923" s="12">
        <v>20</v>
      </c>
      <c r="P923" s="12" t="s">
        <v>24</v>
      </c>
      <c r="Q923" s="12" t="s">
        <v>25</v>
      </c>
      <c r="R923" s="12" t="s">
        <v>26</v>
      </c>
    </row>
    <row r="924" spans="1:18" x14ac:dyDescent="0.2">
      <c r="A924" s="12">
        <f t="shared" si="16"/>
        <v>49</v>
      </c>
      <c r="B924" s="12">
        <v>11</v>
      </c>
      <c r="C924" s="12">
        <v>754</v>
      </c>
      <c r="D924" s="12">
        <v>20</v>
      </c>
      <c r="E924" s="12" t="s">
        <v>40</v>
      </c>
      <c r="F924" s="12" t="s">
        <v>43</v>
      </c>
      <c r="G924" s="12">
        <v>1</v>
      </c>
      <c r="H924" s="12" t="s">
        <v>8</v>
      </c>
      <c r="I924" s="12" t="str">
        <f t="shared" si="17"/>
        <v>phishing</v>
      </c>
      <c r="J924" s="12" t="str">
        <f t="shared" si="18"/>
        <v>correct</v>
      </c>
      <c r="K924" s="12" t="s">
        <v>46</v>
      </c>
      <c r="L924" s="12" t="s">
        <v>31</v>
      </c>
      <c r="M924" s="14">
        <f t="shared" si="19"/>
        <v>14</v>
      </c>
      <c r="N924" s="12" t="s">
        <v>23</v>
      </c>
      <c r="O924" s="12">
        <v>20</v>
      </c>
      <c r="P924" s="12" t="s">
        <v>24</v>
      </c>
      <c r="Q924" s="12" t="s">
        <v>25</v>
      </c>
      <c r="R924" s="12" t="s">
        <v>26</v>
      </c>
    </row>
    <row r="925" spans="1:18" x14ac:dyDescent="0.2">
      <c r="A925" s="12">
        <f t="shared" si="16"/>
        <v>49</v>
      </c>
      <c r="B925" s="12">
        <v>12</v>
      </c>
      <c r="C925" s="12">
        <v>754</v>
      </c>
      <c r="D925" s="12">
        <v>31</v>
      </c>
      <c r="E925" s="12" t="s">
        <v>40</v>
      </c>
      <c r="F925" s="12" t="s">
        <v>35</v>
      </c>
      <c r="G925" s="12">
        <v>6</v>
      </c>
      <c r="H925" s="12" t="s">
        <v>28</v>
      </c>
      <c r="I925" s="12" t="str">
        <f t="shared" si="17"/>
        <v>normal</v>
      </c>
      <c r="J925" s="12" t="str">
        <f t="shared" si="18"/>
        <v>correct</v>
      </c>
      <c r="K925" s="12" t="s">
        <v>42</v>
      </c>
      <c r="L925" s="12" t="s">
        <v>31</v>
      </c>
      <c r="M925" s="14">
        <f t="shared" si="19"/>
        <v>14</v>
      </c>
      <c r="N925" s="12" t="s">
        <v>23</v>
      </c>
      <c r="O925" s="12">
        <v>20</v>
      </c>
      <c r="P925" s="12" t="s">
        <v>24</v>
      </c>
      <c r="Q925" s="12" t="s">
        <v>25</v>
      </c>
      <c r="R925" s="12" t="s">
        <v>26</v>
      </c>
    </row>
    <row r="926" spans="1:18" x14ac:dyDescent="0.2">
      <c r="A926" s="12">
        <f t="shared" si="16"/>
        <v>49</v>
      </c>
      <c r="B926" s="12">
        <v>13</v>
      </c>
      <c r="C926" s="12">
        <v>754</v>
      </c>
      <c r="D926" s="12">
        <v>16</v>
      </c>
      <c r="E926" s="12" t="s">
        <v>40</v>
      </c>
      <c r="F926" s="12" t="s">
        <v>39</v>
      </c>
      <c r="G926" s="12">
        <v>3</v>
      </c>
      <c r="H926" s="12" t="s">
        <v>28</v>
      </c>
      <c r="I926" s="12" t="str">
        <f t="shared" si="17"/>
        <v>phishing</v>
      </c>
      <c r="J926" s="12" t="str">
        <f t="shared" si="18"/>
        <v>incorrect</v>
      </c>
      <c r="K926" s="12" t="s">
        <v>42</v>
      </c>
      <c r="L926" s="12" t="s">
        <v>31</v>
      </c>
      <c r="M926" s="14">
        <f t="shared" si="19"/>
        <v>14</v>
      </c>
      <c r="N926" s="12" t="s">
        <v>23</v>
      </c>
      <c r="O926" s="12">
        <v>20</v>
      </c>
      <c r="P926" s="12" t="s">
        <v>24</v>
      </c>
      <c r="Q926" s="12" t="s">
        <v>25</v>
      </c>
      <c r="R926" s="12" t="s">
        <v>26</v>
      </c>
    </row>
    <row r="927" spans="1:18" x14ac:dyDescent="0.2">
      <c r="A927" s="12">
        <f t="shared" si="16"/>
        <v>49</v>
      </c>
      <c r="B927" s="12">
        <v>14</v>
      </c>
      <c r="C927" s="12">
        <v>754</v>
      </c>
      <c r="D927" s="12">
        <v>19</v>
      </c>
      <c r="E927" s="12" t="s">
        <v>40</v>
      </c>
      <c r="F927" s="12" t="s">
        <v>32</v>
      </c>
      <c r="G927" s="12">
        <v>7</v>
      </c>
      <c r="H927" s="12" t="s">
        <v>28</v>
      </c>
      <c r="I927" s="12" t="str">
        <f t="shared" si="17"/>
        <v>normal</v>
      </c>
      <c r="J927" s="12" t="str">
        <f t="shared" si="18"/>
        <v>correct</v>
      </c>
      <c r="K927" s="12" t="s">
        <v>42</v>
      </c>
      <c r="L927" s="12" t="s">
        <v>31</v>
      </c>
      <c r="M927" s="14">
        <f t="shared" si="19"/>
        <v>14</v>
      </c>
      <c r="N927" s="12" t="s">
        <v>23</v>
      </c>
      <c r="O927" s="12">
        <v>20</v>
      </c>
      <c r="P927" s="12" t="s">
        <v>24</v>
      </c>
      <c r="Q927" s="12" t="s">
        <v>25</v>
      </c>
      <c r="R927" s="12" t="s">
        <v>26</v>
      </c>
    </row>
    <row r="928" spans="1:18" x14ac:dyDescent="0.2">
      <c r="A928" s="12">
        <f t="shared" si="16"/>
        <v>49</v>
      </c>
      <c r="B928" s="12">
        <v>15</v>
      </c>
      <c r="C928" s="12">
        <v>754</v>
      </c>
      <c r="D928" s="12">
        <v>28</v>
      </c>
      <c r="E928" s="12" t="s">
        <v>40</v>
      </c>
      <c r="F928" s="12" t="s">
        <v>39</v>
      </c>
      <c r="G928" s="12">
        <v>15</v>
      </c>
      <c r="H928" s="12" t="s">
        <v>28</v>
      </c>
      <c r="I928" s="12" t="str">
        <f t="shared" si="17"/>
        <v>normal</v>
      </c>
      <c r="J928" s="12" t="str">
        <f t="shared" si="18"/>
        <v>correct</v>
      </c>
      <c r="K928" s="12" t="s">
        <v>46</v>
      </c>
      <c r="L928" s="12" t="s">
        <v>31</v>
      </c>
      <c r="M928" s="14">
        <f t="shared" si="19"/>
        <v>14</v>
      </c>
      <c r="N928" s="12" t="s">
        <v>23</v>
      </c>
      <c r="O928" s="12">
        <v>20</v>
      </c>
      <c r="P928" s="12" t="s">
        <v>24</v>
      </c>
      <c r="Q928" s="12" t="s">
        <v>25</v>
      </c>
      <c r="R928" s="12" t="s">
        <v>26</v>
      </c>
    </row>
    <row r="929" spans="1:18" x14ac:dyDescent="0.2">
      <c r="A929" s="12">
        <f t="shared" si="16"/>
        <v>49</v>
      </c>
      <c r="B929" s="12">
        <v>16</v>
      </c>
      <c r="C929" s="12">
        <v>754</v>
      </c>
      <c r="D929" s="12">
        <v>12</v>
      </c>
      <c r="E929" s="12" t="s">
        <v>40</v>
      </c>
      <c r="F929" s="12" t="s">
        <v>38</v>
      </c>
      <c r="G929" s="12">
        <v>5</v>
      </c>
      <c r="H929" s="12" t="s">
        <v>28</v>
      </c>
      <c r="I929" s="12" t="str">
        <f t="shared" si="17"/>
        <v>normal</v>
      </c>
      <c r="J929" s="12" t="str">
        <f t="shared" si="18"/>
        <v>correct</v>
      </c>
      <c r="K929" s="12" t="s">
        <v>42</v>
      </c>
      <c r="L929" s="12" t="s">
        <v>31</v>
      </c>
      <c r="M929" s="14">
        <f t="shared" si="19"/>
        <v>14</v>
      </c>
      <c r="N929" s="12" t="s">
        <v>23</v>
      </c>
      <c r="O929" s="12">
        <v>20</v>
      </c>
      <c r="P929" s="12" t="s">
        <v>24</v>
      </c>
      <c r="Q929" s="12" t="s">
        <v>25</v>
      </c>
      <c r="R929" s="12" t="s">
        <v>26</v>
      </c>
    </row>
    <row r="930" spans="1:18" x14ac:dyDescent="0.2">
      <c r="A930" s="12">
        <f t="shared" si="16"/>
        <v>50</v>
      </c>
      <c r="B930" s="12">
        <v>1</v>
      </c>
      <c r="C930" s="12">
        <v>979</v>
      </c>
      <c r="D930" s="12">
        <v>29</v>
      </c>
      <c r="E930" s="12" t="s">
        <v>18</v>
      </c>
      <c r="F930" s="12" t="s">
        <v>41</v>
      </c>
      <c r="G930" s="12">
        <v>1</v>
      </c>
      <c r="H930" s="12" t="s">
        <v>8</v>
      </c>
      <c r="I930" s="12" t="str">
        <f t="shared" si="17"/>
        <v>phishing</v>
      </c>
      <c r="J930" s="12" t="str">
        <f t="shared" si="18"/>
        <v>correct</v>
      </c>
      <c r="K930" s="12" t="s">
        <v>33</v>
      </c>
      <c r="L930" s="12" t="s">
        <v>31</v>
      </c>
      <c r="M930" s="14">
        <f t="shared" si="19"/>
        <v>12</v>
      </c>
      <c r="N930" s="12" t="s">
        <v>47</v>
      </c>
      <c r="O930" s="12">
        <v>19</v>
      </c>
      <c r="P930" s="12" t="s">
        <v>24</v>
      </c>
      <c r="Q930" s="12" t="s">
        <v>50</v>
      </c>
      <c r="R930" s="12" t="s">
        <v>26</v>
      </c>
    </row>
    <row r="931" spans="1:18" x14ac:dyDescent="0.2">
      <c r="A931" s="12">
        <f t="shared" si="16"/>
        <v>50</v>
      </c>
      <c r="B931" s="12">
        <v>2</v>
      </c>
      <c r="C931" s="12">
        <v>979</v>
      </c>
      <c r="D931" s="12">
        <v>13</v>
      </c>
      <c r="E931" s="12" t="s">
        <v>18</v>
      </c>
      <c r="F931" s="12" t="s">
        <v>41</v>
      </c>
      <c r="G931" s="12">
        <v>3</v>
      </c>
      <c r="H931" s="12" t="s">
        <v>8</v>
      </c>
      <c r="I931" s="12" t="str">
        <f t="shared" si="17"/>
        <v>phishing</v>
      </c>
      <c r="J931" s="12" t="str">
        <f t="shared" si="18"/>
        <v>correct</v>
      </c>
      <c r="K931" s="12" t="s">
        <v>21</v>
      </c>
      <c r="L931" s="12" t="s">
        <v>31</v>
      </c>
      <c r="M931" s="14">
        <f t="shared" si="19"/>
        <v>12</v>
      </c>
      <c r="N931" s="12" t="s">
        <v>47</v>
      </c>
      <c r="O931" s="12">
        <v>19</v>
      </c>
      <c r="P931" s="12" t="s">
        <v>24</v>
      </c>
      <c r="Q931" s="12" t="s">
        <v>50</v>
      </c>
      <c r="R931" s="12" t="s">
        <v>26</v>
      </c>
    </row>
    <row r="932" spans="1:18" x14ac:dyDescent="0.2">
      <c r="A932" s="12">
        <f t="shared" si="16"/>
        <v>50</v>
      </c>
      <c r="B932" s="12">
        <v>3</v>
      </c>
      <c r="C932" s="12">
        <v>979</v>
      </c>
      <c r="D932" s="12">
        <v>27</v>
      </c>
      <c r="E932" s="12" t="s">
        <v>18</v>
      </c>
      <c r="F932" s="12" t="s">
        <v>36</v>
      </c>
      <c r="G932" s="12">
        <v>8</v>
      </c>
      <c r="H932" s="12" t="s">
        <v>28</v>
      </c>
      <c r="I932" s="12" t="str">
        <f t="shared" si="17"/>
        <v>normal</v>
      </c>
      <c r="J932" s="12" t="str">
        <f t="shared" si="18"/>
        <v>correct</v>
      </c>
      <c r="K932" s="12" t="s">
        <v>30</v>
      </c>
      <c r="L932" s="12" t="s">
        <v>31</v>
      </c>
      <c r="M932" s="14">
        <f t="shared" si="19"/>
        <v>12</v>
      </c>
      <c r="N932" s="12" t="s">
        <v>47</v>
      </c>
      <c r="O932" s="12">
        <v>19</v>
      </c>
      <c r="P932" s="12" t="s">
        <v>24</v>
      </c>
      <c r="Q932" s="12" t="s">
        <v>50</v>
      </c>
      <c r="R932" s="12" t="s">
        <v>26</v>
      </c>
    </row>
    <row r="933" spans="1:18" x14ac:dyDescent="0.2">
      <c r="A933" s="12">
        <f t="shared" si="16"/>
        <v>50</v>
      </c>
      <c r="B933" s="12">
        <v>4</v>
      </c>
      <c r="C933" s="12">
        <v>979</v>
      </c>
      <c r="D933" s="12">
        <v>43</v>
      </c>
      <c r="E933" s="12" t="s">
        <v>18</v>
      </c>
      <c r="F933" s="12" t="s">
        <v>27</v>
      </c>
      <c r="G933" s="12">
        <v>12</v>
      </c>
      <c r="H933" s="12" t="s">
        <v>8</v>
      </c>
      <c r="I933" s="12" t="str">
        <f t="shared" si="17"/>
        <v>normal</v>
      </c>
      <c r="J933" s="12" t="str">
        <f t="shared" si="18"/>
        <v>incorrect</v>
      </c>
      <c r="K933" s="12" t="s">
        <v>30</v>
      </c>
      <c r="L933" s="12" t="s">
        <v>31</v>
      </c>
      <c r="M933" s="14">
        <f t="shared" si="19"/>
        <v>12</v>
      </c>
      <c r="N933" s="12" t="s">
        <v>47</v>
      </c>
      <c r="O933" s="12">
        <v>19</v>
      </c>
      <c r="P933" s="12" t="s">
        <v>24</v>
      </c>
      <c r="Q933" s="12" t="s">
        <v>50</v>
      </c>
      <c r="R933" s="12" t="s">
        <v>26</v>
      </c>
    </row>
    <row r="934" spans="1:18" x14ac:dyDescent="0.2">
      <c r="A934" s="12">
        <f t="shared" si="16"/>
        <v>50</v>
      </c>
      <c r="B934" s="12">
        <v>5</v>
      </c>
      <c r="C934" s="12">
        <v>979</v>
      </c>
      <c r="D934" s="12">
        <v>35</v>
      </c>
      <c r="E934" s="12" t="s">
        <v>18</v>
      </c>
      <c r="F934" s="12" t="s">
        <v>27</v>
      </c>
      <c r="G934" s="12">
        <v>4</v>
      </c>
      <c r="H934" s="12" t="s">
        <v>28</v>
      </c>
      <c r="I934" s="12" t="str">
        <f t="shared" si="17"/>
        <v>normal</v>
      </c>
      <c r="J934" s="12" t="str">
        <f t="shared" si="18"/>
        <v>correct</v>
      </c>
      <c r="K934" s="12" t="s">
        <v>33</v>
      </c>
      <c r="L934" s="12" t="s">
        <v>31</v>
      </c>
      <c r="M934" s="14">
        <f t="shared" si="19"/>
        <v>12</v>
      </c>
      <c r="N934" s="12" t="s">
        <v>47</v>
      </c>
      <c r="O934" s="12">
        <v>19</v>
      </c>
      <c r="P934" s="12" t="s">
        <v>24</v>
      </c>
      <c r="Q934" s="12" t="s">
        <v>50</v>
      </c>
      <c r="R934" s="12" t="s">
        <v>26</v>
      </c>
    </row>
    <row r="935" spans="1:18" x14ac:dyDescent="0.2">
      <c r="A935" s="12">
        <f t="shared" si="16"/>
        <v>50</v>
      </c>
      <c r="B935" s="12">
        <v>6</v>
      </c>
      <c r="C935" s="12">
        <v>979</v>
      </c>
      <c r="D935" s="12">
        <v>16</v>
      </c>
      <c r="E935" s="12" t="s">
        <v>18</v>
      </c>
      <c r="F935" s="12" t="s">
        <v>39</v>
      </c>
      <c r="G935" s="12">
        <v>11</v>
      </c>
      <c r="H935" s="12" t="s">
        <v>8</v>
      </c>
      <c r="I935" s="12" t="str">
        <f t="shared" si="17"/>
        <v>normal</v>
      </c>
      <c r="J935" s="12" t="str">
        <f t="shared" si="18"/>
        <v>incorrect</v>
      </c>
      <c r="K935" s="12" t="s">
        <v>33</v>
      </c>
      <c r="L935" s="12" t="s">
        <v>31</v>
      </c>
      <c r="M935" s="14">
        <f t="shared" si="19"/>
        <v>12</v>
      </c>
      <c r="N935" s="12" t="s">
        <v>47</v>
      </c>
      <c r="O935" s="12">
        <v>19</v>
      </c>
      <c r="P935" s="12" t="s">
        <v>24</v>
      </c>
      <c r="Q935" s="12" t="s">
        <v>50</v>
      </c>
      <c r="R935" s="12" t="s">
        <v>26</v>
      </c>
    </row>
    <row r="936" spans="1:18" x14ac:dyDescent="0.2">
      <c r="A936" s="12">
        <f t="shared" si="16"/>
        <v>50</v>
      </c>
      <c r="B936" s="12">
        <v>7</v>
      </c>
      <c r="C936" s="12">
        <v>979</v>
      </c>
      <c r="D936" s="12">
        <v>36</v>
      </c>
      <c r="E936" s="12" t="s">
        <v>18</v>
      </c>
      <c r="F936" s="12" t="s">
        <v>19</v>
      </c>
      <c r="G936" s="12">
        <v>7</v>
      </c>
      <c r="H936" s="12" t="s">
        <v>8</v>
      </c>
      <c r="I936" s="12" t="str">
        <f t="shared" si="17"/>
        <v>normal</v>
      </c>
      <c r="J936" s="12" t="str">
        <f t="shared" si="18"/>
        <v>incorrect</v>
      </c>
      <c r="K936" s="12" t="s">
        <v>30</v>
      </c>
      <c r="L936" s="12" t="s">
        <v>31</v>
      </c>
      <c r="M936" s="14">
        <f t="shared" si="19"/>
        <v>12</v>
      </c>
      <c r="N936" s="12" t="s">
        <v>47</v>
      </c>
      <c r="O936" s="12">
        <v>19</v>
      </c>
      <c r="P936" s="12" t="s">
        <v>24</v>
      </c>
      <c r="Q936" s="12" t="s">
        <v>50</v>
      </c>
      <c r="R936" s="12" t="s">
        <v>26</v>
      </c>
    </row>
    <row r="937" spans="1:18" x14ac:dyDescent="0.2">
      <c r="A937" s="12">
        <f t="shared" si="16"/>
        <v>50</v>
      </c>
      <c r="B937" s="12">
        <v>8</v>
      </c>
      <c r="C937" s="12">
        <v>979</v>
      </c>
      <c r="D937" s="12">
        <v>23</v>
      </c>
      <c r="E937" s="12" t="s">
        <v>18</v>
      </c>
      <c r="F937" s="12" t="s">
        <v>19</v>
      </c>
      <c r="G937" s="12">
        <v>14</v>
      </c>
      <c r="H937" s="12" t="s">
        <v>8</v>
      </c>
      <c r="I937" s="12" t="str">
        <f t="shared" si="17"/>
        <v>normal</v>
      </c>
      <c r="J937" s="12" t="str">
        <f t="shared" si="18"/>
        <v>incorrect</v>
      </c>
      <c r="K937" s="12" t="s">
        <v>21</v>
      </c>
      <c r="L937" s="12" t="s">
        <v>31</v>
      </c>
      <c r="M937" s="14">
        <f t="shared" si="19"/>
        <v>12</v>
      </c>
      <c r="N937" s="12" t="s">
        <v>47</v>
      </c>
      <c r="O937" s="12">
        <v>19</v>
      </c>
      <c r="P937" s="12" t="s">
        <v>24</v>
      </c>
      <c r="Q937" s="12" t="s">
        <v>50</v>
      </c>
      <c r="R937" s="12" t="s">
        <v>26</v>
      </c>
    </row>
    <row r="938" spans="1:18" x14ac:dyDescent="0.2">
      <c r="A938" s="12">
        <f t="shared" si="16"/>
        <v>50</v>
      </c>
      <c r="B938" s="12">
        <v>9</v>
      </c>
      <c r="C938" s="12">
        <v>979</v>
      </c>
      <c r="D938" s="12">
        <v>35</v>
      </c>
      <c r="E938" s="12" t="s">
        <v>18</v>
      </c>
      <c r="F938" s="12" t="s">
        <v>32</v>
      </c>
      <c r="G938" s="12">
        <v>10</v>
      </c>
      <c r="H938" s="12" t="s">
        <v>28</v>
      </c>
      <c r="I938" s="12" t="str">
        <f t="shared" si="17"/>
        <v>normal</v>
      </c>
      <c r="J938" s="12" t="str">
        <f t="shared" si="18"/>
        <v>correct</v>
      </c>
      <c r="K938" s="12" t="s">
        <v>33</v>
      </c>
      <c r="L938" s="12" t="s">
        <v>31</v>
      </c>
      <c r="M938" s="14">
        <f t="shared" si="19"/>
        <v>12</v>
      </c>
      <c r="N938" s="12" t="s">
        <v>47</v>
      </c>
      <c r="O938" s="12">
        <v>19</v>
      </c>
      <c r="P938" s="12" t="s">
        <v>24</v>
      </c>
      <c r="Q938" s="12" t="s">
        <v>50</v>
      </c>
      <c r="R938" s="12" t="s">
        <v>26</v>
      </c>
    </row>
    <row r="939" spans="1:18" x14ac:dyDescent="0.2">
      <c r="A939" s="12">
        <f t="shared" si="16"/>
        <v>50</v>
      </c>
      <c r="B939" s="12">
        <v>10</v>
      </c>
      <c r="C939" s="12">
        <v>979</v>
      </c>
      <c r="D939" s="12">
        <v>22</v>
      </c>
      <c r="E939" s="12" t="s">
        <v>18</v>
      </c>
      <c r="F939" s="12" t="s">
        <v>32</v>
      </c>
      <c r="G939" s="12">
        <v>0</v>
      </c>
      <c r="H939" s="12" t="s">
        <v>8</v>
      </c>
      <c r="I939" s="12" t="str">
        <f t="shared" si="17"/>
        <v>phishing</v>
      </c>
      <c r="J939" s="12" t="str">
        <f t="shared" si="18"/>
        <v>correct</v>
      </c>
      <c r="K939" s="12" t="s">
        <v>33</v>
      </c>
      <c r="L939" s="12" t="s">
        <v>31</v>
      </c>
      <c r="M939" s="14">
        <f t="shared" si="19"/>
        <v>12</v>
      </c>
      <c r="N939" s="12" t="s">
        <v>47</v>
      </c>
      <c r="O939" s="12">
        <v>19</v>
      </c>
      <c r="P939" s="12" t="s">
        <v>24</v>
      </c>
      <c r="Q939" s="12" t="s">
        <v>50</v>
      </c>
      <c r="R939" s="12" t="s">
        <v>26</v>
      </c>
    </row>
    <row r="940" spans="1:18" x14ac:dyDescent="0.2">
      <c r="A940" s="12">
        <f t="shared" si="16"/>
        <v>50</v>
      </c>
      <c r="B940" s="12">
        <v>11</v>
      </c>
      <c r="C940" s="12">
        <v>979</v>
      </c>
      <c r="D940" s="12">
        <v>37</v>
      </c>
      <c r="E940" s="12" t="s">
        <v>18</v>
      </c>
      <c r="F940" s="12" t="s">
        <v>37</v>
      </c>
      <c r="G940" s="12">
        <v>2</v>
      </c>
      <c r="H940" s="12" t="s">
        <v>8</v>
      </c>
      <c r="I940" s="12" t="str">
        <f t="shared" si="17"/>
        <v>phishing</v>
      </c>
      <c r="J940" s="12" t="str">
        <f t="shared" si="18"/>
        <v>correct</v>
      </c>
      <c r="K940" s="12" t="s">
        <v>21</v>
      </c>
      <c r="L940" s="12" t="s">
        <v>31</v>
      </c>
      <c r="M940" s="14">
        <f t="shared" si="19"/>
        <v>12</v>
      </c>
      <c r="N940" s="12" t="s">
        <v>47</v>
      </c>
      <c r="O940" s="12">
        <v>19</v>
      </c>
      <c r="P940" s="12" t="s">
        <v>24</v>
      </c>
      <c r="Q940" s="12" t="s">
        <v>50</v>
      </c>
      <c r="R940" s="12" t="s">
        <v>26</v>
      </c>
    </row>
    <row r="941" spans="1:18" x14ac:dyDescent="0.2">
      <c r="A941" s="12">
        <f t="shared" si="16"/>
        <v>50</v>
      </c>
      <c r="B941" s="12">
        <v>12</v>
      </c>
      <c r="C941" s="12">
        <v>979</v>
      </c>
      <c r="D941" s="12">
        <v>35</v>
      </c>
      <c r="E941" s="12" t="s">
        <v>18</v>
      </c>
      <c r="F941" s="12" t="s">
        <v>27</v>
      </c>
      <c r="G941" s="12">
        <v>5</v>
      </c>
      <c r="H941" s="12" t="s">
        <v>28</v>
      </c>
      <c r="I941" s="12" t="str">
        <f t="shared" si="17"/>
        <v>normal</v>
      </c>
      <c r="J941" s="12" t="str">
        <f t="shared" si="18"/>
        <v>correct</v>
      </c>
      <c r="K941" s="12" t="s">
        <v>33</v>
      </c>
      <c r="L941" s="12" t="s">
        <v>31</v>
      </c>
      <c r="M941" s="14">
        <f t="shared" si="19"/>
        <v>12</v>
      </c>
      <c r="N941" s="12" t="s">
        <v>47</v>
      </c>
      <c r="O941" s="12">
        <v>19</v>
      </c>
      <c r="P941" s="12" t="s">
        <v>24</v>
      </c>
      <c r="Q941" s="12" t="s">
        <v>50</v>
      </c>
      <c r="R941" s="12" t="s">
        <v>26</v>
      </c>
    </row>
    <row r="942" spans="1:18" x14ac:dyDescent="0.2">
      <c r="A942" s="12">
        <f t="shared" si="16"/>
        <v>50</v>
      </c>
      <c r="B942" s="12">
        <v>13</v>
      </c>
      <c r="C942" s="12">
        <v>979</v>
      </c>
      <c r="D942" s="12">
        <v>35</v>
      </c>
      <c r="E942" s="12" t="s">
        <v>18</v>
      </c>
      <c r="F942" s="12" t="s">
        <v>36</v>
      </c>
      <c r="G942" s="12">
        <v>6</v>
      </c>
      <c r="H942" s="12" t="s">
        <v>28</v>
      </c>
      <c r="I942" s="12" t="str">
        <f t="shared" si="17"/>
        <v>normal</v>
      </c>
      <c r="J942" s="12" t="str">
        <f t="shared" si="18"/>
        <v>correct</v>
      </c>
      <c r="K942" s="12" t="s">
        <v>33</v>
      </c>
      <c r="L942" s="12" t="s">
        <v>31</v>
      </c>
      <c r="M942" s="14">
        <f t="shared" si="19"/>
        <v>12</v>
      </c>
      <c r="N942" s="12" t="s">
        <v>47</v>
      </c>
      <c r="O942" s="12">
        <v>19</v>
      </c>
      <c r="P942" s="12" t="s">
        <v>24</v>
      </c>
      <c r="Q942" s="12" t="s">
        <v>50</v>
      </c>
      <c r="R942" s="12" t="s">
        <v>26</v>
      </c>
    </row>
    <row r="943" spans="1:18" x14ac:dyDescent="0.2">
      <c r="A943" s="12">
        <f t="shared" si="16"/>
        <v>50</v>
      </c>
      <c r="B943" s="12">
        <v>14</v>
      </c>
      <c r="C943" s="12">
        <v>979</v>
      </c>
      <c r="D943" s="12">
        <v>39</v>
      </c>
      <c r="E943" s="12" t="s">
        <v>18</v>
      </c>
      <c r="F943" s="12" t="s">
        <v>35</v>
      </c>
      <c r="G943" s="12">
        <v>13</v>
      </c>
      <c r="H943" s="12" t="s">
        <v>28</v>
      </c>
      <c r="I943" s="12" t="str">
        <f t="shared" si="17"/>
        <v>normal</v>
      </c>
      <c r="J943" s="12" t="str">
        <f t="shared" si="18"/>
        <v>correct</v>
      </c>
      <c r="K943" s="12" t="s">
        <v>21</v>
      </c>
      <c r="L943" s="12" t="s">
        <v>31</v>
      </c>
      <c r="M943" s="14">
        <f t="shared" si="19"/>
        <v>12</v>
      </c>
      <c r="N943" s="12" t="s">
        <v>47</v>
      </c>
      <c r="O943" s="12">
        <v>19</v>
      </c>
      <c r="P943" s="12" t="s">
        <v>24</v>
      </c>
      <c r="Q943" s="12" t="s">
        <v>50</v>
      </c>
      <c r="R943" s="12" t="s">
        <v>26</v>
      </c>
    </row>
    <row r="944" spans="1:18" x14ac:dyDescent="0.2">
      <c r="A944" s="12">
        <f t="shared" si="16"/>
        <v>50</v>
      </c>
      <c r="B944" s="12">
        <v>15</v>
      </c>
      <c r="C944" s="12">
        <v>979</v>
      </c>
      <c r="D944" s="12">
        <v>40</v>
      </c>
      <c r="E944" s="12" t="s">
        <v>18</v>
      </c>
      <c r="F944" s="12" t="s">
        <v>32</v>
      </c>
      <c r="G944" s="12">
        <v>15</v>
      </c>
      <c r="H944" s="12" t="s">
        <v>28</v>
      </c>
      <c r="I944" s="12" t="str">
        <f t="shared" si="17"/>
        <v>normal</v>
      </c>
      <c r="J944" s="12" t="str">
        <f t="shared" si="18"/>
        <v>correct</v>
      </c>
      <c r="K944" s="12" t="s">
        <v>33</v>
      </c>
      <c r="L944" s="12" t="s">
        <v>31</v>
      </c>
      <c r="M944" s="14">
        <f t="shared" si="19"/>
        <v>12</v>
      </c>
      <c r="N944" s="12" t="s">
        <v>47</v>
      </c>
      <c r="O944" s="12">
        <v>19</v>
      </c>
      <c r="P944" s="12" t="s">
        <v>24</v>
      </c>
      <c r="Q944" s="12" t="s">
        <v>50</v>
      </c>
      <c r="R944" s="12" t="s">
        <v>26</v>
      </c>
    </row>
    <row r="945" spans="1:18" x14ac:dyDescent="0.2">
      <c r="A945" s="12">
        <f t="shared" si="16"/>
        <v>50</v>
      </c>
      <c r="B945" s="12">
        <v>16</v>
      </c>
      <c r="C945" s="12">
        <v>979</v>
      </c>
      <c r="D945" s="12">
        <v>27</v>
      </c>
      <c r="E945" s="12" t="s">
        <v>18</v>
      </c>
      <c r="F945" s="12" t="s">
        <v>38</v>
      </c>
      <c r="G945" s="12">
        <v>9</v>
      </c>
      <c r="H945" s="12" t="s">
        <v>28</v>
      </c>
      <c r="I945" s="12" t="str">
        <f t="shared" si="17"/>
        <v>normal</v>
      </c>
      <c r="J945" s="12" t="str">
        <f t="shared" si="18"/>
        <v>correct</v>
      </c>
      <c r="K945" s="12" t="s">
        <v>30</v>
      </c>
      <c r="L945" s="12" t="s">
        <v>31</v>
      </c>
      <c r="M945" s="14">
        <f t="shared" si="19"/>
        <v>12</v>
      </c>
      <c r="N945" s="12" t="s">
        <v>47</v>
      </c>
      <c r="O945" s="12">
        <v>19</v>
      </c>
      <c r="P945" s="12" t="s">
        <v>24</v>
      </c>
      <c r="Q945" s="12" t="s">
        <v>50</v>
      </c>
      <c r="R945" s="12" t="s">
        <v>26</v>
      </c>
    </row>
    <row r="946" spans="1:18" x14ac:dyDescent="0.2">
      <c r="A946" s="12">
        <f t="shared" si="16"/>
        <v>51</v>
      </c>
      <c r="B946" s="12">
        <v>1</v>
      </c>
      <c r="C946" s="12">
        <v>421</v>
      </c>
      <c r="D946" s="12">
        <v>11</v>
      </c>
      <c r="E946" s="12" t="s">
        <v>18</v>
      </c>
      <c r="F946" s="12" t="s">
        <v>35</v>
      </c>
      <c r="G946" s="12">
        <v>8</v>
      </c>
      <c r="H946" s="12" t="s">
        <v>28</v>
      </c>
      <c r="I946" s="12" t="str">
        <f t="shared" si="17"/>
        <v>normal</v>
      </c>
      <c r="J946" s="12" t="str">
        <f t="shared" si="18"/>
        <v>correct</v>
      </c>
      <c r="K946" s="12" t="s">
        <v>30</v>
      </c>
      <c r="L946" s="12" t="s">
        <v>31</v>
      </c>
      <c r="M946" s="14">
        <f t="shared" si="19"/>
        <v>12</v>
      </c>
      <c r="N946" s="12" t="s">
        <v>47</v>
      </c>
      <c r="O946" s="12">
        <v>18</v>
      </c>
      <c r="P946" s="12" t="s">
        <v>49</v>
      </c>
      <c r="Q946" s="12" t="s">
        <v>50</v>
      </c>
      <c r="R946" s="12" t="s">
        <v>26</v>
      </c>
    </row>
    <row r="947" spans="1:18" x14ac:dyDescent="0.2">
      <c r="A947" s="12">
        <f t="shared" si="16"/>
        <v>51</v>
      </c>
      <c r="B947" s="12">
        <v>2</v>
      </c>
      <c r="C947" s="12">
        <v>421</v>
      </c>
      <c r="D947" s="12">
        <v>52</v>
      </c>
      <c r="E947" s="12" t="s">
        <v>18</v>
      </c>
      <c r="F947" s="12" t="s">
        <v>35</v>
      </c>
      <c r="G947" s="12">
        <v>12</v>
      </c>
      <c r="H947" s="12" t="s">
        <v>28</v>
      </c>
      <c r="I947" s="12" t="str">
        <f t="shared" si="17"/>
        <v>normal</v>
      </c>
      <c r="J947" s="12" t="str">
        <f t="shared" si="18"/>
        <v>correct</v>
      </c>
      <c r="K947" s="12" t="s">
        <v>30</v>
      </c>
      <c r="L947" s="12" t="s">
        <v>31</v>
      </c>
      <c r="M947" s="14">
        <f t="shared" si="19"/>
        <v>12</v>
      </c>
      <c r="N947" s="12" t="s">
        <v>47</v>
      </c>
      <c r="O947" s="12">
        <v>18</v>
      </c>
      <c r="P947" s="12" t="s">
        <v>49</v>
      </c>
      <c r="Q947" s="12" t="s">
        <v>50</v>
      </c>
      <c r="R947" s="12" t="s">
        <v>26</v>
      </c>
    </row>
    <row r="948" spans="1:18" x14ac:dyDescent="0.2">
      <c r="A948" s="12">
        <f t="shared" si="16"/>
        <v>51</v>
      </c>
      <c r="B948" s="12">
        <v>3</v>
      </c>
      <c r="C948" s="12">
        <v>421</v>
      </c>
      <c r="D948" s="12">
        <v>13</v>
      </c>
      <c r="E948" s="12" t="s">
        <v>18</v>
      </c>
      <c r="F948" s="12" t="s">
        <v>35</v>
      </c>
      <c r="G948" s="12">
        <v>2</v>
      </c>
      <c r="H948" s="12" t="s">
        <v>28</v>
      </c>
      <c r="I948" s="12" t="str">
        <f t="shared" si="17"/>
        <v>phishing</v>
      </c>
      <c r="J948" s="12" t="str">
        <f t="shared" si="18"/>
        <v>incorrect</v>
      </c>
      <c r="K948" s="12" t="s">
        <v>21</v>
      </c>
      <c r="L948" s="12" t="s">
        <v>31</v>
      </c>
      <c r="M948" s="14">
        <f t="shared" si="19"/>
        <v>12</v>
      </c>
      <c r="N948" s="12" t="s">
        <v>47</v>
      </c>
      <c r="O948" s="12">
        <v>18</v>
      </c>
      <c r="P948" s="12" t="s">
        <v>49</v>
      </c>
      <c r="Q948" s="12" t="s">
        <v>50</v>
      </c>
      <c r="R948" s="12" t="s">
        <v>26</v>
      </c>
    </row>
    <row r="949" spans="1:18" x14ac:dyDescent="0.2">
      <c r="A949" s="12">
        <f t="shared" si="16"/>
        <v>51</v>
      </c>
      <c r="B949" s="12">
        <v>4</v>
      </c>
      <c r="C949" s="12">
        <v>421</v>
      </c>
      <c r="D949" s="12">
        <v>7</v>
      </c>
      <c r="E949" s="12" t="s">
        <v>18</v>
      </c>
      <c r="F949" s="12" t="s">
        <v>27</v>
      </c>
      <c r="G949" s="12">
        <v>6</v>
      </c>
      <c r="H949" s="12" t="s">
        <v>8</v>
      </c>
      <c r="I949" s="12" t="str">
        <f t="shared" si="17"/>
        <v>normal</v>
      </c>
      <c r="J949" s="12" t="str">
        <f t="shared" si="18"/>
        <v>incorrect</v>
      </c>
      <c r="K949" s="12" t="s">
        <v>33</v>
      </c>
      <c r="L949" s="12" t="s">
        <v>31</v>
      </c>
      <c r="M949" s="14">
        <f t="shared" si="19"/>
        <v>12</v>
      </c>
      <c r="N949" s="12" t="s">
        <v>47</v>
      </c>
      <c r="O949" s="12">
        <v>18</v>
      </c>
      <c r="P949" s="12" t="s">
        <v>49</v>
      </c>
      <c r="Q949" s="12" t="s">
        <v>50</v>
      </c>
      <c r="R949" s="12" t="s">
        <v>26</v>
      </c>
    </row>
    <row r="950" spans="1:18" x14ac:dyDescent="0.2">
      <c r="A950" s="12">
        <f t="shared" si="16"/>
        <v>51</v>
      </c>
      <c r="B950" s="12">
        <v>5</v>
      </c>
      <c r="C950" s="12">
        <v>421</v>
      </c>
      <c r="D950" s="12">
        <v>7</v>
      </c>
      <c r="E950" s="12" t="s">
        <v>18</v>
      </c>
      <c r="F950" s="12" t="s">
        <v>36</v>
      </c>
      <c r="G950" s="12">
        <v>11</v>
      </c>
      <c r="H950" s="12" t="s">
        <v>8</v>
      </c>
      <c r="I950" s="12" t="str">
        <f t="shared" si="17"/>
        <v>normal</v>
      </c>
      <c r="J950" s="12" t="str">
        <f t="shared" si="18"/>
        <v>incorrect</v>
      </c>
      <c r="K950" s="12" t="s">
        <v>33</v>
      </c>
      <c r="L950" s="12" t="s">
        <v>31</v>
      </c>
      <c r="M950" s="14">
        <f t="shared" si="19"/>
        <v>12</v>
      </c>
      <c r="N950" s="12" t="s">
        <v>47</v>
      </c>
      <c r="O950" s="12">
        <v>18</v>
      </c>
      <c r="P950" s="12" t="s">
        <v>49</v>
      </c>
      <c r="Q950" s="12" t="s">
        <v>50</v>
      </c>
      <c r="R950" s="12" t="s">
        <v>26</v>
      </c>
    </row>
    <row r="951" spans="1:18" x14ac:dyDescent="0.2">
      <c r="A951" s="12">
        <f t="shared" si="16"/>
        <v>51</v>
      </c>
      <c r="B951" s="12">
        <v>6</v>
      </c>
      <c r="C951" s="12">
        <v>421</v>
      </c>
      <c r="D951" s="12">
        <v>8</v>
      </c>
      <c r="E951" s="12" t="s">
        <v>18</v>
      </c>
      <c r="F951" s="12" t="s">
        <v>27</v>
      </c>
      <c r="G951" s="12">
        <v>0</v>
      </c>
      <c r="H951" s="12" t="s">
        <v>8</v>
      </c>
      <c r="I951" s="12" t="str">
        <f t="shared" si="17"/>
        <v>phishing</v>
      </c>
      <c r="J951" s="12" t="str">
        <f t="shared" si="18"/>
        <v>correct</v>
      </c>
      <c r="K951" s="12" t="s">
        <v>33</v>
      </c>
      <c r="L951" s="12" t="s">
        <v>31</v>
      </c>
      <c r="M951" s="14">
        <f t="shared" si="19"/>
        <v>12</v>
      </c>
      <c r="N951" s="12" t="s">
        <v>47</v>
      </c>
      <c r="O951" s="12">
        <v>18</v>
      </c>
      <c r="P951" s="12" t="s">
        <v>49</v>
      </c>
      <c r="Q951" s="12" t="s">
        <v>50</v>
      </c>
      <c r="R951" s="12" t="s">
        <v>26</v>
      </c>
    </row>
    <row r="952" spans="1:18" x14ac:dyDescent="0.2">
      <c r="A952" s="12">
        <f t="shared" si="16"/>
        <v>51</v>
      </c>
      <c r="B952" s="12">
        <v>7</v>
      </c>
      <c r="C952" s="12">
        <v>421</v>
      </c>
      <c r="D952" s="12">
        <v>5</v>
      </c>
      <c r="E952" s="12" t="s">
        <v>18</v>
      </c>
      <c r="F952" s="12" t="s">
        <v>41</v>
      </c>
      <c r="G952" s="12">
        <v>7</v>
      </c>
      <c r="H952" s="12" t="s">
        <v>28</v>
      </c>
      <c r="I952" s="12" t="str">
        <f t="shared" si="17"/>
        <v>normal</v>
      </c>
      <c r="J952" s="12" t="str">
        <f t="shared" si="18"/>
        <v>correct</v>
      </c>
      <c r="K952" s="12" t="s">
        <v>30</v>
      </c>
      <c r="L952" s="12" t="s">
        <v>31</v>
      </c>
      <c r="M952" s="14">
        <f t="shared" si="19"/>
        <v>12</v>
      </c>
      <c r="N952" s="12" t="s">
        <v>47</v>
      </c>
      <c r="O952" s="12">
        <v>18</v>
      </c>
      <c r="P952" s="12" t="s">
        <v>49</v>
      </c>
      <c r="Q952" s="12" t="s">
        <v>50</v>
      </c>
      <c r="R952" s="12" t="s">
        <v>26</v>
      </c>
    </row>
    <row r="953" spans="1:18" x14ac:dyDescent="0.2">
      <c r="A953" s="12">
        <f t="shared" si="16"/>
        <v>51</v>
      </c>
      <c r="B953" s="12">
        <v>8</v>
      </c>
      <c r="C953" s="12">
        <v>421</v>
      </c>
      <c r="D953" s="12">
        <v>8</v>
      </c>
      <c r="E953" s="12" t="s">
        <v>18</v>
      </c>
      <c r="F953" s="12" t="s">
        <v>37</v>
      </c>
      <c r="G953" s="12">
        <v>4</v>
      </c>
      <c r="H953" s="12" t="s">
        <v>8</v>
      </c>
      <c r="I953" s="12" t="str">
        <f t="shared" si="17"/>
        <v>normal</v>
      </c>
      <c r="J953" s="12" t="str">
        <f t="shared" si="18"/>
        <v>incorrect</v>
      </c>
      <c r="K953" s="12" t="s">
        <v>33</v>
      </c>
      <c r="L953" s="12" t="s">
        <v>31</v>
      </c>
      <c r="M953" s="14">
        <f t="shared" si="19"/>
        <v>12</v>
      </c>
      <c r="N953" s="12" t="s">
        <v>47</v>
      </c>
      <c r="O953" s="12">
        <v>18</v>
      </c>
      <c r="P953" s="12" t="s">
        <v>49</v>
      </c>
      <c r="Q953" s="12" t="s">
        <v>50</v>
      </c>
      <c r="R953" s="12" t="s">
        <v>26</v>
      </c>
    </row>
    <row r="954" spans="1:18" x14ac:dyDescent="0.2">
      <c r="A954" s="12">
        <f t="shared" si="16"/>
        <v>51</v>
      </c>
      <c r="B954" s="12">
        <v>9</v>
      </c>
      <c r="C954" s="12">
        <v>421</v>
      </c>
      <c r="D954" s="12">
        <v>7</v>
      </c>
      <c r="E954" s="12" t="s">
        <v>18</v>
      </c>
      <c r="F954" s="12" t="s">
        <v>36</v>
      </c>
      <c r="G954" s="12">
        <v>3</v>
      </c>
      <c r="H954" s="12" t="s">
        <v>8</v>
      </c>
      <c r="I954" s="12" t="str">
        <f t="shared" si="17"/>
        <v>phishing</v>
      </c>
      <c r="J954" s="12" t="str">
        <f t="shared" si="18"/>
        <v>correct</v>
      </c>
      <c r="K954" s="12" t="s">
        <v>21</v>
      </c>
      <c r="L954" s="12" t="s">
        <v>31</v>
      </c>
      <c r="M954" s="14">
        <f t="shared" si="19"/>
        <v>12</v>
      </c>
      <c r="N954" s="12" t="s">
        <v>47</v>
      </c>
      <c r="O954" s="12">
        <v>18</v>
      </c>
      <c r="P954" s="12" t="s">
        <v>49</v>
      </c>
      <c r="Q954" s="12" t="s">
        <v>50</v>
      </c>
      <c r="R954" s="12" t="s">
        <v>26</v>
      </c>
    </row>
    <row r="955" spans="1:18" x14ac:dyDescent="0.2">
      <c r="A955" s="12">
        <f t="shared" si="16"/>
        <v>51</v>
      </c>
      <c r="B955" s="12">
        <v>10</v>
      </c>
      <c r="C955" s="12">
        <v>421</v>
      </c>
      <c r="D955" s="12">
        <v>6</v>
      </c>
      <c r="E955" s="12" t="s">
        <v>18</v>
      </c>
      <c r="F955" s="12" t="s">
        <v>38</v>
      </c>
      <c r="G955" s="12">
        <v>1</v>
      </c>
      <c r="H955" s="12" t="s">
        <v>8</v>
      </c>
      <c r="I955" s="12" t="str">
        <f t="shared" si="17"/>
        <v>phishing</v>
      </c>
      <c r="J955" s="12" t="str">
        <f t="shared" si="18"/>
        <v>correct</v>
      </c>
      <c r="K955" s="12" t="s">
        <v>33</v>
      </c>
      <c r="L955" s="12" t="s">
        <v>31</v>
      </c>
      <c r="M955" s="14">
        <f t="shared" si="19"/>
        <v>12</v>
      </c>
      <c r="N955" s="12" t="s">
        <v>47</v>
      </c>
      <c r="O955" s="12">
        <v>18</v>
      </c>
      <c r="P955" s="12" t="s">
        <v>49</v>
      </c>
      <c r="Q955" s="12" t="s">
        <v>50</v>
      </c>
      <c r="R955" s="12" t="s">
        <v>26</v>
      </c>
    </row>
    <row r="956" spans="1:18" x14ac:dyDescent="0.2">
      <c r="A956" s="12">
        <f t="shared" si="16"/>
        <v>51</v>
      </c>
      <c r="B956" s="12">
        <v>11</v>
      </c>
      <c r="C956" s="12">
        <v>421</v>
      </c>
      <c r="D956" s="12">
        <v>5</v>
      </c>
      <c r="E956" s="12" t="s">
        <v>18</v>
      </c>
      <c r="F956" s="12" t="s">
        <v>38</v>
      </c>
      <c r="G956" s="12">
        <v>14</v>
      </c>
      <c r="H956" s="12" t="s">
        <v>28</v>
      </c>
      <c r="I956" s="12" t="str">
        <f t="shared" si="17"/>
        <v>normal</v>
      </c>
      <c r="J956" s="12" t="str">
        <f t="shared" si="18"/>
        <v>correct</v>
      </c>
      <c r="K956" s="12" t="s">
        <v>21</v>
      </c>
      <c r="L956" s="12" t="s">
        <v>31</v>
      </c>
      <c r="M956" s="14">
        <f t="shared" si="19"/>
        <v>12</v>
      </c>
      <c r="N956" s="12" t="s">
        <v>47</v>
      </c>
      <c r="O956" s="12">
        <v>18</v>
      </c>
      <c r="P956" s="12" t="s">
        <v>49</v>
      </c>
      <c r="Q956" s="12" t="s">
        <v>50</v>
      </c>
      <c r="R956" s="12" t="s">
        <v>26</v>
      </c>
    </row>
    <row r="957" spans="1:18" x14ac:dyDescent="0.2">
      <c r="A957" s="12">
        <f t="shared" si="16"/>
        <v>51</v>
      </c>
      <c r="B957" s="12">
        <v>12</v>
      </c>
      <c r="C957" s="12">
        <v>421</v>
      </c>
      <c r="D957" s="12">
        <v>7</v>
      </c>
      <c r="E957" s="12" t="s">
        <v>18</v>
      </c>
      <c r="F957" s="12" t="s">
        <v>36</v>
      </c>
      <c r="G957" s="12">
        <v>10</v>
      </c>
      <c r="H957" s="12" t="s">
        <v>28</v>
      </c>
      <c r="I957" s="12" t="str">
        <f t="shared" si="17"/>
        <v>normal</v>
      </c>
      <c r="J957" s="12" t="str">
        <f t="shared" si="18"/>
        <v>correct</v>
      </c>
      <c r="K957" s="12" t="s">
        <v>33</v>
      </c>
      <c r="L957" s="12" t="s">
        <v>31</v>
      </c>
      <c r="M957" s="14">
        <f t="shared" si="19"/>
        <v>12</v>
      </c>
      <c r="N957" s="12" t="s">
        <v>47</v>
      </c>
      <c r="O957" s="12">
        <v>18</v>
      </c>
      <c r="P957" s="12" t="s">
        <v>49</v>
      </c>
      <c r="Q957" s="12" t="s">
        <v>50</v>
      </c>
      <c r="R957" s="12" t="s">
        <v>26</v>
      </c>
    </row>
    <row r="958" spans="1:18" x14ac:dyDescent="0.2">
      <c r="A958" s="12">
        <f t="shared" si="16"/>
        <v>51</v>
      </c>
      <c r="B958" s="12">
        <v>13</v>
      </c>
      <c r="C958" s="12">
        <v>421</v>
      </c>
      <c r="D958" s="12">
        <v>8</v>
      </c>
      <c r="E958" s="12" t="s">
        <v>18</v>
      </c>
      <c r="F958" s="12" t="s">
        <v>43</v>
      </c>
      <c r="G958" s="12">
        <v>5</v>
      </c>
      <c r="H958" s="12" t="s">
        <v>28</v>
      </c>
      <c r="I958" s="12" t="str">
        <f t="shared" si="17"/>
        <v>normal</v>
      </c>
      <c r="J958" s="12" t="str">
        <f t="shared" si="18"/>
        <v>correct</v>
      </c>
      <c r="K958" s="12" t="s">
        <v>33</v>
      </c>
      <c r="L958" s="12" t="s">
        <v>31</v>
      </c>
      <c r="M958" s="14">
        <f t="shared" si="19"/>
        <v>12</v>
      </c>
      <c r="N958" s="12" t="s">
        <v>47</v>
      </c>
      <c r="O958" s="12">
        <v>18</v>
      </c>
      <c r="P958" s="12" t="s">
        <v>49</v>
      </c>
      <c r="Q958" s="12" t="s">
        <v>50</v>
      </c>
      <c r="R958" s="12" t="s">
        <v>26</v>
      </c>
    </row>
    <row r="959" spans="1:18" x14ac:dyDescent="0.2">
      <c r="A959" s="12">
        <f t="shared" si="16"/>
        <v>51</v>
      </c>
      <c r="B959" s="12">
        <v>14</v>
      </c>
      <c r="C959" s="12">
        <v>421</v>
      </c>
      <c r="D959" s="12">
        <v>5</v>
      </c>
      <c r="E959" s="12" t="s">
        <v>18</v>
      </c>
      <c r="F959" s="12" t="s">
        <v>37</v>
      </c>
      <c r="G959" s="12">
        <v>9</v>
      </c>
      <c r="H959" s="12" t="s">
        <v>28</v>
      </c>
      <c r="I959" s="12" t="str">
        <f t="shared" si="17"/>
        <v>normal</v>
      </c>
      <c r="J959" s="12" t="str">
        <f t="shared" si="18"/>
        <v>correct</v>
      </c>
      <c r="K959" s="12" t="s">
        <v>30</v>
      </c>
      <c r="L959" s="12" t="s">
        <v>31</v>
      </c>
      <c r="M959" s="14">
        <f t="shared" si="19"/>
        <v>12</v>
      </c>
      <c r="N959" s="12" t="s">
        <v>47</v>
      </c>
      <c r="O959" s="12">
        <v>18</v>
      </c>
      <c r="P959" s="12" t="s">
        <v>49</v>
      </c>
      <c r="Q959" s="12" t="s">
        <v>50</v>
      </c>
      <c r="R959" s="12" t="s">
        <v>26</v>
      </c>
    </row>
    <row r="960" spans="1:18" x14ac:dyDescent="0.2">
      <c r="A960" s="12">
        <f t="shared" si="16"/>
        <v>51</v>
      </c>
      <c r="B960" s="12">
        <v>15</v>
      </c>
      <c r="C960" s="12">
        <v>421</v>
      </c>
      <c r="D960" s="12">
        <v>5</v>
      </c>
      <c r="E960" s="12" t="s">
        <v>18</v>
      </c>
      <c r="F960" s="12" t="s">
        <v>19</v>
      </c>
      <c r="G960" s="12">
        <v>13</v>
      </c>
      <c r="H960" s="12" t="s">
        <v>28</v>
      </c>
      <c r="I960" s="12" t="str">
        <f t="shared" si="17"/>
        <v>normal</v>
      </c>
      <c r="J960" s="12" t="str">
        <f t="shared" si="18"/>
        <v>correct</v>
      </c>
      <c r="K960" s="12" t="s">
        <v>21</v>
      </c>
      <c r="L960" s="12" t="s">
        <v>31</v>
      </c>
      <c r="M960" s="14">
        <f t="shared" si="19"/>
        <v>12</v>
      </c>
      <c r="N960" s="12" t="s">
        <v>47</v>
      </c>
      <c r="O960" s="12">
        <v>18</v>
      </c>
      <c r="P960" s="12" t="s">
        <v>49</v>
      </c>
      <c r="Q960" s="12" t="s">
        <v>50</v>
      </c>
      <c r="R960" s="12" t="s">
        <v>26</v>
      </c>
    </row>
    <row r="961" spans="1:18" x14ac:dyDescent="0.2">
      <c r="A961" s="12">
        <f t="shared" si="16"/>
        <v>51</v>
      </c>
      <c r="B961" s="12">
        <v>16</v>
      </c>
      <c r="C961" s="12">
        <v>421</v>
      </c>
      <c r="D961" s="12">
        <v>7</v>
      </c>
      <c r="E961" s="12" t="s">
        <v>18</v>
      </c>
      <c r="F961" s="12" t="s">
        <v>27</v>
      </c>
      <c r="G961" s="12">
        <v>15</v>
      </c>
      <c r="H961" s="12" t="s">
        <v>28</v>
      </c>
      <c r="I961" s="12" t="str">
        <f t="shared" si="17"/>
        <v>normal</v>
      </c>
      <c r="J961" s="12" t="str">
        <f t="shared" si="18"/>
        <v>correct</v>
      </c>
      <c r="K961" s="12" t="s">
        <v>33</v>
      </c>
      <c r="L961" s="12" t="s">
        <v>31</v>
      </c>
      <c r="M961" s="14">
        <f t="shared" si="19"/>
        <v>12</v>
      </c>
      <c r="N961" s="12" t="s">
        <v>47</v>
      </c>
      <c r="O961" s="12">
        <v>18</v>
      </c>
      <c r="P961" s="12" t="s">
        <v>49</v>
      </c>
      <c r="Q961" s="12" t="s">
        <v>50</v>
      </c>
      <c r="R961" s="12" t="s">
        <v>26</v>
      </c>
    </row>
    <row r="962" spans="1:18" x14ac:dyDescent="0.2">
      <c r="A962" s="12">
        <f t="shared" si="16"/>
        <v>52</v>
      </c>
      <c r="B962" s="12">
        <v>1</v>
      </c>
      <c r="C962" s="12">
        <v>498</v>
      </c>
      <c r="D962" s="12">
        <v>19</v>
      </c>
      <c r="E962" s="12" t="s">
        <v>18</v>
      </c>
      <c r="F962" s="12" t="s">
        <v>36</v>
      </c>
      <c r="G962" s="12">
        <v>5</v>
      </c>
      <c r="H962" s="12" t="s">
        <v>28</v>
      </c>
      <c r="I962" s="12" t="str">
        <f t="shared" si="17"/>
        <v>normal</v>
      </c>
      <c r="J962" s="12" t="str">
        <f t="shared" si="18"/>
        <v>correct</v>
      </c>
      <c r="K962" s="12" t="s">
        <v>33</v>
      </c>
      <c r="L962" s="12" t="s">
        <v>31</v>
      </c>
      <c r="M962" s="14">
        <f t="shared" si="19"/>
        <v>14</v>
      </c>
      <c r="N962" s="12" t="s">
        <v>23</v>
      </c>
      <c r="O962" s="12">
        <v>22</v>
      </c>
      <c r="P962" s="12" t="s">
        <v>24</v>
      </c>
      <c r="Q962" s="12" t="s">
        <v>25</v>
      </c>
      <c r="R962" s="12" t="s">
        <v>26</v>
      </c>
    </row>
    <row r="963" spans="1:18" x14ac:dyDescent="0.2">
      <c r="A963" s="12">
        <f t="shared" si="16"/>
        <v>52</v>
      </c>
      <c r="B963" s="12">
        <v>2</v>
      </c>
      <c r="C963" s="12">
        <v>498</v>
      </c>
      <c r="D963" s="12">
        <v>12</v>
      </c>
      <c r="E963" s="12" t="s">
        <v>18</v>
      </c>
      <c r="F963" s="12" t="s">
        <v>39</v>
      </c>
      <c r="G963" s="12">
        <v>8</v>
      </c>
      <c r="H963" s="12" t="s">
        <v>28</v>
      </c>
      <c r="I963" s="12" t="str">
        <f t="shared" si="17"/>
        <v>normal</v>
      </c>
      <c r="J963" s="12" t="str">
        <f t="shared" si="18"/>
        <v>correct</v>
      </c>
      <c r="K963" s="12" t="s">
        <v>30</v>
      </c>
      <c r="L963" s="12" t="s">
        <v>31</v>
      </c>
      <c r="M963" s="14">
        <f t="shared" si="19"/>
        <v>14</v>
      </c>
      <c r="N963" s="12" t="s">
        <v>23</v>
      </c>
      <c r="O963" s="12">
        <v>22</v>
      </c>
      <c r="P963" s="12" t="s">
        <v>24</v>
      </c>
      <c r="Q963" s="12" t="s">
        <v>25</v>
      </c>
      <c r="R963" s="12" t="s">
        <v>26</v>
      </c>
    </row>
    <row r="964" spans="1:18" x14ac:dyDescent="0.2">
      <c r="A964" s="12">
        <f t="shared" si="16"/>
        <v>52</v>
      </c>
      <c r="B964" s="12">
        <v>3</v>
      </c>
      <c r="C964" s="12">
        <v>498</v>
      </c>
      <c r="D964" s="12">
        <v>13</v>
      </c>
      <c r="E964" s="12" t="s">
        <v>18</v>
      </c>
      <c r="F964" s="12" t="s">
        <v>41</v>
      </c>
      <c r="G964" s="12">
        <v>13</v>
      </c>
      <c r="H964" s="12" t="s">
        <v>28</v>
      </c>
      <c r="I964" s="12" t="str">
        <f t="shared" si="17"/>
        <v>normal</v>
      </c>
      <c r="J964" s="12" t="str">
        <f t="shared" si="18"/>
        <v>correct</v>
      </c>
      <c r="K964" s="12" t="s">
        <v>21</v>
      </c>
      <c r="L964" s="12" t="s">
        <v>31</v>
      </c>
      <c r="M964" s="14">
        <f t="shared" si="19"/>
        <v>14</v>
      </c>
      <c r="N964" s="12" t="s">
        <v>23</v>
      </c>
      <c r="O964" s="12">
        <v>22</v>
      </c>
      <c r="P964" s="12" t="s">
        <v>24</v>
      </c>
      <c r="Q964" s="12" t="s">
        <v>25</v>
      </c>
      <c r="R964" s="12" t="s">
        <v>26</v>
      </c>
    </row>
    <row r="965" spans="1:18" x14ac:dyDescent="0.2">
      <c r="A965" s="12">
        <f t="shared" si="16"/>
        <v>52</v>
      </c>
      <c r="B965" s="12">
        <v>4</v>
      </c>
      <c r="C965" s="12">
        <v>498</v>
      </c>
      <c r="D965" s="12">
        <v>8</v>
      </c>
      <c r="E965" s="12" t="s">
        <v>18</v>
      </c>
      <c r="F965" s="12" t="s">
        <v>37</v>
      </c>
      <c r="G965" s="12">
        <v>12</v>
      </c>
      <c r="H965" s="12" t="s">
        <v>8</v>
      </c>
      <c r="I965" s="12" t="str">
        <f t="shared" si="17"/>
        <v>normal</v>
      </c>
      <c r="J965" s="12" t="str">
        <f t="shared" si="18"/>
        <v>incorrect</v>
      </c>
      <c r="K965" s="12" t="s">
        <v>30</v>
      </c>
      <c r="L965" s="12" t="s">
        <v>31</v>
      </c>
      <c r="M965" s="14">
        <f t="shared" si="19"/>
        <v>14</v>
      </c>
      <c r="N965" s="12" t="s">
        <v>23</v>
      </c>
      <c r="O965" s="12">
        <v>22</v>
      </c>
      <c r="P965" s="12" t="s">
        <v>24</v>
      </c>
      <c r="Q965" s="12" t="s">
        <v>25</v>
      </c>
      <c r="R965" s="12" t="s">
        <v>26</v>
      </c>
    </row>
    <row r="966" spans="1:18" x14ac:dyDescent="0.2">
      <c r="A966" s="12">
        <f t="shared" si="16"/>
        <v>52</v>
      </c>
      <c r="B966" s="12">
        <v>5</v>
      </c>
      <c r="C966" s="12">
        <v>498</v>
      </c>
      <c r="D966" s="12">
        <v>15</v>
      </c>
      <c r="E966" s="12" t="s">
        <v>18</v>
      </c>
      <c r="F966" s="12" t="s">
        <v>36</v>
      </c>
      <c r="G966" s="12">
        <v>11</v>
      </c>
      <c r="H966" s="12" t="s">
        <v>28</v>
      </c>
      <c r="I966" s="12" t="str">
        <f t="shared" si="17"/>
        <v>normal</v>
      </c>
      <c r="J966" s="12" t="str">
        <f t="shared" si="18"/>
        <v>correct</v>
      </c>
      <c r="K966" s="12" t="s">
        <v>33</v>
      </c>
      <c r="L966" s="12" t="s">
        <v>31</v>
      </c>
      <c r="M966" s="14">
        <f t="shared" si="19"/>
        <v>14</v>
      </c>
      <c r="N966" s="12" t="s">
        <v>23</v>
      </c>
      <c r="O966" s="12">
        <v>22</v>
      </c>
      <c r="P966" s="12" t="s">
        <v>24</v>
      </c>
      <c r="Q966" s="12" t="s">
        <v>25</v>
      </c>
      <c r="R966" s="12" t="s">
        <v>26</v>
      </c>
    </row>
    <row r="967" spans="1:18" x14ac:dyDescent="0.2">
      <c r="A967" s="12">
        <f t="shared" si="16"/>
        <v>52</v>
      </c>
      <c r="B967" s="12">
        <v>6</v>
      </c>
      <c r="C967" s="12">
        <v>498</v>
      </c>
      <c r="D967" s="12">
        <v>11</v>
      </c>
      <c r="E967" s="12" t="s">
        <v>18</v>
      </c>
      <c r="F967" s="12" t="s">
        <v>27</v>
      </c>
      <c r="G967" s="12">
        <v>0</v>
      </c>
      <c r="H967" s="12" t="s">
        <v>8</v>
      </c>
      <c r="I967" s="12" t="str">
        <f t="shared" si="17"/>
        <v>phishing</v>
      </c>
      <c r="J967" s="12" t="str">
        <f t="shared" si="18"/>
        <v>correct</v>
      </c>
      <c r="K967" s="12" t="s">
        <v>33</v>
      </c>
      <c r="L967" s="12" t="s">
        <v>31</v>
      </c>
      <c r="M967" s="14">
        <f t="shared" si="19"/>
        <v>14</v>
      </c>
      <c r="N967" s="12" t="s">
        <v>23</v>
      </c>
      <c r="O967" s="12">
        <v>22</v>
      </c>
      <c r="P967" s="12" t="s">
        <v>24</v>
      </c>
      <c r="Q967" s="12" t="s">
        <v>25</v>
      </c>
      <c r="R967" s="12" t="s">
        <v>26</v>
      </c>
    </row>
    <row r="968" spans="1:18" x14ac:dyDescent="0.2">
      <c r="A968" s="12">
        <f t="shared" si="16"/>
        <v>52</v>
      </c>
      <c r="B968" s="12">
        <v>7</v>
      </c>
      <c r="C968" s="12">
        <v>498</v>
      </c>
      <c r="D968" s="12">
        <v>19</v>
      </c>
      <c r="E968" s="12" t="s">
        <v>18</v>
      </c>
      <c r="F968" s="12" t="s">
        <v>36</v>
      </c>
      <c r="G968" s="12">
        <v>4</v>
      </c>
      <c r="H968" s="12" t="s">
        <v>8</v>
      </c>
      <c r="I968" s="12" t="str">
        <f t="shared" si="17"/>
        <v>normal</v>
      </c>
      <c r="J968" s="12" t="str">
        <f t="shared" si="18"/>
        <v>incorrect</v>
      </c>
      <c r="K968" s="12" t="s">
        <v>33</v>
      </c>
      <c r="L968" s="12" t="s">
        <v>31</v>
      </c>
      <c r="M968" s="14">
        <f t="shared" si="19"/>
        <v>14</v>
      </c>
      <c r="N968" s="12" t="s">
        <v>23</v>
      </c>
      <c r="O968" s="12">
        <v>22</v>
      </c>
      <c r="P968" s="12" t="s">
        <v>24</v>
      </c>
      <c r="Q968" s="12" t="s">
        <v>25</v>
      </c>
      <c r="R968" s="12" t="s">
        <v>26</v>
      </c>
    </row>
    <row r="969" spans="1:18" x14ac:dyDescent="0.2">
      <c r="A969" s="12">
        <f t="shared" si="16"/>
        <v>52</v>
      </c>
      <c r="B969" s="12">
        <v>8</v>
      </c>
      <c r="C969" s="12">
        <v>498</v>
      </c>
      <c r="D969" s="12">
        <v>12</v>
      </c>
      <c r="E969" s="12" t="s">
        <v>18</v>
      </c>
      <c r="F969" s="12" t="s">
        <v>38</v>
      </c>
      <c r="G969" s="12">
        <v>2</v>
      </c>
      <c r="H969" s="12" t="s">
        <v>8</v>
      </c>
      <c r="I969" s="12" t="str">
        <f t="shared" si="17"/>
        <v>phishing</v>
      </c>
      <c r="J969" s="12" t="str">
        <f t="shared" si="18"/>
        <v>correct</v>
      </c>
      <c r="K969" s="12" t="s">
        <v>21</v>
      </c>
      <c r="L969" s="12" t="s">
        <v>31</v>
      </c>
      <c r="M969" s="14">
        <f t="shared" si="19"/>
        <v>14</v>
      </c>
      <c r="N969" s="12" t="s">
        <v>23</v>
      </c>
      <c r="O969" s="12">
        <v>22</v>
      </c>
      <c r="P969" s="12" t="s">
        <v>24</v>
      </c>
      <c r="Q969" s="12" t="s">
        <v>25</v>
      </c>
      <c r="R969" s="12" t="s">
        <v>26</v>
      </c>
    </row>
    <row r="970" spans="1:18" x14ac:dyDescent="0.2">
      <c r="A970" s="12">
        <f t="shared" si="16"/>
        <v>52</v>
      </c>
      <c r="B970" s="12">
        <v>9</v>
      </c>
      <c r="C970" s="12">
        <v>498</v>
      </c>
      <c r="D970" s="12">
        <v>8</v>
      </c>
      <c r="E970" s="12" t="s">
        <v>18</v>
      </c>
      <c r="F970" s="12" t="s">
        <v>39</v>
      </c>
      <c r="G970" s="12">
        <v>9</v>
      </c>
      <c r="H970" s="12" t="s">
        <v>28</v>
      </c>
      <c r="I970" s="12" t="str">
        <f t="shared" si="17"/>
        <v>normal</v>
      </c>
      <c r="J970" s="12" t="str">
        <f t="shared" si="18"/>
        <v>correct</v>
      </c>
      <c r="K970" s="12" t="s">
        <v>30</v>
      </c>
      <c r="L970" s="12" t="s">
        <v>31</v>
      </c>
      <c r="M970" s="14">
        <f t="shared" si="19"/>
        <v>14</v>
      </c>
      <c r="N970" s="12" t="s">
        <v>23</v>
      </c>
      <c r="O970" s="12">
        <v>22</v>
      </c>
      <c r="P970" s="12" t="s">
        <v>24</v>
      </c>
      <c r="Q970" s="12" t="s">
        <v>25</v>
      </c>
      <c r="R970" s="12" t="s">
        <v>26</v>
      </c>
    </row>
    <row r="971" spans="1:18" x14ac:dyDescent="0.2">
      <c r="A971" s="12">
        <f t="shared" si="16"/>
        <v>52</v>
      </c>
      <c r="B971" s="12">
        <v>10</v>
      </c>
      <c r="C971" s="12">
        <v>498</v>
      </c>
      <c r="D971" s="12">
        <v>9</v>
      </c>
      <c r="E971" s="12" t="s">
        <v>18</v>
      </c>
      <c r="F971" s="12" t="s">
        <v>19</v>
      </c>
      <c r="G971" s="12">
        <v>14</v>
      </c>
      <c r="H971" s="12" t="s">
        <v>28</v>
      </c>
      <c r="I971" s="12" t="str">
        <f t="shared" si="17"/>
        <v>normal</v>
      </c>
      <c r="J971" s="12" t="str">
        <f t="shared" si="18"/>
        <v>correct</v>
      </c>
      <c r="K971" s="12" t="s">
        <v>21</v>
      </c>
      <c r="L971" s="12" t="s">
        <v>31</v>
      </c>
      <c r="M971" s="14">
        <f t="shared" si="19"/>
        <v>14</v>
      </c>
      <c r="N971" s="12" t="s">
        <v>23</v>
      </c>
      <c r="O971" s="12">
        <v>22</v>
      </c>
      <c r="P971" s="12" t="s">
        <v>24</v>
      </c>
      <c r="Q971" s="12" t="s">
        <v>25</v>
      </c>
      <c r="R971" s="12" t="s">
        <v>26</v>
      </c>
    </row>
    <row r="972" spans="1:18" x14ac:dyDescent="0.2">
      <c r="A972" s="12">
        <f t="shared" si="16"/>
        <v>52</v>
      </c>
      <c r="B972" s="12">
        <v>11</v>
      </c>
      <c r="C972" s="12">
        <v>498</v>
      </c>
      <c r="D972" s="12">
        <v>31</v>
      </c>
      <c r="E972" s="12" t="s">
        <v>18</v>
      </c>
      <c r="F972" s="12" t="s">
        <v>43</v>
      </c>
      <c r="G972" s="12">
        <v>1</v>
      </c>
      <c r="H972" s="12" t="s">
        <v>8</v>
      </c>
      <c r="I972" s="12" t="str">
        <f t="shared" si="17"/>
        <v>phishing</v>
      </c>
      <c r="J972" s="12" t="str">
        <f t="shared" si="18"/>
        <v>correct</v>
      </c>
      <c r="K972" s="12" t="s">
        <v>33</v>
      </c>
      <c r="L972" s="12" t="s">
        <v>31</v>
      </c>
      <c r="M972" s="14">
        <f t="shared" si="19"/>
        <v>14</v>
      </c>
      <c r="N972" s="12" t="s">
        <v>23</v>
      </c>
      <c r="O972" s="12">
        <v>22</v>
      </c>
      <c r="P972" s="12" t="s">
        <v>24</v>
      </c>
      <c r="Q972" s="12" t="s">
        <v>25</v>
      </c>
      <c r="R972" s="12" t="s">
        <v>26</v>
      </c>
    </row>
    <row r="973" spans="1:18" x14ac:dyDescent="0.2">
      <c r="A973" s="12">
        <f t="shared" si="16"/>
        <v>52</v>
      </c>
      <c r="B973" s="12">
        <v>12</v>
      </c>
      <c r="C973" s="12">
        <v>498</v>
      </c>
      <c r="D973" s="12">
        <v>11</v>
      </c>
      <c r="E973" s="12" t="s">
        <v>18</v>
      </c>
      <c r="F973" s="12" t="s">
        <v>38</v>
      </c>
      <c r="G973" s="12">
        <v>7</v>
      </c>
      <c r="H973" s="12" t="s">
        <v>28</v>
      </c>
      <c r="I973" s="12" t="str">
        <f t="shared" si="17"/>
        <v>normal</v>
      </c>
      <c r="J973" s="12" t="str">
        <f t="shared" si="18"/>
        <v>correct</v>
      </c>
      <c r="K973" s="12" t="s">
        <v>30</v>
      </c>
      <c r="L973" s="12" t="s">
        <v>31</v>
      </c>
      <c r="M973" s="14">
        <f t="shared" si="19"/>
        <v>14</v>
      </c>
      <c r="N973" s="12" t="s">
        <v>23</v>
      </c>
      <c r="O973" s="12">
        <v>22</v>
      </c>
      <c r="P973" s="12" t="s">
        <v>24</v>
      </c>
      <c r="Q973" s="12" t="s">
        <v>25</v>
      </c>
      <c r="R973" s="12" t="s">
        <v>26</v>
      </c>
    </row>
    <row r="974" spans="1:18" x14ac:dyDescent="0.2">
      <c r="A974" s="12">
        <f t="shared" si="16"/>
        <v>52</v>
      </c>
      <c r="B974" s="12">
        <v>13</v>
      </c>
      <c r="C974" s="12">
        <v>498</v>
      </c>
      <c r="D974" s="12">
        <v>15</v>
      </c>
      <c r="E974" s="12" t="s">
        <v>18</v>
      </c>
      <c r="F974" s="12" t="s">
        <v>41</v>
      </c>
      <c r="G974" s="12">
        <v>15</v>
      </c>
      <c r="H974" s="12" t="s">
        <v>28</v>
      </c>
      <c r="I974" s="12" t="str">
        <f t="shared" si="17"/>
        <v>normal</v>
      </c>
      <c r="J974" s="12" t="str">
        <f t="shared" si="18"/>
        <v>correct</v>
      </c>
      <c r="K974" s="12" t="s">
        <v>33</v>
      </c>
      <c r="L974" s="12" t="s">
        <v>31</v>
      </c>
      <c r="M974" s="14">
        <f t="shared" si="19"/>
        <v>14</v>
      </c>
      <c r="N974" s="12" t="s">
        <v>23</v>
      </c>
      <c r="O974" s="12">
        <v>22</v>
      </c>
      <c r="P974" s="12" t="s">
        <v>24</v>
      </c>
      <c r="Q974" s="12" t="s">
        <v>25</v>
      </c>
      <c r="R974" s="12" t="s">
        <v>26</v>
      </c>
    </row>
    <row r="975" spans="1:18" x14ac:dyDescent="0.2">
      <c r="A975" s="12">
        <f t="shared" si="16"/>
        <v>52</v>
      </c>
      <c r="B975" s="12">
        <v>14</v>
      </c>
      <c r="C975" s="12">
        <v>498</v>
      </c>
      <c r="D975" s="12">
        <v>6</v>
      </c>
      <c r="E975" s="12" t="s">
        <v>18</v>
      </c>
      <c r="F975" s="12" t="s">
        <v>27</v>
      </c>
      <c r="G975" s="12">
        <v>10</v>
      </c>
      <c r="H975" s="12" t="s">
        <v>28</v>
      </c>
      <c r="I975" s="12" t="str">
        <f t="shared" si="17"/>
        <v>normal</v>
      </c>
      <c r="J975" s="12" t="str">
        <f t="shared" si="18"/>
        <v>correct</v>
      </c>
      <c r="K975" s="12" t="s">
        <v>33</v>
      </c>
      <c r="L975" s="12" t="s">
        <v>31</v>
      </c>
      <c r="M975" s="14">
        <f t="shared" si="19"/>
        <v>14</v>
      </c>
      <c r="N975" s="12" t="s">
        <v>23</v>
      </c>
      <c r="O975" s="12">
        <v>22</v>
      </c>
      <c r="P975" s="12" t="s">
        <v>24</v>
      </c>
      <c r="Q975" s="12" t="s">
        <v>25</v>
      </c>
      <c r="R975" s="12" t="s">
        <v>26</v>
      </c>
    </row>
    <row r="976" spans="1:18" x14ac:dyDescent="0.2">
      <c r="A976" s="12">
        <f t="shared" si="16"/>
        <v>52</v>
      </c>
      <c r="B976" s="12">
        <v>15</v>
      </c>
      <c r="C976" s="12">
        <v>498</v>
      </c>
      <c r="D976" s="12">
        <v>8</v>
      </c>
      <c r="E976" s="12" t="s">
        <v>18</v>
      </c>
      <c r="F976" s="12" t="s">
        <v>32</v>
      </c>
      <c r="G976" s="12">
        <v>3</v>
      </c>
      <c r="H976" s="12" t="s">
        <v>8</v>
      </c>
      <c r="I976" s="12" t="str">
        <f t="shared" si="17"/>
        <v>phishing</v>
      </c>
      <c r="J976" s="12" t="str">
        <f t="shared" si="18"/>
        <v>correct</v>
      </c>
      <c r="K976" s="12" t="s">
        <v>21</v>
      </c>
      <c r="L976" s="12" t="s">
        <v>31</v>
      </c>
      <c r="M976" s="14">
        <f t="shared" si="19"/>
        <v>14</v>
      </c>
      <c r="N976" s="12" t="s">
        <v>23</v>
      </c>
      <c r="O976" s="12">
        <v>22</v>
      </c>
      <c r="P976" s="12" t="s">
        <v>24</v>
      </c>
      <c r="Q976" s="12" t="s">
        <v>25</v>
      </c>
      <c r="R976" s="12" t="s">
        <v>26</v>
      </c>
    </row>
    <row r="977" spans="1:18" x14ac:dyDescent="0.2">
      <c r="A977" s="12">
        <f t="shared" si="16"/>
        <v>52</v>
      </c>
      <c r="B977" s="12">
        <v>16</v>
      </c>
      <c r="C977" s="12">
        <v>498</v>
      </c>
      <c r="D977" s="12">
        <v>36</v>
      </c>
      <c r="E977" s="12" t="s">
        <v>18</v>
      </c>
      <c r="F977" s="12" t="s">
        <v>43</v>
      </c>
      <c r="G977" s="12">
        <v>6</v>
      </c>
      <c r="H977" s="12" t="s">
        <v>28</v>
      </c>
      <c r="I977" s="12" t="str">
        <f t="shared" si="17"/>
        <v>normal</v>
      </c>
      <c r="J977" s="12" t="str">
        <f t="shared" si="18"/>
        <v>correct</v>
      </c>
      <c r="K977" s="12" t="s">
        <v>33</v>
      </c>
      <c r="L977" s="12" t="s">
        <v>31</v>
      </c>
      <c r="M977" s="14">
        <f t="shared" si="19"/>
        <v>14</v>
      </c>
      <c r="N977" s="12" t="s">
        <v>23</v>
      </c>
      <c r="O977" s="12">
        <v>22</v>
      </c>
      <c r="P977" s="12" t="s">
        <v>24</v>
      </c>
      <c r="Q977" s="12" t="s">
        <v>25</v>
      </c>
      <c r="R977" s="12" t="s">
        <v>26</v>
      </c>
    </row>
    <row r="978" spans="1:18" x14ac:dyDescent="0.2">
      <c r="A978" s="12">
        <f t="shared" si="16"/>
        <v>53</v>
      </c>
      <c r="B978" s="12">
        <v>1</v>
      </c>
      <c r="C978" s="12">
        <v>549</v>
      </c>
      <c r="D978" s="12">
        <v>13</v>
      </c>
      <c r="E978" s="12" t="s">
        <v>40</v>
      </c>
      <c r="F978" s="12" t="s">
        <v>37</v>
      </c>
      <c r="G978" s="12">
        <v>11</v>
      </c>
      <c r="H978" s="12" t="s">
        <v>28</v>
      </c>
      <c r="I978" s="12" t="str">
        <f t="shared" si="17"/>
        <v>normal</v>
      </c>
      <c r="J978" s="12" t="str">
        <f t="shared" si="18"/>
        <v>correct</v>
      </c>
      <c r="K978" s="12" t="s">
        <v>42</v>
      </c>
      <c r="L978" s="12" t="s">
        <v>31</v>
      </c>
      <c r="M978" s="14">
        <f t="shared" si="19"/>
        <v>8</v>
      </c>
      <c r="N978" s="12" t="s">
        <v>23</v>
      </c>
      <c r="O978" s="12">
        <v>23</v>
      </c>
      <c r="P978" s="12" t="s">
        <v>24</v>
      </c>
      <c r="Q978" s="12" t="s">
        <v>25</v>
      </c>
      <c r="R978" s="12" t="s">
        <v>26</v>
      </c>
    </row>
    <row r="979" spans="1:18" x14ac:dyDescent="0.2">
      <c r="A979" s="12">
        <f t="shared" ref="A979:A1041" si="20">IF(B979=1,A978+1,A978)</f>
        <v>53</v>
      </c>
      <c r="B979" s="12">
        <v>2</v>
      </c>
      <c r="C979" s="12">
        <v>549</v>
      </c>
      <c r="D979" s="12">
        <v>18</v>
      </c>
      <c r="E979" s="12" t="s">
        <v>40</v>
      </c>
      <c r="F979" s="12" t="s">
        <v>38</v>
      </c>
      <c r="G979" s="12">
        <v>1</v>
      </c>
      <c r="H979" s="12" t="s">
        <v>28</v>
      </c>
      <c r="I979" s="12" t="str">
        <f t="shared" si="17"/>
        <v>phishing</v>
      </c>
      <c r="J979" s="12" t="str">
        <f t="shared" si="18"/>
        <v>incorrect</v>
      </c>
      <c r="K979" s="12" t="s">
        <v>46</v>
      </c>
      <c r="L979" s="12" t="s">
        <v>31</v>
      </c>
      <c r="M979" s="14">
        <f t="shared" si="19"/>
        <v>8</v>
      </c>
      <c r="N979" s="12" t="s">
        <v>23</v>
      </c>
      <c r="O979" s="12">
        <v>23</v>
      </c>
      <c r="P979" s="12" t="s">
        <v>24</v>
      </c>
      <c r="Q979" s="12" t="s">
        <v>25</v>
      </c>
      <c r="R979" s="12" t="s">
        <v>26</v>
      </c>
    </row>
    <row r="980" spans="1:18" x14ac:dyDescent="0.2">
      <c r="A980" s="12">
        <f t="shared" si="20"/>
        <v>53</v>
      </c>
      <c r="B980" s="12">
        <v>3</v>
      </c>
      <c r="C980" s="12">
        <v>549</v>
      </c>
      <c r="D980" s="12">
        <v>11</v>
      </c>
      <c r="E980" s="12" t="s">
        <v>40</v>
      </c>
      <c r="F980" s="12" t="s">
        <v>37</v>
      </c>
      <c r="G980" s="12">
        <v>13</v>
      </c>
      <c r="H980" s="12" t="s">
        <v>8</v>
      </c>
      <c r="I980" s="12" t="str">
        <f t="shared" ref="I980:I1041" si="21">IF(G980&lt;4,"phishing","normal")</f>
        <v>normal</v>
      </c>
      <c r="J980" s="12" t="str">
        <f t="shared" ref="J980:J1041" si="22">IF(I980=H980,"correct","incorrect")</f>
        <v>incorrect</v>
      </c>
      <c r="K980" s="12" t="s">
        <v>42</v>
      </c>
      <c r="L980" s="12" t="s">
        <v>31</v>
      </c>
      <c r="M980" s="14">
        <f t="shared" ref="M980:M1041" si="23">IF(B980=1,COUNTIF(J980:J995,"correct"),M979)</f>
        <v>8</v>
      </c>
      <c r="N980" s="12" t="s">
        <v>23</v>
      </c>
      <c r="O980" s="12">
        <v>23</v>
      </c>
      <c r="P980" s="12" t="s">
        <v>24</v>
      </c>
      <c r="Q980" s="12" t="s">
        <v>25</v>
      </c>
      <c r="R980" s="12" t="s">
        <v>26</v>
      </c>
    </row>
    <row r="981" spans="1:18" x14ac:dyDescent="0.2">
      <c r="A981" s="12">
        <f t="shared" si="20"/>
        <v>53</v>
      </c>
      <c r="B981" s="12">
        <v>4</v>
      </c>
      <c r="C981" s="12">
        <v>549</v>
      </c>
      <c r="D981" s="12">
        <v>13</v>
      </c>
      <c r="E981" s="12" t="s">
        <v>40</v>
      </c>
      <c r="F981" s="12" t="s">
        <v>41</v>
      </c>
      <c r="G981" s="12">
        <v>6</v>
      </c>
      <c r="H981" s="12" t="s">
        <v>8</v>
      </c>
      <c r="I981" s="12" t="str">
        <f t="shared" si="21"/>
        <v>normal</v>
      </c>
      <c r="J981" s="12" t="str">
        <f t="shared" si="22"/>
        <v>incorrect</v>
      </c>
      <c r="K981" s="12" t="s">
        <v>42</v>
      </c>
      <c r="L981" s="12" t="s">
        <v>31</v>
      </c>
      <c r="M981" s="14">
        <f t="shared" si="23"/>
        <v>8</v>
      </c>
      <c r="N981" s="12" t="s">
        <v>23</v>
      </c>
      <c r="O981" s="12">
        <v>23</v>
      </c>
      <c r="P981" s="12" t="s">
        <v>24</v>
      </c>
      <c r="Q981" s="12" t="s">
        <v>25</v>
      </c>
      <c r="R981" s="12" t="s">
        <v>26</v>
      </c>
    </row>
    <row r="982" spans="1:18" x14ac:dyDescent="0.2">
      <c r="A982" s="12">
        <f t="shared" si="20"/>
        <v>53</v>
      </c>
      <c r="B982" s="12">
        <v>5</v>
      </c>
      <c r="C982" s="12">
        <v>549</v>
      </c>
      <c r="D982" s="12">
        <v>9</v>
      </c>
      <c r="E982" s="12" t="s">
        <v>40</v>
      </c>
      <c r="F982" s="12" t="s">
        <v>37</v>
      </c>
      <c r="G982" s="12">
        <v>8</v>
      </c>
      <c r="H982" s="12" t="s">
        <v>28</v>
      </c>
      <c r="I982" s="12" t="str">
        <f t="shared" si="21"/>
        <v>normal</v>
      </c>
      <c r="J982" s="12" t="str">
        <f t="shared" si="22"/>
        <v>correct</v>
      </c>
      <c r="K982" s="12" t="s">
        <v>42</v>
      </c>
      <c r="L982" s="12" t="s">
        <v>31</v>
      </c>
      <c r="M982" s="14">
        <f t="shared" si="23"/>
        <v>8</v>
      </c>
      <c r="N982" s="12" t="s">
        <v>23</v>
      </c>
      <c r="O982" s="12">
        <v>23</v>
      </c>
      <c r="P982" s="12" t="s">
        <v>24</v>
      </c>
      <c r="Q982" s="12" t="s">
        <v>25</v>
      </c>
      <c r="R982" s="12" t="s">
        <v>26</v>
      </c>
    </row>
    <row r="983" spans="1:18" x14ac:dyDescent="0.2">
      <c r="A983" s="12">
        <f t="shared" si="20"/>
        <v>53</v>
      </c>
      <c r="B983" s="12">
        <v>6</v>
      </c>
      <c r="C983" s="12">
        <v>549</v>
      </c>
      <c r="D983" s="12">
        <v>23</v>
      </c>
      <c r="E983" s="12" t="s">
        <v>40</v>
      </c>
      <c r="F983" s="12" t="s">
        <v>43</v>
      </c>
      <c r="G983" s="12">
        <v>10</v>
      </c>
      <c r="H983" s="12" t="s">
        <v>28</v>
      </c>
      <c r="I983" s="12" t="str">
        <f t="shared" si="21"/>
        <v>normal</v>
      </c>
      <c r="J983" s="12" t="str">
        <f t="shared" si="22"/>
        <v>correct</v>
      </c>
      <c r="K983" s="12" t="s">
        <v>42</v>
      </c>
      <c r="L983" s="12" t="s">
        <v>31</v>
      </c>
      <c r="M983" s="14">
        <f t="shared" si="23"/>
        <v>8</v>
      </c>
      <c r="N983" s="12" t="s">
        <v>23</v>
      </c>
      <c r="O983" s="12">
        <v>23</v>
      </c>
      <c r="P983" s="12" t="s">
        <v>24</v>
      </c>
      <c r="Q983" s="12" t="s">
        <v>25</v>
      </c>
      <c r="R983" s="12" t="s">
        <v>26</v>
      </c>
    </row>
    <row r="984" spans="1:18" x14ac:dyDescent="0.2">
      <c r="A984" s="12">
        <f t="shared" si="20"/>
        <v>53</v>
      </c>
      <c r="B984" s="12">
        <v>7</v>
      </c>
      <c r="C984" s="12">
        <v>549</v>
      </c>
      <c r="D984" s="12">
        <v>12</v>
      </c>
      <c r="E984" s="12" t="s">
        <v>40</v>
      </c>
      <c r="F984" s="12" t="s">
        <v>41</v>
      </c>
      <c r="G984" s="12">
        <v>5</v>
      </c>
      <c r="H984" s="12" t="s">
        <v>28</v>
      </c>
      <c r="I984" s="12" t="str">
        <f t="shared" si="21"/>
        <v>normal</v>
      </c>
      <c r="J984" s="12" t="str">
        <f t="shared" si="22"/>
        <v>correct</v>
      </c>
      <c r="K984" s="12" t="s">
        <v>42</v>
      </c>
      <c r="L984" s="12" t="s">
        <v>31</v>
      </c>
      <c r="M984" s="14">
        <f t="shared" si="23"/>
        <v>8</v>
      </c>
      <c r="N984" s="12" t="s">
        <v>23</v>
      </c>
      <c r="O984" s="12">
        <v>23</v>
      </c>
      <c r="P984" s="12" t="s">
        <v>24</v>
      </c>
      <c r="Q984" s="12" t="s">
        <v>25</v>
      </c>
      <c r="R984" s="12" t="s">
        <v>26</v>
      </c>
    </row>
    <row r="985" spans="1:18" x14ac:dyDescent="0.2">
      <c r="A985" s="12">
        <f t="shared" si="20"/>
        <v>53</v>
      </c>
      <c r="B985" s="12">
        <v>8</v>
      </c>
      <c r="C985" s="12">
        <v>549</v>
      </c>
      <c r="D985" s="12">
        <v>17</v>
      </c>
      <c r="E985" s="12" t="s">
        <v>40</v>
      </c>
      <c r="F985" s="12" t="s">
        <v>36</v>
      </c>
      <c r="G985" s="12">
        <v>15</v>
      </c>
      <c r="H985" s="12" t="s">
        <v>28</v>
      </c>
      <c r="I985" s="12" t="str">
        <f t="shared" si="21"/>
        <v>normal</v>
      </c>
      <c r="J985" s="12" t="str">
        <f t="shared" si="22"/>
        <v>correct</v>
      </c>
      <c r="K985" s="12" t="s">
        <v>46</v>
      </c>
      <c r="L985" s="12" t="s">
        <v>31</v>
      </c>
      <c r="M985" s="14">
        <f t="shared" si="23"/>
        <v>8</v>
      </c>
      <c r="N985" s="12" t="s">
        <v>23</v>
      </c>
      <c r="O985" s="12">
        <v>23</v>
      </c>
      <c r="P985" s="12" t="s">
        <v>24</v>
      </c>
      <c r="Q985" s="12" t="s">
        <v>25</v>
      </c>
      <c r="R985" s="12" t="s">
        <v>26</v>
      </c>
    </row>
    <row r="986" spans="1:18" x14ac:dyDescent="0.2">
      <c r="A986" s="12">
        <f t="shared" si="20"/>
        <v>53</v>
      </c>
      <c r="B986" s="12">
        <v>9</v>
      </c>
      <c r="C986" s="12">
        <v>549</v>
      </c>
      <c r="D986" s="12">
        <v>23</v>
      </c>
      <c r="E986" s="12" t="s">
        <v>40</v>
      </c>
      <c r="F986" s="12" t="s">
        <v>43</v>
      </c>
      <c r="G986" s="12">
        <v>12</v>
      </c>
      <c r="H986" s="12" t="s">
        <v>8</v>
      </c>
      <c r="I986" s="12" t="str">
        <f t="shared" si="21"/>
        <v>normal</v>
      </c>
      <c r="J986" s="12" t="str">
        <f t="shared" si="22"/>
        <v>incorrect</v>
      </c>
      <c r="K986" s="12" t="s">
        <v>42</v>
      </c>
      <c r="L986" s="12" t="s">
        <v>31</v>
      </c>
      <c r="M986" s="14">
        <f t="shared" si="23"/>
        <v>8</v>
      </c>
      <c r="N986" s="12" t="s">
        <v>23</v>
      </c>
      <c r="O986" s="12">
        <v>23</v>
      </c>
      <c r="P986" s="12" t="s">
        <v>24</v>
      </c>
      <c r="Q986" s="12" t="s">
        <v>25</v>
      </c>
      <c r="R986" s="12" t="s">
        <v>26</v>
      </c>
    </row>
    <row r="987" spans="1:18" x14ac:dyDescent="0.2">
      <c r="A987" s="12">
        <f t="shared" si="20"/>
        <v>53</v>
      </c>
      <c r="B987" s="12">
        <v>10</v>
      </c>
      <c r="C987" s="12">
        <v>549</v>
      </c>
      <c r="D987" s="12">
        <v>30</v>
      </c>
      <c r="E987" s="12" t="s">
        <v>40</v>
      </c>
      <c r="F987" s="12" t="s">
        <v>36</v>
      </c>
      <c r="G987" s="12">
        <v>7</v>
      </c>
      <c r="H987" s="12" t="s">
        <v>8</v>
      </c>
      <c r="I987" s="12" t="str">
        <f t="shared" si="21"/>
        <v>normal</v>
      </c>
      <c r="J987" s="12" t="str">
        <f t="shared" si="22"/>
        <v>incorrect</v>
      </c>
      <c r="K987" s="12" t="s">
        <v>42</v>
      </c>
      <c r="L987" s="12" t="s">
        <v>31</v>
      </c>
      <c r="M987" s="14">
        <f t="shared" si="23"/>
        <v>8</v>
      </c>
      <c r="N987" s="12" t="s">
        <v>23</v>
      </c>
      <c r="O987" s="12">
        <v>23</v>
      </c>
      <c r="P987" s="12" t="s">
        <v>24</v>
      </c>
      <c r="Q987" s="12" t="s">
        <v>25</v>
      </c>
      <c r="R987" s="12" t="s">
        <v>26</v>
      </c>
    </row>
    <row r="988" spans="1:18" x14ac:dyDescent="0.2">
      <c r="A988" s="12">
        <f t="shared" si="20"/>
        <v>53</v>
      </c>
      <c r="B988" s="12">
        <v>11</v>
      </c>
      <c r="C988" s="12">
        <v>549</v>
      </c>
      <c r="D988" s="12">
        <v>17</v>
      </c>
      <c r="E988" s="12" t="s">
        <v>40</v>
      </c>
      <c r="F988" s="12" t="s">
        <v>27</v>
      </c>
      <c r="G988" s="12">
        <v>9</v>
      </c>
      <c r="H988" s="12" t="s">
        <v>28</v>
      </c>
      <c r="I988" s="12" t="str">
        <f t="shared" si="21"/>
        <v>normal</v>
      </c>
      <c r="J988" s="12" t="str">
        <f t="shared" si="22"/>
        <v>correct</v>
      </c>
      <c r="K988" s="12" t="s">
        <v>42</v>
      </c>
      <c r="L988" s="12" t="s">
        <v>31</v>
      </c>
      <c r="M988" s="14">
        <f t="shared" si="23"/>
        <v>8</v>
      </c>
      <c r="N988" s="12" t="s">
        <v>23</v>
      </c>
      <c r="O988" s="12">
        <v>23</v>
      </c>
      <c r="P988" s="12" t="s">
        <v>24</v>
      </c>
      <c r="Q988" s="12" t="s">
        <v>25</v>
      </c>
      <c r="R988" s="12" t="s">
        <v>26</v>
      </c>
    </row>
    <row r="989" spans="1:18" x14ac:dyDescent="0.2">
      <c r="A989" s="12">
        <f t="shared" si="20"/>
        <v>53</v>
      </c>
      <c r="B989" s="12">
        <v>12</v>
      </c>
      <c r="C989" s="12">
        <v>549</v>
      </c>
      <c r="D989" s="12">
        <v>19</v>
      </c>
      <c r="E989" s="12" t="s">
        <v>40</v>
      </c>
      <c r="F989" s="12" t="s">
        <v>43</v>
      </c>
      <c r="G989" s="12">
        <v>3</v>
      </c>
      <c r="H989" s="12" t="s">
        <v>28</v>
      </c>
      <c r="I989" s="12" t="str">
        <f t="shared" si="21"/>
        <v>phishing</v>
      </c>
      <c r="J989" s="12" t="str">
        <f t="shared" si="22"/>
        <v>incorrect</v>
      </c>
      <c r="K989" s="12" t="s">
        <v>42</v>
      </c>
      <c r="L989" s="12" t="s">
        <v>31</v>
      </c>
      <c r="M989" s="14">
        <f t="shared" si="23"/>
        <v>8</v>
      </c>
      <c r="N989" s="12" t="s">
        <v>23</v>
      </c>
      <c r="O989" s="12">
        <v>23</v>
      </c>
      <c r="P989" s="12" t="s">
        <v>24</v>
      </c>
      <c r="Q989" s="12" t="s">
        <v>25</v>
      </c>
      <c r="R989" s="12" t="s">
        <v>26</v>
      </c>
    </row>
    <row r="990" spans="1:18" x14ac:dyDescent="0.2">
      <c r="A990" s="12">
        <f t="shared" si="20"/>
        <v>53</v>
      </c>
      <c r="B990" s="12">
        <v>13</v>
      </c>
      <c r="C990" s="12">
        <v>549</v>
      </c>
      <c r="D990" s="12">
        <v>22</v>
      </c>
      <c r="E990" s="12" t="s">
        <v>40</v>
      </c>
      <c r="F990" s="12" t="s">
        <v>32</v>
      </c>
      <c r="G990" s="12">
        <v>2</v>
      </c>
      <c r="H990" s="12" t="s">
        <v>28</v>
      </c>
      <c r="I990" s="12" t="str">
        <f t="shared" si="21"/>
        <v>phishing</v>
      </c>
      <c r="J990" s="12" t="str">
        <f t="shared" si="22"/>
        <v>incorrect</v>
      </c>
      <c r="K990" s="12" t="s">
        <v>44</v>
      </c>
      <c r="L990" s="12" t="s">
        <v>31</v>
      </c>
      <c r="M990" s="14">
        <f t="shared" si="23"/>
        <v>8</v>
      </c>
      <c r="N990" s="12" t="s">
        <v>23</v>
      </c>
      <c r="O990" s="12">
        <v>23</v>
      </c>
      <c r="P990" s="12" t="s">
        <v>24</v>
      </c>
      <c r="Q990" s="12" t="s">
        <v>25</v>
      </c>
      <c r="R990" s="12" t="s">
        <v>26</v>
      </c>
    </row>
    <row r="991" spans="1:18" x14ac:dyDescent="0.2">
      <c r="A991" s="12">
        <f t="shared" si="20"/>
        <v>53</v>
      </c>
      <c r="B991" s="12">
        <v>14</v>
      </c>
      <c r="C991" s="12">
        <v>549</v>
      </c>
      <c r="D991" s="12">
        <v>11</v>
      </c>
      <c r="E991" s="12" t="s">
        <v>40</v>
      </c>
      <c r="F991" s="12" t="s">
        <v>41</v>
      </c>
      <c r="G991" s="12">
        <v>4</v>
      </c>
      <c r="H991" s="12" t="s">
        <v>8</v>
      </c>
      <c r="I991" s="12" t="str">
        <f t="shared" si="21"/>
        <v>normal</v>
      </c>
      <c r="J991" s="12" t="str">
        <f t="shared" si="22"/>
        <v>incorrect</v>
      </c>
      <c r="K991" s="12" t="s">
        <v>44</v>
      </c>
      <c r="L991" s="12" t="s">
        <v>31</v>
      </c>
      <c r="M991" s="14">
        <f t="shared" si="23"/>
        <v>8</v>
      </c>
      <c r="N991" s="12" t="s">
        <v>23</v>
      </c>
      <c r="O991" s="12">
        <v>23</v>
      </c>
      <c r="P991" s="12" t="s">
        <v>24</v>
      </c>
      <c r="Q991" s="12" t="s">
        <v>25</v>
      </c>
      <c r="R991" s="12" t="s">
        <v>26</v>
      </c>
    </row>
    <row r="992" spans="1:18" x14ac:dyDescent="0.2">
      <c r="A992" s="12">
        <f t="shared" si="20"/>
        <v>53</v>
      </c>
      <c r="B992" s="12">
        <v>15</v>
      </c>
      <c r="C992" s="12">
        <v>549</v>
      </c>
      <c r="D992" s="12">
        <v>12</v>
      </c>
      <c r="E992" s="12" t="s">
        <v>40</v>
      </c>
      <c r="F992" s="12" t="s">
        <v>32</v>
      </c>
      <c r="G992" s="12">
        <v>14</v>
      </c>
      <c r="H992" s="12" t="s">
        <v>28</v>
      </c>
      <c r="I992" s="12" t="str">
        <f t="shared" si="21"/>
        <v>normal</v>
      </c>
      <c r="J992" s="12" t="str">
        <f t="shared" si="22"/>
        <v>correct</v>
      </c>
      <c r="K992" s="12" t="s">
        <v>44</v>
      </c>
      <c r="L992" s="12" t="s">
        <v>31</v>
      </c>
      <c r="M992" s="14">
        <f t="shared" si="23"/>
        <v>8</v>
      </c>
      <c r="N992" s="12" t="s">
        <v>23</v>
      </c>
      <c r="O992" s="12">
        <v>23</v>
      </c>
      <c r="P992" s="12" t="s">
        <v>24</v>
      </c>
      <c r="Q992" s="12" t="s">
        <v>25</v>
      </c>
      <c r="R992" s="12" t="s">
        <v>26</v>
      </c>
    </row>
    <row r="993" spans="1:18" x14ac:dyDescent="0.2">
      <c r="A993" s="12">
        <f t="shared" si="20"/>
        <v>53</v>
      </c>
      <c r="B993" s="12">
        <v>16</v>
      </c>
      <c r="C993" s="12">
        <v>549</v>
      </c>
      <c r="D993" s="12">
        <v>12</v>
      </c>
      <c r="E993" s="12" t="s">
        <v>40</v>
      </c>
      <c r="F993" s="12" t="s">
        <v>32</v>
      </c>
      <c r="G993" s="12">
        <v>0</v>
      </c>
      <c r="H993" s="12" t="s">
        <v>8</v>
      </c>
      <c r="I993" s="12" t="str">
        <f t="shared" si="21"/>
        <v>phishing</v>
      </c>
      <c r="J993" s="12" t="str">
        <f t="shared" si="22"/>
        <v>correct</v>
      </c>
      <c r="K993" s="12" t="s">
        <v>42</v>
      </c>
      <c r="L993" s="12" t="s">
        <v>31</v>
      </c>
      <c r="M993" s="14">
        <f t="shared" si="23"/>
        <v>8</v>
      </c>
      <c r="N993" s="12" t="s">
        <v>23</v>
      </c>
      <c r="O993" s="12">
        <v>23</v>
      </c>
      <c r="P993" s="12" t="s">
        <v>24</v>
      </c>
      <c r="Q993" s="12" t="s">
        <v>25</v>
      </c>
      <c r="R993" s="12" t="s">
        <v>26</v>
      </c>
    </row>
    <row r="994" spans="1:18" x14ac:dyDescent="0.2">
      <c r="A994" s="12">
        <f t="shared" si="20"/>
        <v>54</v>
      </c>
      <c r="B994" s="12">
        <v>1</v>
      </c>
      <c r="C994" s="12">
        <v>697</v>
      </c>
      <c r="D994" s="12">
        <v>13</v>
      </c>
      <c r="E994" s="12" t="s">
        <v>40</v>
      </c>
      <c r="F994" s="12" t="s">
        <v>32</v>
      </c>
      <c r="G994" s="12">
        <v>1</v>
      </c>
      <c r="H994" s="12" t="s">
        <v>8</v>
      </c>
      <c r="I994" s="12" t="str">
        <f t="shared" si="21"/>
        <v>phishing</v>
      </c>
      <c r="J994" s="12" t="str">
        <f t="shared" si="22"/>
        <v>correct</v>
      </c>
      <c r="K994" s="12" t="s">
        <v>46</v>
      </c>
      <c r="L994" s="12" t="s">
        <v>31</v>
      </c>
      <c r="M994" s="14">
        <f t="shared" si="23"/>
        <v>10</v>
      </c>
      <c r="N994" s="12" t="s">
        <v>47</v>
      </c>
      <c r="O994" s="12">
        <v>19</v>
      </c>
      <c r="P994" s="12" t="s">
        <v>49</v>
      </c>
      <c r="Q994" s="12" t="s">
        <v>50</v>
      </c>
      <c r="R994" s="12" t="s">
        <v>26</v>
      </c>
    </row>
    <row r="995" spans="1:18" x14ac:dyDescent="0.2">
      <c r="A995" s="12">
        <f t="shared" si="20"/>
        <v>54</v>
      </c>
      <c r="B995" s="12">
        <v>2</v>
      </c>
      <c r="C995" s="12">
        <v>697</v>
      </c>
      <c r="D995" s="12">
        <v>35</v>
      </c>
      <c r="E995" s="12" t="s">
        <v>40</v>
      </c>
      <c r="F995" s="12" t="s">
        <v>27</v>
      </c>
      <c r="G995" s="12">
        <v>3</v>
      </c>
      <c r="H995" s="12" t="s">
        <v>8</v>
      </c>
      <c r="I995" s="12" t="str">
        <f t="shared" si="21"/>
        <v>phishing</v>
      </c>
      <c r="J995" s="12" t="str">
        <f t="shared" si="22"/>
        <v>correct</v>
      </c>
      <c r="K995" s="12" t="s">
        <v>42</v>
      </c>
      <c r="L995" s="12" t="s">
        <v>31</v>
      </c>
      <c r="M995" s="14">
        <f t="shared" si="23"/>
        <v>10</v>
      </c>
      <c r="N995" s="12" t="s">
        <v>47</v>
      </c>
      <c r="O995" s="12">
        <v>19</v>
      </c>
      <c r="P995" s="12" t="s">
        <v>49</v>
      </c>
      <c r="Q995" s="12" t="s">
        <v>50</v>
      </c>
      <c r="R995" s="12" t="s">
        <v>26</v>
      </c>
    </row>
    <row r="996" spans="1:18" x14ac:dyDescent="0.2">
      <c r="A996" s="12">
        <f t="shared" si="20"/>
        <v>54</v>
      </c>
      <c r="B996" s="12">
        <v>3</v>
      </c>
      <c r="C996" s="12">
        <v>697</v>
      </c>
      <c r="D996" s="12">
        <v>17</v>
      </c>
      <c r="E996" s="12" t="s">
        <v>40</v>
      </c>
      <c r="F996" s="12" t="s">
        <v>43</v>
      </c>
      <c r="G996" s="12">
        <v>4</v>
      </c>
      <c r="H996" s="12" t="s">
        <v>28</v>
      </c>
      <c r="I996" s="12" t="str">
        <f t="shared" si="21"/>
        <v>normal</v>
      </c>
      <c r="J996" s="12" t="str">
        <f t="shared" si="22"/>
        <v>correct</v>
      </c>
      <c r="K996" s="12" t="s">
        <v>44</v>
      </c>
      <c r="L996" s="12" t="s">
        <v>31</v>
      </c>
      <c r="M996" s="14">
        <f t="shared" si="23"/>
        <v>10</v>
      </c>
      <c r="N996" s="12" t="s">
        <v>47</v>
      </c>
      <c r="O996" s="12">
        <v>19</v>
      </c>
      <c r="P996" s="12" t="s">
        <v>49</v>
      </c>
      <c r="Q996" s="12" t="s">
        <v>50</v>
      </c>
      <c r="R996" s="12" t="s">
        <v>26</v>
      </c>
    </row>
    <row r="997" spans="1:18" x14ac:dyDescent="0.2">
      <c r="A997" s="12">
        <f t="shared" si="20"/>
        <v>54</v>
      </c>
      <c r="B997" s="12">
        <v>4</v>
      </c>
      <c r="C997" s="12">
        <v>697</v>
      </c>
      <c r="D997" s="12">
        <v>15</v>
      </c>
      <c r="E997" s="12" t="s">
        <v>40</v>
      </c>
      <c r="F997" s="12" t="s">
        <v>35</v>
      </c>
      <c r="G997" s="12">
        <v>15</v>
      </c>
      <c r="H997" s="12" t="s">
        <v>28</v>
      </c>
      <c r="I997" s="12" t="str">
        <f t="shared" si="21"/>
        <v>normal</v>
      </c>
      <c r="J997" s="12" t="str">
        <f t="shared" si="22"/>
        <v>correct</v>
      </c>
      <c r="K997" s="12" t="s">
        <v>46</v>
      </c>
      <c r="L997" s="12" t="s">
        <v>31</v>
      </c>
      <c r="M997" s="14">
        <f t="shared" si="23"/>
        <v>10</v>
      </c>
      <c r="N997" s="12" t="s">
        <v>47</v>
      </c>
      <c r="O997" s="12">
        <v>19</v>
      </c>
      <c r="P997" s="12" t="s">
        <v>49</v>
      </c>
      <c r="Q997" s="12" t="s">
        <v>50</v>
      </c>
      <c r="R997" s="12" t="s">
        <v>26</v>
      </c>
    </row>
    <row r="998" spans="1:18" x14ac:dyDescent="0.2">
      <c r="A998" s="12">
        <f t="shared" si="20"/>
        <v>54</v>
      </c>
      <c r="B998" s="12">
        <v>5</v>
      </c>
      <c r="C998" s="12">
        <v>697</v>
      </c>
      <c r="D998" s="12">
        <v>18</v>
      </c>
      <c r="E998" s="12" t="s">
        <v>40</v>
      </c>
      <c r="F998" s="12" t="s">
        <v>41</v>
      </c>
      <c r="G998" s="12">
        <v>5</v>
      </c>
      <c r="H998" s="12" t="s">
        <v>28</v>
      </c>
      <c r="I998" s="12" t="str">
        <f t="shared" si="21"/>
        <v>normal</v>
      </c>
      <c r="J998" s="12" t="str">
        <f t="shared" si="22"/>
        <v>correct</v>
      </c>
      <c r="K998" s="12" t="s">
        <v>42</v>
      </c>
      <c r="L998" s="12" t="s">
        <v>31</v>
      </c>
      <c r="M998" s="14">
        <f t="shared" si="23"/>
        <v>10</v>
      </c>
      <c r="N998" s="12" t="s">
        <v>47</v>
      </c>
      <c r="O998" s="12">
        <v>19</v>
      </c>
      <c r="P998" s="12" t="s">
        <v>49</v>
      </c>
      <c r="Q998" s="12" t="s">
        <v>50</v>
      </c>
      <c r="R998" s="12" t="s">
        <v>26</v>
      </c>
    </row>
    <row r="999" spans="1:18" x14ac:dyDescent="0.2">
      <c r="A999" s="12">
        <f t="shared" si="20"/>
        <v>54</v>
      </c>
      <c r="B999" s="12">
        <v>6</v>
      </c>
      <c r="C999" s="12">
        <v>697</v>
      </c>
      <c r="D999" s="12">
        <v>23</v>
      </c>
      <c r="E999" s="12" t="s">
        <v>40</v>
      </c>
      <c r="F999" s="12" t="s">
        <v>39</v>
      </c>
      <c r="G999" s="12">
        <v>7</v>
      </c>
      <c r="H999" s="12" t="s">
        <v>28</v>
      </c>
      <c r="I999" s="12" t="str">
        <f t="shared" si="21"/>
        <v>normal</v>
      </c>
      <c r="J999" s="12" t="str">
        <f t="shared" si="22"/>
        <v>correct</v>
      </c>
      <c r="K999" s="12" t="s">
        <v>42</v>
      </c>
      <c r="L999" s="12" t="s">
        <v>31</v>
      </c>
      <c r="M999" s="14">
        <f t="shared" si="23"/>
        <v>10</v>
      </c>
      <c r="N999" s="12" t="s">
        <v>47</v>
      </c>
      <c r="O999" s="12">
        <v>19</v>
      </c>
      <c r="P999" s="12" t="s">
        <v>49</v>
      </c>
      <c r="Q999" s="12" t="s">
        <v>50</v>
      </c>
      <c r="R999" s="12" t="s">
        <v>26</v>
      </c>
    </row>
    <row r="1000" spans="1:18" x14ac:dyDescent="0.2">
      <c r="A1000" s="12">
        <f t="shared" si="20"/>
        <v>54</v>
      </c>
      <c r="B1000" s="12">
        <v>7</v>
      </c>
      <c r="C1000" s="12">
        <v>697</v>
      </c>
      <c r="D1000" s="12">
        <v>17</v>
      </c>
      <c r="E1000" s="12" t="s">
        <v>40</v>
      </c>
      <c r="F1000" s="12" t="s">
        <v>38</v>
      </c>
      <c r="G1000" s="12">
        <v>14</v>
      </c>
      <c r="H1000" s="12" t="s">
        <v>28</v>
      </c>
      <c r="I1000" s="12" t="str">
        <f t="shared" si="21"/>
        <v>normal</v>
      </c>
      <c r="J1000" s="12" t="str">
        <f t="shared" si="22"/>
        <v>correct</v>
      </c>
      <c r="K1000" s="12" t="s">
        <v>44</v>
      </c>
      <c r="L1000" s="12" t="s">
        <v>31</v>
      </c>
      <c r="M1000" s="14">
        <f t="shared" si="23"/>
        <v>10</v>
      </c>
      <c r="N1000" s="12" t="s">
        <v>47</v>
      </c>
      <c r="O1000" s="12">
        <v>19</v>
      </c>
      <c r="P1000" s="12" t="s">
        <v>49</v>
      </c>
      <c r="Q1000" s="12" t="s">
        <v>50</v>
      </c>
      <c r="R1000" s="12" t="s">
        <v>26</v>
      </c>
    </row>
    <row r="1001" spans="1:18" x14ac:dyDescent="0.2">
      <c r="A1001" s="12">
        <f t="shared" si="20"/>
        <v>54</v>
      </c>
      <c r="B1001" s="12">
        <v>8</v>
      </c>
      <c r="C1001" s="12">
        <v>697</v>
      </c>
      <c r="D1001" s="12">
        <v>17</v>
      </c>
      <c r="E1001" s="12" t="s">
        <v>40</v>
      </c>
      <c r="F1001" s="12" t="s">
        <v>32</v>
      </c>
      <c r="G1001" s="12">
        <v>11</v>
      </c>
      <c r="H1001" s="12" t="s">
        <v>8</v>
      </c>
      <c r="I1001" s="12" t="str">
        <f t="shared" si="21"/>
        <v>normal</v>
      </c>
      <c r="J1001" s="12" t="str">
        <f t="shared" si="22"/>
        <v>incorrect</v>
      </c>
      <c r="K1001" s="12" t="s">
        <v>42</v>
      </c>
      <c r="L1001" s="12" t="s">
        <v>31</v>
      </c>
      <c r="M1001" s="14">
        <f t="shared" si="23"/>
        <v>10</v>
      </c>
      <c r="N1001" s="12" t="s">
        <v>47</v>
      </c>
      <c r="O1001" s="12">
        <v>19</v>
      </c>
      <c r="P1001" s="12" t="s">
        <v>49</v>
      </c>
      <c r="Q1001" s="12" t="s">
        <v>50</v>
      </c>
      <c r="R1001" s="12" t="s">
        <v>26</v>
      </c>
    </row>
    <row r="1002" spans="1:18" x14ac:dyDescent="0.2">
      <c r="A1002" s="12">
        <f t="shared" si="20"/>
        <v>54</v>
      </c>
      <c r="B1002" s="12">
        <v>9</v>
      </c>
      <c r="C1002" s="12">
        <v>697</v>
      </c>
      <c r="D1002" s="12">
        <v>15</v>
      </c>
      <c r="E1002" s="12" t="s">
        <v>40</v>
      </c>
      <c r="F1002" s="12" t="s">
        <v>39</v>
      </c>
      <c r="G1002" s="12">
        <v>0</v>
      </c>
      <c r="H1002" s="12" t="s">
        <v>28</v>
      </c>
      <c r="I1002" s="12" t="str">
        <f t="shared" si="21"/>
        <v>phishing</v>
      </c>
      <c r="J1002" s="12" t="str">
        <f t="shared" si="22"/>
        <v>incorrect</v>
      </c>
      <c r="K1002" s="12" t="s">
        <v>42</v>
      </c>
      <c r="L1002" s="12" t="s">
        <v>31</v>
      </c>
      <c r="M1002" s="14">
        <f t="shared" si="23"/>
        <v>10</v>
      </c>
      <c r="N1002" s="12" t="s">
        <v>47</v>
      </c>
      <c r="O1002" s="12">
        <v>19</v>
      </c>
      <c r="P1002" s="12" t="s">
        <v>49</v>
      </c>
      <c r="Q1002" s="12" t="s">
        <v>50</v>
      </c>
      <c r="R1002" s="12" t="s">
        <v>26</v>
      </c>
    </row>
    <row r="1003" spans="1:18" x14ac:dyDescent="0.2">
      <c r="A1003" s="12">
        <f t="shared" si="20"/>
        <v>54</v>
      </c>
      <c r="B1003" s="12">
        <v>10</v>
      </c>
      <c r="C1003" s="12">
        <v>697</v>
      </c>
      <c r="D1003" s="12">
        <v>14</v>
      </c>
      <c r="E1003" s="12" t="s">
        <v>40</v>
      </c>
      <c r="F1003" s="12" t="s">
        <v>35</v>
      </c>
      <c r="G1003" s="12">
        <v>8</v>
      </c>
      <c r="H1003" s="12" t="s">
        <v>28</v>
      </c>
      <c r="I1003" s="12" t="str">
        <f t="shared" si="21"/>
        <v>normal</v>
      </c>
      <c r="J1003" s="12" t="str">
        <f t="shared" si="22"/>
        <v>correct</v>
      </c>
      <c r="K1003" s="12" t="s">
        <v>42</v>
      </c>
      <c r="L1003" s="12" t="s">
        <v>31</v>
      </c>
      <c r="M1003" s="14">
        <f t="shared" si="23"/>
        <v>10</v>
      </c>
      <c r="N1003" s="12" t="s">
        <v>47</v>
      </c>
      <c r="O1003" s="12">
        <v>19</v>
      </c>
      <c r="P1003" s="12" t="s">
        <v>49</v>
      </c>
      <c r="Q1003" s="12" t="s">
        <v>50</v>
      </c>
      <c r="R1003" s="12" t="s">
        <v>26</v>
      </c>
    </row>
    <row r="1004" spans="1:18" x14ac:dyDescent="0.2">
      <c r="A1004" s="12">
        <f t="shared" si="20"/>
        <v>54</v>
      </c>
      <c r="B1004" s="12">
        <v>11</v>
      </c>
      <c r="C1004" s="12">
        <v>697</v>
      </c>
      <c r="D1004" s="12">
        <v>15</v>
      </c>
      <c r="E1004" s="12" t="s">
        <v>40</v>
      </c>
      <c r="F1004" s="12" t="s">
        <v>36</v>
      </c>
      <c r="G1004" s="12">
        <v>13</v>
      </c>
      <c r="H1004" s="12" t="s">
        <v>28</v>
      </c>
      <c r="I1004" s="12" t="str">
        <f t="shared" si="21"/>
        <v>normal</v>
      </c>
      <c r="J1004" s="12" t="str">
        <f t="shared" si="22"/>
        <v>correct</v>
      </c>
      <c r="K1004" s="12" t="s">
        <v>42</v>
      </c>
      <c r="L1004" s="12" t="s">
        <v>31</v>
      </c>
      <c r="M1004" s="14">
        <f t="shared" si="23"/>
        <v>10</v>
      </c>
      <c r="N1004" s="12" t="s">
        <v>47</v>
      </c>
      <c r="O1004" s="12">
        <v>19</v>
      </c>
      <c r="P1004" s="12" t="s">
        <v>49</v>
      </c>
      <c r="Q1004" s="12" t="s">
        <v>50</v>
      </c>
      <c r="R1004" s="12" t="s">
        <v>26</v>
      </c>
    </row>
    <row r="1005" spans="1:18" x14ac:dyDescent="0.2">
      <c r="A1005" s="12">
        <f t="shared" si="20"/>
        <v>54</v>
      </c>
      <c r="B1005" s="12">
        <v>12</v>
      </c>
      <c r="C1005" s="12">
        <v>697</v>
      </c>
      <c r="D1005" s="12">
        <v>5</v>
      </c>
      <c r="E1005" s="12" t="s">
        <v>40</v>
      </c>
      <c r="F1005" s="12" t="s">
        <v>37</v>
      </c>
      <c r="G1005" s="12">
        <v>6</v>
      </c>
      <c r="H1005" s="12" t="s">
        <v>28</v>
      </c>
      <c r="I1005" s="12" t="str">
        <f t="shared" si="21"/>
        <v>normal</v>
      </c>
      <c r="J1005" s="12" t="str">
        <f t="shared" si="22"/>
        <v>correct</v>
      </c>
      <c r="K1005" s="12" t="s">
        <v>42</v>
      </c>
      <c r="L1005" s="12" t="s">
        <v>31</v>
      </c>
      <c r="M1005" s="14">
        <f t="shared" si="23"/>
        <v>10</v>
      </c>
      <c r="N1005" s="12" t="s">
        <v>47</v>
      </c>
      <c r="O1005" s="12">
        <v>19</v>
      </c>
      <c r="P1005" s="12" t="s">
        <v>49</v>
      </c>
      <c r="Q1005" s="12" t="s">
        <v>50</v>
      </c>
      <c r="R1005" s="12" t="s">
        <v>26</v>
      </c>
    </row>
    <row r="1006" spans="1:18" x14ac:dyDescent="0.2">
      <c r="A1006" s="12">
        <f t="shared" si="20"/>
        <v>54</v>
      </c>
      <c r="B1006" s="12">
        <v>13</v>
      </c>
      <c r="C1006" s="12">
        <v>697</v>
      </c>
      <c r="D1006" s="12">
        <v>17</v>
      </c>
      <c r="E1006" s="12" t="s">
        <v>40</v>
      </c>
      <c r="F1006" s="12" t="s">
        <v>35</v>
      </c>
      <c r="G1006" s="12">
        <v>12</v>
      </c>
      <c r="H1006" s="12" t="s">
        <v>8</v>
      </c>
      <c r="I1006" s="12" t="str">
        <f t="shared" si="21"/>
        <v>normal</v>
      </c>
      <c r="J1006" s="12" t="str">
        <f t="shared" si="22"/>
        <v>incorrect</v>
      </c>
      <c r="K1006" s="12" t="s">
        <v>42</v>
      </c>
      <c r="L1006" s="12" t="s">
        <v>31</v>
      </c>
      <c r="M1006" s="14">
        <f t="shared" si="23"/>
        <v>10</v>
      </c>
      <c r="N1006" s="12" t="s">
        <v>47</v>
      </c>
      <c r="O1006" s="12">
        <v>19</v>
      </c>
      <c r="P1006" s="12" t="s">
        <v>49</v>
      </c>
      <c r="Q1006" s="12" t="s">
        <v>50</v>
      </c>
      <c r="R1006" s="12" t="s">
        <v>26</v>
      </c>
    </row>
    <row r="1007" spans="1:18" x14ac:dyDescent="0.2">
      <c r="A1007" s="12">
        <f t="shared" si="20"/>
        <v>54</v>
      </c>
      <c r="B1007" s="12">
        <v>14</v>
      </c>
      <c r="C1007" s="12">
        <v>697</v>
      </c>
      <c r="D1007" s="12">
        <v>8</v>
      </c>
      <c r="E1007" s="12" t="s">
        <v>40</v>
      </c>
      <c r="F1007" s="12" t="s">
        <v>38</v>
      </c>
      <c r="G1007" s="12">
        <v>10</v>
      </c>
      <c r="H1007" s="12" t="s">
        <v>8</v>
      </c>
      <c r="I1007" s="12" t="str">
        <f t="shared" si="21"/>
        <v>normal</v>
      </c>
      <c r="J1007" s="12" t="str">
        <f t="shared" si="22"/>
        <v>incorrect</v>
      </c>
      <c r="K1007" s="12" t="s">
        <v>42</v>
      </c>
      <c r="L1007" s="12" t="s">
        <v>31</v>
      </c>
      <c r="M1007" s="14">
        <f t="shared" si="23"/>
        <v>10</v>
      </c>
      <c r="N1007" s="12" t="s">
        <v>47</v>
      </c>
      <c r="O1007" s="12">
        <v>19</v>
      </c>
      <c r="P1007" s="12" t="s">
        <v>49</v>
      </c>
      <c r="Q1007" s="12" t="s">
        <v>50</v>
      </c>
      <c r="R1007" s="12" t="s">
        <v>26</v>
      </c>
    </row>
    <row r="1008" spans="1:18" x14ac:dyDescent="0.2">
      <c r="A1008" s="12">
        <f t="shared" si="20"/>
        <v>54</v>
      </c>
      <c r="B1008" s="12">
        <v>15</v>
      </c>
      <c r="C1008" s="12">
        <v>697</v>
      </c>
      <c r="D1008" s="12">
        <v>10</v>
      </c>
      <c r="E1008" s="12" t="s">
        <v>40</v>
      </c>
      <c r="F1008" s="12" t="s">
        <v>37</v>
      </c>
      <c r="G1008" s="12">
        <v>9</v>
      </c>
      <c r="H1008" s="12" t="s">
        <v>8</v>
      </c>
      <c r="I1008" s="12" t="str">
        <f t="shared" si="21"/>
        <v>normal</v>
      </c>
      <c r="J1008" s="12" t="str">
        <f t="shared" si="22"/>
        <v>incorrect</v>
      </c>
      <c r="K1008" s="12" t="s">
        <v>42</v>
      </c>
      <c r="L1008" s="12" t="s">
        <v>31</v>
      </c>
      <c r="M1008" s="14">
        <f t="shared" si="23"/>
        <v>10</v>
      </c>
      <c r="N1008" s="12" t="s">
        <v>47</v>
      </c>
      <c r="O1008" s="12">
        <v>19</v>
      </c>
      <c r="P1008" s="12" t="s">
        <v>49</v>
      </c>
      <c r="Q1008" s="12" t="s">
        <v>50</v>
      </c>
      <c r="R1008" s="12" t="s">
        <v>26</v>
      </c>
    </row>
    <row r="1009" spans="1:18" x14ac:dyDescent="0.2">
      <c r="A1009" s="12">
        <f t="shared" si="20"/>
        <v>54</v>
      </c>
      <c r="B1009" s="12">
        <v>16</v>
      </c>
      <c r="C1009" s="12">
        <v>697</v>
      </c>
      <c r="D1009" s="12">
        <v>8</v>
      </c>
      <c r="E1009" s="12" t="s">
        <v>40</v>
      </c>
      <c r="F1009" s="12" t="s">
        <v>32</v>
      </c>
      <c r="G1009" s="12">
        <v>2</v>
      </c>
      <c r="H1009" s="12" t="s">
        <v>28</v>
      </c>
      <c r="I1009" s="12" t="str">
        <f t="shared" si="21"/>
        <v>phishing</v>
      </c>
      <c r="J1009" s="12" t="str">
        <f t="shared" si="22"/>
        <v>incorrect</v>
      </c>
      <c r="K1009" s="12" t="s">
        <v>44</v>
      </c>
      <c r="L1009" s="12" t="s">
        <v>31</v>
      </c>
      <c r="M1009" s="14">
        <f t="shared" si="23"/>
        <v>10</v>
      </c>
      <c r="N1009" s="12" t="s">
        <v>47</v>
      </c>
      <c r="O1009" s="12">
        <v>19</v>
      </c>
      <c r="P1009" s="12" t="s">
        <v>49</v>
      </c>
      <c r="Q1009" s="12" t="s">
        <v>50</v>
      </c>
      <c r="R1009" s="12" t="s">
        <v>26</v>
      </c>
    </row>
    <row r="1010" spans="1:18" x14ac:dyDescent="0.2">
      <c r="A1010" s="12">
        <f t="shared" si="20"/>
        <v>55</v>
      </c>
      <c r="B1010" s="12">
        <v>1</v>
      </c>
      <c r="C1010" s="12">
        <v>481</v>
      </c>
      <c r="D1010" s="12">
        <v>15</v>
      </c>
      <c r="E1010" s="12" t="s">
        <v>40</v>
      </c>
      <c r="F1010" s="12" t="s">
        <v>36</v>
      </c>
      <c r="G1010" s="12">
        <v>2</v>
      </c>
      <c r="H1010" s="12" t="s">
        <v>28</v>
      </c>
      <c r="I1010" s="12" t="str">
        <f t="shared" si="21"/>
        <v>phishing</v>
      </c>
      <c r="J1010" s="12" t="str">
        <f t="shared" si="22"/>
        <v>incorrect</v>
      </c>
      <c r="K1010" s="12" t="s">
        <v>44</v>
      </c>
      <c r="L1010" s="12" t="s">
        <v>31</v>
      </c>
      <c r="M1010" s="14">
        <f t="shared" si="23"/>
        <v>12</v>
      </c>
      <c r="N1010" s="12" t="s">
        <v>47</v>
      </c>
      <c r="O1010" s="12">
        <v>19</v>
      </c>
      <c r="P1010" s="12" t="s">
        <v>24</v>
      </c>
      <c r="Q1010" s="12" t="s">
        <v>50</v>
      </c>
      <c r="R1010" s="12" t="s">
        <v>26</v>
      </c>
    </row>
    <row r="1011" spans="1:18" x14ac:dyDescent="0.2">
      <c r="A1011" s="12">
        <f t="shared" si="20"/>
        <v>55</v>
      </c>
      <c r="B1011" s="12">
        <v>2</v>
      </c>
      <c r="C1011" s="12">
        <v>481</v>
      </c>
      <c r="D1011" s="12">
        <v>23</v>
      </c>
      <c r="E1011" s="12" t="s">
        <v>40</v>
      </c>
      <c r="F1011" s="12" t="s">
        <v>38</v>
      </c>
      <c r="G1011" s="12">
        <v>10</v>
      </c>
      <c r="H1011" s="12" t="s">
        <v>28</v>
      </c>
      <c r="I1011" s="12" t="str">
        <f t="shared" si="21"/>
        <v>normal</v>
      </c>
      <c r="J1011" s="12" t="str">
        <f t="shared" si="22"/>
        <v>correct</v>
      </c>
      <c r="K1011" s="12" t="s">
        <v>42</v>
      </c>
      <c r="L1011" s="12" t="s">
        <v>31</v>
      </c>
      <c r="M1011" s="14">
        <f t="shared" si="23"/>
        <v>12</v>
      </c>
      <c r="N1011" s="12" t="s">
        <v>47</v>
      </c>
      <c r="O1011" s="12">
        <v>19</v>
      </c>
      <c r="P1011" s="12" t="s">
        <v>24</v>
      </c>
      <c r="Q1011" s="12" t="s">
        <v>50</v>
      </c>
      <c r="R1011" s="12" t="s">
        <v>26</v>
      </c>
    </row>
    <row r="1012" spans="1:18" x14ac:dyDescent="0.2">
      <c r="A1012" s="12">
        <f t="shared" si="20"/>
        <v>55</v>
      </c>
      <c r="B1012" s="12">
        <v>3</v>
      </c>
      <c r="C1012" s="12">
        <v>481</v>
      </c>
      <c r="D1012" s="12">
        <v>14</v>
      </c>
      <c r="E1012" s="12" t="s">
        <v>40</v>
      </c>
      <c r="F1012" s="12" t="s">
        <v>37</v>
      </c>
      <c r="G1012" s="12">
        <v>4</v>
      </c>
      <c r="H1012" s="12" t="s">
        <v>28</v>
      </c>
      <c r="I1012" s="12" t="str">
        <f t="shared" si="21"/>
        <v>normal</v>
      </c>
      <c r="J1012" s="12" t="str">
        <f t="shared" si="22"/>
        <v>correct</v>
      </c>
      <c r="K1012" s="12" t="s">
        <v>44</v>
      </c>
      <c r="L1012" s="12" t="s">
        <v>31</v>
      </c>
      <c r="M1012" s="14">
        <f t="shared" si="23"/>
        <v>12</v>
      </c>
      <c r="N1012" s="12" t="s">
        <v>47</v>
      </c>
      <c r="O1012" s="12">
        <v>19</v>
      </c>
      <c r="P1012" s="12" t="s">
        <v>24</v>
      </c>
      <c r="Q1012" s="12" t="s">
        <v>50</v>
      </c>
      <c r="R1012" s="12" t="s">
        <v>26</v>
      </c>
    </row>
    <row r="1013" spans="1:18" x14ac:dyDescent="0.2">
      <c r="A1013" s="12">
        <f t="shared" si="20"/>
        <v>55</v>
      </c>
      <c r="B1013" s="12">
        <v>4</v>
      </c>
      <c r="C1013" s="12">
        <v>481</v>
      </c>
      <c r="D1013" s="12">
        <v>17</v>
      </c>
      <c r="E1013" s="12" t="s">
        <v>40</v>
      </c>
      <c r="F1013" s="12" t="s">
        <v>39</v>
      </c>
      <c r="G1013" s="12">
        <v>6</v>
      </c>
      <c r="H1013" s="12" t="s">
        <v>8</v>
      </c>
      <c r="I1013" s="12" t="str">
        <f t="shared" si="21"/>
        <v>normal</v>
      </c>
      <c r="J1013" s="12" t="str">
        <f t="shared" si="22"/>
        <v>incorrect</v>
      </c>
      <c r="K1013" s="12" t="s">
        <v>42</v>
      </c>
      <c r="L1013" s="12" t="s">
        <v>31</v>
      </c>
      <c r="M1013" s="14">
        <f t="shared" si="23"/>
        <v>12</v>
      </c>
      <c r="N1013" s="12" t="s">
        <v>47</v>
      </c>
      <c r="O1013" s="12">
        <v>19</v>
      </c>
      <c r="P1013" s="12" t="s">
        <v>24</v>
      </c>
      <c r="Q1013" s="12" t="s">
        <v>50</v>
      </c>
      <c r="R1013" s="12" t="s">
        <v>26</v>
      </c>
    </row>
    <row r="1014" spans="1:18" x14ac:dyDescent="0.2">
      <c r="A1014" s="12">
        <f t="shared" si="20"/>
        <v>55</v>
      </c>
      <c r="B1014" s="12">
        <v>5</v>
      </c>
      <c r="C1014" s="12">
        <v>481</v>
      </c>
      <c r="D1014" s="12">
        <v>8</v>
      </c>
      <c r="E1014" s="12" t="s">
        <v>40</v>
      </c>
      <c r="F1014" s="12" t="s">
        <v>36</v>
      </c>
      <c r="G1014" s="12">
        <v>12</v>
      </c>
      <c r="H1014" s="12" t="s">
        <v>28</v>
      </c>
      <c r="I1014" s="12" t="str">
        <f t="shared" si="21"/>
        <v>normal</v>
      </c>
      <c r="J1014" s="12" t="str">
        <f t="shared" si="22"/>
        <v>correct</v>
      </c>
      <c r="K1014" s="12" t="s">
        <v>42</v>
      </c>
      <c r="L1014" s="12" t="s">
        <v>31</v>
      </c>
      <c r="M1014" s="14">
        <f t="shared" si="23"/>
        <v>12</v>
      </c>
      <c r="N1014" s="12" t="s">
        <v>47</v>
      </c>
      <c r="O1014" s="12">
        <v>19</v>
      </c>
      <c r="P1014" s="12" t="s">
        <v>24</v>
      </c>
      <c r="Q1014" s="12" t="s">
        <v>50</v>
      </c>
      <c r="R1014" s="12" t="s">
        <v>26</v>
      </c>
    </row>
    <row r="1015" spans="1:18" x14ac:dyDescent="0.2">
      <c r="A1015" s="12">
        <f t="shared" si="20"/>
        <v>55</v>
      </c>
      <c r="B1015" s="12">
        <v>6</v>
      </c>
      <c r="C1015" s="12">
        <v>481</v>
      </c>
      <c r="D1015" s="12">
        <v>17</v>
      </c>
      <c r="E1015" s="12" t="s">
        <v>40</v>
      </c>
      <c r="F1015" s="12" t="s">
        <v>43</v>
      </c>
      <c r="G1015" s="12">
        <v>13</v>
      </c>
      <c r="H1015" s="12" t="s">
        <v>28</v>
      </c>
      <c r="I1015" s="12" t="str">
        <f t="shared" si="21"/>
        <v>normal</v>
      </c>
      <c r="J1015" s="12" t="str">
        <f t="shared" si="22"/>
        <v>correct</v>
      </c>
      <c r="K1015" s="12" t="s">
        <v>42</v>
      </c>
      <c r="L1015" s="12" t="s">
        <v>31</v>
      </c>
      <c r="M1015" s="14">
        <f t="shared" si="23"/>
        <v>12</v>
      </c>
      <c r="N1015" s="12" t="s">
        <v>47</v>
      </c>
      <c r="O1015" s="12">
        <v>19</v>
      </c>
      <c r="P1015" s="12" t="s">
        <v>24</v>
      </c>
      <c r="Q1015" s="12" t="s">
        <v>50</v>
      </c>
      <c r="R1015" s="12" t="s">
        <v>26</v>
      </c>
    </row>
    <row r="1016" spans="1:18" x14ac:dyDescent="0.2">
      <c r="A1016" s="12">
        <f t="shared" si="20"/>
        <v>55</v>
      </c>
      <c r="B1016" s="12">
        <v>7</v>
      </c>
      <c r="C1016" s="12">
        <v>481</v>
      </c>
      <c r="D1016" s="12">
        <v>13</v>
      </c>
      <c r="E1016" s="12" t="s">
        <v>40</v>
      </c>
      <c r="F1016" s="12" t="s">
        <v>32</v>
      </c>
      <c r="G1016" s="12">
        <v>3</v>
      </c>
      <c r="H1016" s="12" t="s">
        <v>8</v>
      </c>
      <c r="I1016" s="12" t="str">
        <f t="shared" si="21"/>
        <v>phishing</v>
      </c>
      <c r="J1016" s="12" t="str">
        <f t="shared" si="22"/>
        <v>correct</v>
      </c>
      <c r="K1016" s="12" t="s">
        <v>42</v>
      </c>
      <c r="L1016" s="12" t="s">
        <v>31</v>
      </c>
      <c r="M1016" s="14">
        <f t="shared" si="23"/>
        <v>12</v>
      </c>
      <c r="N1016" s="12" t="s">
        <v>47</v>
      </c>
      <c r="O1016" s="12">
        <v>19</v>
      </c>
      <c r="P1016" s="12" t="s">
        <v>24</v>
      </c>
      <c r="Q1016" s="12" t="s">
        <v>50</v>
      </c>
      <c r="R1016" s="12" t="s">
        <v>26</v>
      </c>
    </row>
    <row r="1017" spans="1:18" x14ac:dyDescent="0.2">
      <c r="A1017" s="12">
        <f t="shared" si="20"/>
        <v>55</v>
      </c>
      <c r="B1017" s="12">
        <v>8</v>
      </c>
      <c r="C1017" s="12">
        <v>481</v>
      </c>
      <c r="D1017" s="12">
        <v>9</v>
      </c>
      <c r="E1017" s="12" t="s">
        <v>40</v>
      </c>
      <c r="F1017" s="12" t="s">
        <v>39</v>
      </c>
      <c r="G1017" s="12">
        <v>5</v>
      </c>
      <c r="H1017" s="12" t="s">
        <v>28</v>
      </c>
      <c r="I1017" s="12" t="str">
        <f t="shared" si="21"/>
        <v>normal</v>
      </c>
      <c r="J1017" s="12" t="str">
        <f t="shared" si="22"/>
        <v>correct</v>
      </c>
      <c r="K1017" s="12" t="s">
        <v>42</v>
      </c>
      <c r="L1017" s="12" t="s">
        <v>31</v>
      </c>
      <c r="M1017" s="14">
        <f t="shared" si="23"/>
        <v>12</v>
      </c>
      <c r="N1017" s="12" t="s">
        <v>47</v>
      </c>
      <c r="O1017" s="12">
        <v>19</v>
      </c>
      <c r="P1017" s="12" t="s">
        <v>24</v>
      </c>
      <c r="Q1017" s="12" t="s">
        <v>50</v>
      </c>
      <c r="R1017" s="12" t="s">
        <v>26</v>
      </c>
    </row>
    <row r="1018" spans="1:18" x14ac:dyDescent="0.2">
      <c r="A1018" s="12">
        <f t="shared" si="20"/>
        <v>55</v>
      </c>
      <c r="B1018" s="12">
        <v>9</v>
      </c>
      <c r="C1018" s="12">
        <v>481</v>
      </c>
      <c r="D1018" s="12">
        <v>13</v>
      </c>
      <c r="E1018" s="12" t="s">
        <v>40</v>
      </c>
      <c r="F1018" s="12" t="s">
        <v>41</v>
      </c>
      <c r="G1018" s="12">
        <v>9</v>
      </c>
      <c r="H1018" s="12" t="s">
        <v>28</v>
      </c>
      <c r="I1018" s="12" t="str">
        <f t="shared" si="21"/>
        <v>normal</v>
      </c>
      <c r="J1018" s="12" t="str">
        <f t="shared" si="22"/>
        <v>correct</v>
      </c>
      <c r="K1018" s="12" t="s">
        <v>42</v>
      </c>
      <c r="L1018" s="12" t="s">
        <v>31</v>
      </c>
      <c r="M1018" s="14">
        <f t="shared" si="23"/>
        <v>12</v>
      </c>
      <c r="N1018" s="12" t="s">
        <v>47</v>
      </c>
      <c r="O1018" s="12">
        <v>19</v>
      </c>
      <c r="P1018" s="12" t="s">
        <v>24</v>
      </c>
      <c r="Q1018" s="12" t="s">
        <v>50</v>
      </c>
      <c r="R1018" s="12" t="s">
        <v>26</v>
      </c>
    </row>
    <row r="1019" spans="1:18" x14ac:dyDescent="0.2">
      <c r="A1019" s="12">
        <f t="shared" si="20"/>
        <v>55</v>
      </c>
      <c r="B1019" s="12">
        <v>10</v>
      </c>
      <c r="C1019" s="12">
        <v>481</v>
      </c>
      <c r="D1019" s="12">
        <v>26</v>
      </c>
      <c r="E1019" s="12" t="s">
        <v>40</v>
      </c>
      <c r="F1019" s="12" t="s">
        <v>43</v>
      </c>
      <c r="G1019" s="12">
        <v>11</v>
      </c>
      <c r="H1019" s="12" t="s">
        <v>28</v>
      </c>
      <c r="I1019" s="12" t="str">
        <f t="shared" si="21"/>
        <v>normal</v>
      </c>
      <c r="J1019" s="12" t="str">
        <f t="shared" si="22"/>
        <v>correct</v>
      </c>
      <c r="K1019" s="12" t="s">
        <v>42</v>
      </c>
      <c r="L1019" s="12" t="s">
        <v>31</v>
      </c>
      <c r="M1019" s="14">
        <f t="shared" si="23"/>
        <v>12</v>
      </c>
      <c r="N1019" s="12" t="s">
        <v>47</v>
      </c>
      <c r="O1019" s="12">
        <v>19</v>
      </c>
      <c r="P1019" s="12" t="s">
        <v>24</v>
      </c>
      <c r="Q1019" s="12" t="s">
        <v>50</v>
      </c>
      <c r="R1019" s="12" t="s">
        <v>26</v>
      </c>
    </row>
    <row r="1020" spans="1:18" x14ac:dyDescent="0.2">
      <c r="A1020" s="12">
        <f t="shared" si="20"/>
        <v>55</v>
      </c>
      <c r="B1020" s="12">
        <v>11</v>
      </c>
      <c r="C1020" s="12">
        <v>481</v>
      </c>
      <c r="D1020" s="12">
        <v>6</v>
      </c>
      <c r="E1020" s="12" t="s">
        <v>40</v>
      </c>
      <c r="F1020" s="12" t="s">
        <v>37</v>
      </c>
      <c r="G1020" s="12">
        <v>8</v>
      </c>
      <c r="H1020" s="12" t="s">
        <v>28</v>
      </c>
      <c r="I1020" s="12" t="str">
        <f t="shared" si="21"/>
        <v>normal</v>
      </c>
      <c r="J1020" s="12" t="str">
        <f t="shared" si="22"/>
        <v>correct</v>
      </c>
      <c r="K1020" s="12" t="s">
        <v>42</v>
      </c>
      <c r="L1020" s="12" t="s">
        <v>31</v>
      </c>
      <c r="M1020" s="14">
        <f t="shared" si="23"/>
        <v>12</v>
      </c>
      <c r="N1020" s="12" t="s">
        <v>47</v>
      </c>
      <c r="O1020" s="12">
        <v>19</v>
      </c>
      <c r="P1020" s="12" t="s">
        <v>24</v>
      </c>
      <c r="Q1020" s="12" t="s">
        <v>50</v>
      </c>
      <c r="R1020" s="12" t="s">
        <v>26</v>
      </c>
    </row>
    <row r="1021" spans="1:18" x14ac:dyDescent="0.2">
      <c r="A1021" s="12">
        <f t="shared" si="20"/>
        <v>55</v>
      </c>
      <c r="B1021" s="12">
        <v>12</v>
      </c>
      <c r="C1021" s="12">
        <v>481</v>
      </c>
      <c r="D1021" s="12">
        <v>20</v>
      </c>
      <c r="E1021" s="12" t="s">
        <v>40</v>
      </c>
      <c r="F1021" s="12" t="s">
        <v>43</v>
      </c>
      <c r="G1021" s="12">
        <v>7</v>
      </c>
      <c r="H1021" s="12" t="s">
        <v>28</v>
      </c>
      <c r="I1021" s="12" t="str">
        <f t="shared" si="21"/>
        <v>normal</v>
      </c>
      <c r="J1021" s="12" t="str">
        <f t="shared" si="22"/>
        <v>correct</v>
      </c>
      <c r="K1021" s="12" t="s">
        <v>42</v>
      </c>
      <c r="L1021" s="12" t="s">
        <v>31</v>
      </c>
      <c r="M1021" s="14">
        <f t="shared" si="23"/>
        <v>12</v>
      </c>
      <c r="N1021" s="12" t="s">
        <v>47</v>
      </c>
      <c r="O1021" s="12">
        <v>19</v>
      </c>
      <c r="P1021" s="12" t="s">
        <v>24</v>
      </c>
      <c r="Q1021" s="12" t="s">
        <v>50</v>
      </c>
      <c r="R1021" s="12" t="s">
        <v>26</v>
      </c>
    </row>
    <row r="1022" spans="1:18" x14ac:dyDescent="0.2">
      <c r="A1022" s="12">
        <f t="shared" si="20"/>
        <v>55</v>
      </c>
      <c r="B1022" s="12">
        <v>13</v>
      </c>
      <c r="C1022" s="12">
        <v>481</v>
      </c>
      <c r="D1022" s="12">
        <v>11</v>
      </c>
      <c r="E1022" s="12" t="s">
        <v>40</v>
      </c>
      <c r="F1022" s="12" t="s">
        <v>38</v>
      </c>
      <c r="G1022" s="12">
        <v>15</v>
      </c>
      <c r="H1022" s="12" t="s">
        <v>8</v>
      </c>
      <c r="I1022" s="12" t="str">
        <f t="shared" si="21"/>
        <v>normal</v>
      </c>
      <c r="J1022" s="12" t="str">
        <f t="shared" si="22"/>
        <v>incorrect</v>
      </c>
      <c r="K1022" s="12" t="s">
        <v>46</v>
      </c>
      <c r="L1022" s="12" t="s">
        <v>31</v>
      </c>
      <c r="M1022" s="14">
        <f t="shared" si="23"/>
        <v>12</v>
      </c>
      <c r="N1022" s="12" t="s">
        <v>47</v>
      </c>
      <c r="O1022" s="12">
        <v>19</v>
      </c>
      <c r="P1022" s="12" t="s">
        <v>24</v>
      </c>
      <c r="Q1022" s="12" t="s">
        <v>50</v>
      </c>
      <c r="R1022" s="12" t="s">
        <v>26</v>
      </c>
    </row>
    <row r="1023" spans="1:18" x14ac:dyDescent="0.2">
      <c r="A1023" s="12">
        <f t="shared" si="20"/>
        <v>55</v>
      </c>
      <c r="B1023" s="12">
        <v>14</v>
      </c>
      <c r="C1023" s="12">
        <v>481</v>
      </c>
      <c r="D1023" s="12">
        <v>23</v>
      </c>
      <c r="E1023" s="12" t="s">
        <v>40</v>
      </c>
      <c r="F1023" s="12" t="s">
        <v>32</v>
      </c>
      <c r="G1023" s="12">
        <v>1</v>
      </c>
      <c r="H1023" s="12" t="s">
        <v>28</v>
      </c>
      <c r="I1023" s="12" t="str">
        <f t="shared" si="21"/>
        <v>phishing</v>
      </c>
      <c r="J1023" s="12" t="str">
        <f t="shared" si="22"/>
        <v>incorrect</v>
      </c>
      <c r="K1023" s="12" t="s">
        <v>46</v>
      </c>
      <c r="L1023" s="12" t="s">
        <v>31</v>
      </c>
      <c r="M1023" s="14">
        <f t="shared" si="23"/>
        <v>12</v>
      </c>
      <c r="N1023" s="12" t="s">
        <v>47</v>
      </c>
      <c r="O1023" s="12">
        <v>19</v>
      </c>
      <c r="P1023" s="12" t="s">
        <v>24</v>
      </c>
      <c r="Q1023" s="12" t="s">
        <v>50</v>
      </c>
      <c r="R1023" s="12" t="s">
        <v>26</v>
      </c>
    </row>
    <row r="1024" spans="1:18" x14ac:dyDescent="0.2">
      <c r="A1024" s="12">
        <f t="shared" si="20"/>
        <v>55</v>
      </c>
      <c r="B1024" s="12">
        <v>15</v>
      </c>
      <c r="C1024" s="12">
        <v>481</v>
      </c>
      <c r="D1024" s="12">
        <v>19</v>
      </c>
      <c r="E1024" s="12" t="s">
        <v>40</v>
      </c>
      <c r="F1024" s="12" t="s">
        <v>39</v>
      </c>
      <c r="G1024" s="12">
        <v>0</v>
      </c>
      <c r="H1024" s="12" t="s">
        <v>8</v>
      </c>
      <c r="I1024" s="12" t="str">
        <f t="shared" si="21"/>
        <v>phishing</v>
      </c>
      <c r="J1024" s="12" t="str">
        <f t="shared" si="22"/>
        <v>correct</v>
      </c>
      <c r="K1024" s="12" t="s">
        <v>42</v>
      </c>
      <c r="L1024" s="12" t="s">
        <v>31</v>
      </c>
      <c r="M1024" s="14">
        <f t="shared" si="23"/>
        <v>12</v>
      </c>
      <c r="N1024" s="12" t="s">
        <v>47</v>
      </c>
      <c r="O1024" s="12">
        <v>19</v>
      </c>
      <c r="P1024" s="12" t="s">
        <v>24</v>
      </c>
      <c r="Q1024" s="12" t="s">
        <v>50</v>
      </c>
      <c r="R1024" s="12" t="s">
        <v>26</v>
      </c>
    </row>
    <row r="1025" spans="1:18" x14ac:dyDescent="0.2">
      <c r="A1025" s="12">
        <f t="shared" si="20"/>
        <v>55</v>
      </c>
      <c r="B1025" s="12">
        <v>16</v>
      </c>
      <c r="C1025" s="12">
        <v>481</v>
      </c>
      <c r="D1025" s="12">
        <v>6</v>
      </c>
      <c r="E1025" s="12" t="s">
        <v>40</v>
      </c>
      <c r="F1025" s="12" t="s">
        <v>38</v>
      </c>
      <c r="G1025" s="12">
        <v>14</v>
      </c>
      <c r="H1025" s="12" t="s">
        <v>28</v>
      </c>
      <c r="I1025" s="12" t="str">
        <f t="shared" si="21"/>
        <v>normal</v>
      </c>
      <c r="J1025" s="12" t="str">
        <f t="shared" si="22"/>
        <v>correct</v>
      </c>
      <c r="K1025" s="12" t="s">
        <v>44</v>
      </c>
      <c r="L1025" s="12" t="s">
        <v>31</v>
      </c>
      <c r="M1025" s="14">
        <f t="shared" si="23"/>
        <v>12</v>
      </c>
      <c r="N1025" s="12" t="s">
        <v>47</v>
      </c>
      <c r="O1025" s="12">
        <v>19</v>
      </c>
      <c r="P1025" s="12" t="s">
        <v>24</v>
      </c>
      <c r="Q1025" s="12" t="s">
        <v>50</v>
      </c>
      <c r="R1025" s="12" t="s">
        <v>26</v>
      </c>
    </row>
    <row r="1026" spans="1:18" x14ac:dyDescent="0.2">
      <c r="A1026" s="12">
        <f t="shared" si="20"/>
        <v>56</v>
      </c>
      <c r="B1026" s="12">
        <v>1</v>
      </c>
      <c r="C1026" s="12">
        <v>598</v>
      </c>
      <c r="D1026" s="12">
        <v>20</v>
      </c>
      <c r="E1026" s="12" t="s">
        <v>40</v>
      </c>
      <c r="F1026" s="12" t="s">
        <v>32</v>
      </c>
      <c r="G1026" s="12">
        <v>3</v>
      </c>
      <c r="H1026" s="12" t="s">
        <v>28</v>
      </c>
      <c r="I1026" s="12" t="str">
        <f t="shared" si="21"/>
        <v>phishing</v>
      </c>
      <c r="J1026" s="12" t="str">
        <f t="shared" si="22"/>
        <v>incorrect</v>
      </c>
      <c r="K1026" s="12" t="s">
        <v>42</v>
      </c>
      <c r="L1026" s="12" t="s">
        <v>31</v>
      </c>
      <c r="M1026" s="14">
        <f t="shared" si="23"/>
        <v>14</v>
      </c>
      <c r="N1026" s="12" t="s">
        <v>47</v>
      </c>
      <c r="O1026" s="12">
        <v>18</v>
      </c>
      <c r="P1026" s="12" t="s">
        <v>24</v>
      </c>
      <c r="Q1026" s="12" t="s">
        <v>25</v>
      </c>
      <c r="R1026" s="12" t="s">
        <v>26</v>
      </c>
    </row>
    <row r="1027" spans="1:18" x14ac:dyDescent="0.2">
      <c r="A1027" s="12">
        <f t="shared" si="20"/>
        <v>56</v>
      </c>
      <c r="B1027" s="12">
        <v>2</v>
      </c>
      <c r="C1027" s="12">
        <v>598</v>
      </c>
      <c r="D1027" s="12">
        <v>10</v>
      </c>
      <c r="E1027" s="12" t="s">
        <v>40</v>
      </c>
      <c r="F1027" s="12" t="s">
        <v>38</v>
      </c>
      <c r="G1027" s="12">
        <v>14</v>
      </c>
      <c r="H1027" s="12" t="s">
        <v>28</v>
      </c>
      <c r="I1027" s="12" t="str">
        <f t="shared" si="21"/>
        <v>normal</v>
      </c>
      <c r="J1027" s="12" t="str">
        <f t="shared" si="22"/>
        <v>correct</v>
      </c>
      <c r="K1027" s="12" t="s">
        <v>44</v>
      </c>
      <c r="L1027" s="12" t="s">
        <v>31</v>
      </c>
      <c r="M1027" s="14">
        <f t="shared" si="23"/>
        <v>14</v>
      </c>
      <c r="N1027" s="12" t="s">
        <v>47</v>
      </c>
      <c r="O1027" s="12">
        <v>18</v>
      </c>
      <c r="P1027" s="12" t="s">
        <v>24</v>
      </c>
      <c r="Q1027" s="12" t="s">
        <v>25</v>
      </c>
      <c r="R1027" s="12" t="s">
        <v>26</v>
      </c>
    </row>
    <row r="1028" spans="1:18" x14ac:dyDescent="0.2">
      <c r="A1028" s="12">
        <f t="shared" si="20"/>
        <v>56</v>
      </c>
      <c r="B1028" s="12">
        <v>3</v>
      </c>
      <c r="C1028" s="12">
        <v>598</v>
      </c>
      <c r="D1028" s="12">
        <v>18</v>
      </c>
      <c r="E1028" s="12" t="s">
        <v>40</v>
      </c>
      <c r="F1028" s="12" t="s">
        <v>36</v>
      </c>
      <c r="G1028" s="12">
        <v>12</v>
      </c>
      <c r="H1028" s="12" t="s">
        <v>28</v>
      </c>
      <c r="I1028" s="12" t="str">
        <f t="shared" si="21"/>
        <v>normal</v>
      </c>
      <c r="J1028" s="12" t="str">
        <f t="shared" si="22"/>
        <v>correct</v>
      </c>
      <c r="K1028" s="12" t="s">
        <v>42</v>
      </c>
      <c r="L1028" s="12" t="s">
        <v>31</v>
      </c>
      <c r="M1028" s="14">
        <f t="shared" si="23"/>
        <v>14</v>
      </c>
      <c r="N1028" s="12" t="s">
        <v>47</v>
      </c>
      <c r="O1028" s="12">
        <v>18</v>
      </c>
      <c r="P1028" s="12" t="s">
        <v>24</v>
      </c>
      <c r="Q1028" s="12" t="s">
        <v>25</v>
      </c>
      <c r="R1028" s="12" t="s">
        <v>26</v>
      </c>
    </row>
    <row r="1029" spans="1:18" x14ac:dyDescent="0.2">
      <c r="A1029" s="12">
        <f t="shared" si="20"/>
        <v>56</v>
      </c>
      <c r="B1029" s="12">
        <v>4</v>
      </c>
      <c r="C1029" s="12">
        <v>598</v>
      </c>
      <c r="D1029" s="12">
        <v>21</v>
      </c>
      <c r="E1029" s="12" t="s">
        <v>40</v>
      </c>
      <c r="F1029" s="12" t="s">
        <v>37</v>
      </c>
      <c r="G1029" s="12">
        <v>7</v>
      </c>
      <c r="H1029" s="12" t="s">
        <v>28</v>
      </c>
      <c r="I1029" s="12" t="str">
        <f t="shared" si="21"/>
        <v>normal</v>
      </c>
      <c r="J1029" s="12" t="str">
        <f t="shared" si="22"/>
        <v>correct</v>
      </c>
      <c r="K1029" s="12" t="s">
        <v>42</v>
      </c>
      <c r="L1029" s="12" t="s">
        <v>31</v>
      </c>
      <c r="M1029" s="14">
        <f t="shared" si="23"/>
        <v>14</v>
      </c>
      <c r="N1029" s="12" t="s">
        <v>47</v>
      </c>
      <c r="O1029" s="12">
        <v>18</v>
      </c>
      <c r="P1029" s="12" t="s">
        <v>24</v>
      </c>
      <c r="Q1029" s="12" t="s">
        <v>25</v>
      </c>
      <c r="R1029" s="12" t="s">
        <v>26</v>
      </c>
    </row>
    <row r="1030" spans="1:18" x14ac:dyDescent="0.2">
      <c r="A1030" s="12">
        <f t="shared" si="20"/>
        <v>56</v>
      </c>
      <c r="B1030" s="12">
        <v>5</v>
      </c>
      <c r="C1030" s="12">
        <v>598</v>
      </c>
      <c r="D1030" s="12">
        <v>17</v>
      </c>
      <c r="E1030" s="12" t="s">
        <v>40</v>
      </c>
      <c r="F1030" s="12" t="s">
        <v>36</v>
      </c>
      <c r="G1030" s="12">
        <v>4</v>
      </c>
      <c r="H1030" s="12" t="s">
        <v>28</v>
      </c>
      <c r="I1030" s="12" t="str">
        <f t="shared" si="21"/>
        <v>normal</v>
      </c>
      <c r="J1030" s="12" t="str">
        <f t="shared" si="22"/>
        <v>correct</v>
      </c>
      <c r="K1030" s="12" t="s">
        <v>44</v>
      </c>
      <c r="L1030" s="12" t="s">
        <v>31</v>
      </c>
      <c r="M1030" s="14">
        <f t="shared" si="23"/>
        <v>14</v>
      </c>
      <c r="N1030" s="12" t="s">
        <v>47</v>
      </c>
      <c r="O1030" s="12">
        <v>18</v>
      </c>
      <c r="P1030" s="12" t="s">
        <v>24</v>
      </c>
      <c r="Q1030" s="12" t="s">
        <v>25</v>
      </c>
      <c r="R1030" s="12" t="s">
        <v>26</v>
      </c>
    </row>
    <row r="1031" spans="1:18" x14ac:dyDescent="0.2">
      <c r="A1031" s="12">
        <f t="shared" si="20"/>
        <v>56</v>
      </c>
      <c r="B1031" s="12">
        <v>6</v>
      </c>
      <c r="C1031" s="12">
        <v>598</v>
      </c>
      <c r="D1031" s="12">
        <v>18</v>
      </c>
      <c r="E1031" s="12" t="s">
        <v>40</v>
      </c>
      <c r="F1031" s="12" t="s">
        <v>41</v>
      </c>
      <c r="G1031" s="12">
        <v>11</v>
      </c>
      <c r="H1031" s="12" t="s">
        <v>28</v>
      </c>
      <c r="I1031" s="12" t="str">
        <f t="shared" si="21"/>
        <v>normal</v>
      </c>
      <c r="J1031" s="12" t="str">
        <f t="shared" si="22"/>
        <v>correct</v>
      </c>
      <c r="K1031" s="12" t="s">
        <v>42</v>
      </c>
      <c r="L1031" s="12" t="s">
        <v>31</v>
      </c>
      <c r="M1031" s="14">
        <f t="shared" si="23"/>
        <v>14</v>
      </c>
      <c r="N1031" s="12" t="s">
        <v>47</v>
      </c>
      <c r="O1031" s="12">
        <v>18</v>
      </c>
      <c r="P1031" s="12" t="s">
        <v>24</v>
      </c>
      <c r="Q1031" s="12" t="s">
        <v>25</v>
      </c>
      <c r="R1031" s="12" t="s">
        <v>26</v>
      </c>
    </row>
    <row r="1032" spans="1:18" x14ac:dyDescent="0.2">
      <c r="A1032" s="12">
        <f t="shared" si="20"/>
        <v>56</v>
      </c>
      <c r="B1032" s="12">
        <v>7</v>
      </c>
      <c r="C1032" s="12">
        <v>598</v>
      </c>
      <c r="D1032" s="12">
        <v>10</v>
      </c>
      <c r="E1032" s="12" t="s">
        <v>40</v>
      </c>
      <c r="F1032" s="12" t="s">
        <v>27</v>
      </c>
      <c r="G1032" s="12">
        <v>8</v>
      </c>
      <c r="H1032" s="12" t="s">
        <v>28</v>
      </c>
      <c r="I1032" s="12" t="str">
        <f t="shared" si="21"/>
        <v>normal</v>
      </c>
      <c r="J1032" s="12" t="str">
        <f t="shared" si="22"/>
        <v>correct</v>
      </c>
      <c r="K1032" s="12" t="s">
        <v>42</v>
      </c>
      <c r="L1032" s="12" t="s">
        <v>31</v>
      </c>
      <c r="M1032" s="14">
        <f t="shared" si="23"/>
        <v>14</v>
      </c>
      <c r="N1032" s="12" t="s">
        <v>47</v>
      </c>
      <c r="O1032" s="12">
        <v>18</v>
      </c>
      <c r="P1032" s="12" t="s">
        <v>24</v>
      </c>
      <c r="Q1032" s="12" t="s">
        <v>25</v>
      </c>
      <c r="R1032" s="12" t="s">
        <v>26</v>
      </c>
    </row>
    <row r="1033" spans="1:18" x14ac:dyDescent="0.2">
      <c r="A1033" s="12">
        <f t="shared" si="20"/>
        <v>56</v>
      </c>
      <c r="B1033" s="12">
        <v>8</v>
      </c>
      <c r="C1033" s="12">
        <v>598</v>
      </c>
      <c r="D1033" s="12">
        <v>13</v>
      </c>
      <c r="E1033" s="12" t="s">
        <v>40</v>
      </c>
      <c r="F1033" s="12" t="s">
        <v>37</v>
      </c>
      <c r="G1033" s="12">
        <v>13</v>
      </c>
      <c r="H1033" s="12" t="s">
        <v>28</v>
      </c>
      <c r="I1033" s="12" t="str">
        <f t="shared" si="21"/>
        <v>normal</v>
      </c>
      <c r="J1033" s="12" t="str">
        <f t="shared" si="22"/>
        <v>correct</v>
      </c>
      <c r="K1033" s="12" t="s">
        <v>42</v>
      </c>
      <c r="L1033" s="12" t="s">
        <v>31</v>
      </c>
      <c r="M1033" s="14">
        <f t="shared" si="23"/>
        <v>14</v>
      </c>
      <c r="N1033" s="12" t="s">
        <v>47</v>
      </c>
      <c r="O1033" s="12">
        <v>18</v>
      </c>
      <c r="P1033" s="12" t="s">
        <v>24</v>
      </c>
      <c r="Q1033" s="12" t="s">
        <v>25</v>
      </c>
      <c r="R1033" s="12" t="s">
        <v>26</v>
      </c>
    </row>
    <row r="1034" spans="1:18" x14ac:dyDescent="0.2">
      <c r="A1034" s="12">
        <f t="shared" si="20"/>
        <v>56</v>
      </c>
      <c r="B1034" s="12">
        <v>9</v>
      </c>
      <c r="C1034" s="12">
        <v>598</v>
      </c>
      <c r="D1034" s="12">
        <v>29</v>
      </c>
      <c r="E1034" s="12" t="s">
        <v>40</v>
      </c>
      <c r="F1034" s="12" t="s">
        <v>39</v>
      </c>
      <c r="G1034" s="12">
        <v>15</v>
      </c>
      <c r="H1034" s="12" t="s">
        <v>28</v>
      </c>
      <c r="I1034" s="12" t="str">
        <f t="shared" si="21"/>
        <v>normal</v>
      </c>
      <c r="J1034" s="12" t="str">
        <f t="shared" si="22"/>
        <v>correct</v>
      </c>
      <c r="K1034" s="12" t="s">
        <v>46</v>
      </c>
      <c r="L1034" s="12" t="s">
        <v>31</v>
      </c>
      <c r="M1034" s="14">
        <f t="shared" si="23"/>
        <v>14</v>
      </c>
      <c r="N1034" s="12" t="s">
        <v>47</v>
      </c>
      <c r="O1034" s="12">
        <v>18</v>
      </c>
      <c r="P1034" s="12" t="s">
        <v>24</v>
      </c>
      <c r="Q1034" s="12" t="s">
        <v>25</v>
      </c>
      <c r="R1034" s="12" t="s">
        <v>26</v>
      </c>
    </row>
    <row r="1035" spans="1:18" x14ac:dyDescent="0.2">
      <c r="A1035" s="12">
        <f t="shared" si="20"/>
        <v>56</v>
      </c>
      <c r="B1035" s="12">
        <v>10</v>
      </c>
      <c r="C1035" s="12">
        <v>598</v>
      </c>
      <c r="D1035" s="12">
        <v>28</v>
      </c>
      <c r="E1035" s="12" t="s">
        <v>40</v>
      </c>
      <c r="F1035" s="12" t="s">
        <v>38</v>
      </c>
      <c r="G1035" s="12">
        <v>9</v>
      </c>
      <c r="H1035" s="12" t="s">
        <v>28</v>
      </c>
      <c r="I1035" s="12" t="str">
        <f t="shared" si="21"/>
        <v>normal</v>
      </c>
      <c r="J1035" s="12" t="str">
        <f t="shared" si="22"/>
        <v>correct</v>
      </c>
      <c r="K1035" s="12" t="s">
        <v>42</v>
      </c>
      <c r="L1035" s="12" t="s">
        <v>31</v>
      </c>
      <c r="M1035" s="14">
        <f t="shared" si="23"/>
        <v>14</v>
      </c>
      <c r="N1035" s="12" t="s">
        <v>47</v>
      </c>
      <c r="O1035" s="12">
        <v>18</v>
      </c>
      <c r="P1035" s="12" t="s">
        <v>24</v>
      </c>
      <c r="Q1035" s="12" t="s">
        <v>25</v>
      </c>
      <c r="R1035" s="12" t="s">
        <v>26</v>
      </c>
    </row>
    <row r="1036" spans="1:18" x14ac:dyDescent="0.2">
      <c r="A1036" s="12">
        <f t="shared" si="20"/>
        <v>56</v>
      </c>
      <c r="B1036" s="12">
        <v>11</v>
      </c>
      <c r="C1036" s="12">
        <v>598</v>
      </c>
      <c r="D1036" s="12">
        <v>17</v>
      </c>
      <c r="E1036" s="12" t="s">
        <v>40</v>
      </c>
      <c r="F1036" s="12" t="s">
        <v>32</v>
      </c>
      <c r="G1036" s="12">
        <v>0</v>
      </c>
      <c r="H1036" s="12" t="s">
        <v>28</v>
      </c>
      <c r="I1036" s="12" t="str">
        <f t="shared" si="21"/>
        <v>phishing</v>
      </c>
      <c r="J1036" s="12" t="str">
        <f t="shared" si="22"/>
        <v>incorrect</v>
      </c>
      <c r="K1036" s="12" t="s">
        <v>42</v>
      </c>
      <c r="L1036" s="12" t="s">
        <v>31</v>
      </c>
      <c r="M1036" s="14">
        <f t="shared" si="23"/>
        <v>14</v>
      </c>
      <c r="N1036" s="12" t="s">
        <v>47</v>
      </c>
      <c r="O1036" s="12">
        <v>18</v>
      </c>
      <c r="P1036" s="12" t="s">
        <v>24</v>
      </c>
      <c r="Q1036" s="12" t="s">
        <v>25</v>
      </c>
      <c r="R1036" s="12" t="s">
        <v>26</v>
      </c>
    </row>
    <row r="1037" spans="1:18" x14ac:dyDescent="0.2">
      <c r="A1037" s="12">
        <f t="shared" si="20"/>
        <v>56</v>
      </c>
      <c r="B1037" s="12">
        <v>12</v>
      </c>
      <c r="C1037" s="12">
        <v>598</v>
      </c>
      <c r="D1037" s="12">
        <v>25</v>
      </c>
      <c r="E1037" s="12" t="s">
        <v>40</v>
      </c>
      <c r="F1037" s="12" t="s">
        <v>41</v>
      </c>
      <c r="G1037" s="12">
        <v>6</v>
      </c>
      <c r="H1037" s="12" t="s">
        <v>28</v>
      </c>
      <c r="I1037" s="12" t="str">
        <f t="shared" si="21"/>
        <v>normal</v>
      </c>
      <c r="J1037" s="12" t="str">
        <f t="shared" si="22"/>
        <v>correct</v>
      </c>
      <c r="K1037" s="12" t="s">
        <v>42</v>
      </c>
      <c r="L1037" s="12" t="s">
        <v>31</v>
      </c>
      <c r="M1037" s="14">
        <f t="shared" si="23"/>
        <v>14</v>
      </c>
      <c r="N1037" s="12" t="s">
        <v>47</v>
      </c>
      <c r="O1037" s="12">
        <v>18</v>
      </c>
      <c r="P1037" s="12" t="s">
        <v>24</v>
      </c>
      <c r="Q1037" s="12" t="s">
        <v>25</v>
      </c>
      <c r="R1037" s="12" t="s">
        <v>26</v>
      </c>
    </row>
    <row r="1038" spans="1:18" x14ac:dyDescent="0.2">
      <c r="A1038" s="12">
        <f t="shared" si="20"/>
        <v>56</v>
      </c>
      <c r="B1038" s="12">
        <v>13</v>
      </c>
      <c r="C1038" s="12">
        <v>598</v>
      </c>
      <c r="D1038" s="12">
        <v>16</v>
      </c>
      <c r="E1038" s="12" t="s">
        <v>40</v>
      </c>
      <c r="F1038" s="12" t="s">
        <v>35</v>
      </c>
      <c r="G1038" s="12">
        <v>2</v>
      </c>
      <c r="H1038" s="12" t="s">
        <v>8</v>
      </c>
      <c r="I1038" s="12" t="str">
        <f t="shared" si="21"/>
        <v>phishing</v>
      </c>
      <c r="J1038" s="12" t="str">
        <f t="shared" si="22"/>
        <v>correct</v>
      </c>
      <c r="K1038" s="12" t="s">
        <v>44</v>
      </c>
      <c r="L1038" s="12" t="s">
        <v>31</v>
      </c>
      <c r="M1038" s="14">
        <f t="shared" si="23"/>
        <v>14</v>
      </c>
      <c r="N1038" s="12" t="s">
        <v>47</v>
      </c>
      <c r="O1038" s="12">
        <v>18</v>
      </c>
      <c r="P1038" s="12" t="s">
        <v>24</v>
      </c>
      <c r="Q1038" s="12" t="s">
        <v>25</v>
      </c>
      <c r="R1038" s="12" t="s">
        <v>26</v>
      </c>
    </row>
    <row r="1039" spans="1:18" x14ac:dyDescent="0.2">
      <c r="A1039" s="12">
        <f t="shared" si="20"/>
        <v>56</v>
      </c>
      <c r="B1039" s="12">
        <v>14</v>
      </c>
      <c r="C1039" s="12">
        <v>598</v>
      </c>
      <c r="D1039" s="12">
        <v>15</v>
      </c>
      <c r="E1039" s="12" t="s">
        <v>40</v>
      </c>
      <c r="F1039" s="12" t="s">
        <v>32</v>
      </c>
      <c r="G1039" s="12">
        <v>5</v>
      </c>
      <c r="H1039" s="12" t="s">
        <v>28</v>
      </c>
      <c r="I1039" s="12" t="str">
        <f t="shared" si="21"/>
        <v>normal</v>
      </c>
      <c r="J1039" s="12" t="str">
        <f t="shared" si="22"/>
        <v>correct</v>
      </c>
      <c r="K1039" s="12" t="s">
        <v>42</v>
      </c>
      <c r="L1039" s="12" t="s">
        <v>31</v>
      </c>
      <c r="M1039" s="14">
        <f t="shared" si="23"/>
        <v>14</v>
      </c>
      <c r="N1039" s="12" t="s">
        <v>47</v>
      </c>
      <c r="O1039" s="12">
        <v>18</v>
      </c>
      <c r="P1039" s="12" t="s">
        <v>24</v>
      </c>
      <c r="Q1039" s="12" t="s">
        <v>25</v>
      </c>
      <c r="R1039" s="12" t="s">
        <v>26</v>
      </c>
    </row>
    <row r="1040" spans="1:18" x14ac:dyDescent="0.2">
      <c r="A1040" s="12">
        <f t="shared" si="20"/>
        <v>56</v>
      </c>
      <c r="B1040" s="12">
        <v>15</v>
      </c>
      <c r="C1040" s="12">
        <v>598</v>
      </c>
      <c r="D1040" s="12">
        <v>19</v>
      </c>
      <c r="E1040" s="12" t="s">
        <v>40</v>
      </c>
      <c r="F1040" s="12" t="s">
        <v>38</v>
      </c>
      <c r="G1040" s="12">
        <v>10</v>
      </c>
      <c r="H1040" s="12" t="s">
        <v>28</v>
      </c>
      <c r="I1040" s="12" t="str">
        <f t="shared" si="21"/>
        <v>normal</v>
      </c>
      <c r="J1040" s="12" t="str">
        <f t="shared" si="22"/>
        <v>correct</v>
      </c>
      <c r="K1040" s="12" t="s">
        <v>42</v>
      </c>
      <c r="L1040" s="12" t="s">
        <v>31</v>
      </c>
      <c r="M1040" s="14">
        <f t="shared" si="23"/>
        <v>14</v>
      </c>
      <c r="N1040" s="12" t="s">
        <v>47</v>
      </c>
      <c r="O1040" s="12">
        <v>18</v>
      </c>
      <c r="P1040" s="12" t="s">
        <v>24</v>
      </c>
      <c r="Q1040" s="12" t="s">
        <v>25</v>
      </c>
      <c r="R1040" s="12" t="s">
        <v>26</v>
      </c>
    </row>
    <row r="1041" spans="1:18" x14ac:dyDescent="0.2">
      <c r="A1041" s="12">
        <f t="shared" si="20"/>
        <v>56</v>
      </c>
      <c r="B1041" s="12">
        <v>16</v>
      </c>
      <c r="C1041" s="12">
        <v>598</v>
      </c>
      <c r="D1041" s="12">
        <v>15</v>
      </c>
      <c r="E1041" s="12" t="s">
        <v>40</v>
      </c>
      <c r="F1041" s="12" t="s">
        <v>43</v>
      </c>
      <c r="G1041" s="12">
        <v>1</v>
      </c>
      <c r="H1041" s="12" t="s">
        <v>8</v>
      </c>
      <c r="I1041" s="12" t="str">
        <f t="shared" si="21"/>
        <v>phishing</v>
      </c>
      <c r="J1041" s="12" t="str">
        <f t="shared" si="22"/>
        <v>correct</v>
      </c>
      <c r="K1041" s="12" t="s">
        <v>46</v>
      </c>
      <c r="L1041" s="12" t="s">
        <v>31</v>
      </c>
      <c r="M1041" s="14">
        <f t="shared" si="23"/>
        <v>14</v>
      </c>
      <c r="N1041" s="12" t="s">
        <v>47</v>
      </c>
      <c r="O1041" s="12">
        <v>18</v>
      </c>
      <c r="P1041" s="12" t="s">
        <v>24</v>
      </c>
      <c r="Q1041" s="12" t="s">
        <v>25</v>
      </c>
      <c r="R1041" s="1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F189-B5EF-4E45-88D2-20177F8104E0}">
  <dimension ref="A1:L505"/>
  <sheetViews>
    <sheetView topLeftCell="A479" workbookViewId="0">
      <selection activeCell="A505" sqref="A505"/>
    </sheetView>
  </sheetViews>
  <sheetFormatPr baseColWidth="10" defaultRowHeight="15" x14ac:dyDescent="0.2"/>
  <sheetData>
    <row r="1" spans="1:12" x14ac:dyDescent="0.2">
      <c r="A1" s="1" t="s">
        <v>53</v>
      </c>
      <c r="B1" s="1" t="s">
        <v>5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</row>
    <row r="2" spans="1:12" x14ac:dyDescent="0.2">
      <c r="A2">
        <v>1</v>
      </c>
      <c r="B2" t="s">
        <v>27</v>
      </c>
      <c r="C2">
        <v>2</v>
      </c>
      <c r="D2">
        <v>2</v>
      </c>
      <c r="E2">
        <v>4</v>
      </c>
      <c r="F2">
        <v>4</v>
      </c>
      <c r="G2">
        <v>2</v>
      </c>
      <c r="H2">
        <v>4</v>
      </c>
      <c r="I2">
        <v>3</v>
      </c>
      <c r="J2">
        <v>3</v>
      </c>
      <c r="K2" s="2">
        <v>1.7071067811865475</v>
      </c>
      <c r="L2" s="2">
        <v>-4.1213203435596428</v>
      </c>
    </row>
    <row r="3" spans="1:12" x14ac:dyDescent="0.2">
      <c r="A3">
        <v>1</v>
      </c>
      <c r="B3" t="s">
        <v>32</v>
      </c>
      <c r="C3">
        <v>3</v>
      </c>
      <c r="D3">
        <v>2</v>
      </c>
      <c r="E3">
        <v>4</v>
      </c>
      <c r="F3">
        <v>3</v>
      </c>
      <c r="G3">
        <v>2</v>
      </c>
      <c r="H3">
        <v>4</v>
      </c>
      <c r="I3">
        <v>3</v>
      </c>
      <c r="J3">
        <v>3</v>
      </c>
      <c r="K3" s="2">
        <v>1.4142135623730951</v>
      </c>
      <c r="L3" s="2">
        <v>-3.4142135623730949</v>
      </c>
    </row>
    <row r="4" spans="1:12" x14ac:dyDescent="0.2">
      <c r="A4">
        <v>1</v>
      </c>
      <c r="B4" t="s">
        <v>19</v>
      </c>
      <c r="C4">
        <v>4</v>
      </c>
      <c r="D4">
        <v>4</v>
      </c>
      <c r="E4">
        <v>3</v>
      </c>
      <c r="F4">
        <v>3</v>
      </c>
      <c r="G4">
        <v>4</v>
      </c>
      <c r="H4">
        <v>3</v>
      </c>
      <c r="I4">
        <v>3</v>
      </c>
      <c r="J4">
        <v>4</v>
      </c>
      <c r="K4" s="2">
        <v>-0.70710678118654757</v>
      </c>
      <c r="L4" s="2">
        <v>1.7071067811865475</v>
      </c>
    </row>
    <row r="5" spans="1:12" x14ac:dyDescent="0.2">
      <c r="A5">
        <v>1</v>
      </c>
      <c r="B5" t="s">
        <v>39</v>
      </c>
      <c r="C5">
        <v>4</v>
      </c>
      <c r="D5">
        <v>4</v>
      </c>
      <c r="E5">
        <v>3</v>
      </c>
      <c r="F5">
        <v>3</v>
      </c>
      <c r="G5">
        <v>4</v>
      </c>
      <c r="H5">
        <v>2</v>
      </c>
      <c r="I5">
        <v>2</v>
      </c>
      <c r="J5">
        <v>4</v>
      </c>
      <c r="K5" s="2">
        <v>0.29289321881345243</v>
      </c>
      <c r="L5" s="2">
        <v>2.7071067811865475</v>
      </c>
    </row>
    <row r="6" spans="1:12" x14ac:dyDescent="0.2">
      <c r="A6">
        <v>1</v>
      </c>
      <c r="B6" t="s">
        <v>35</v>
      </c>
      <c r="C6" s="3">
        <v>4</v>
      </c>
      <c r="D6" s="3">
        <v>4</v>
      </c>
      <c r="E6" s="3">
        <v>2</v>
      </c>
      <c r="F6" s="3">
        <v>2</v>
      </c>
      <c r="G6" s="3">
        <v>3</v>
      </c>
      <c r="H6" s="3">
        <v>4</v>
      </c>
      <c r="I6" s="3">
        <v>2</v>
      </c>
      <c r="J6" s="3">
        <v>2</v>
      </c>
      <c r="K6" s="2">
        <v>0.70710678118654757</v>
      </c>
      <c r="L6" s="2">
        <v>2.1213203435596428</v>
      </c>
    </row>
    <row r="7" spans="1:12" x14ac:dyDescent="0.2">
      <c r="A7">
        <v>1</v>
      </c>
      <c r="B7" t="s">
        <v>41</v>
      </c>
      <c r="C7">
        <v>4</v>
      </c>
      <c r="D7">
        <v>4</v>
      </c>
      <c r="E7">
        <v>3</v>
      </c>
      <c r="F7">
        <v>4</v>
      </c>
      <c r="G7">
        <v>4</v>
      </c>
      <c r="H7">
        <v>3</v>
      </c>
      <c r="I7">
        <v>4</v>
      </c>
      <c r="J7">
        <v>3</v>
      </c>
      <c r="K7" s="2">
        <v>0</v>
      </c>
      <c r="L7" s="2">
        <v>2.4142135623730949</v>
      </c>
    </row>
    <row r="8" spans="1:12" x14ac:dyDescent="0.2">
      <c r="A8">
        <v>1</v>
      </c>
      <c r="B8" t="s">
        <v>36</v>
      </c>
      <c r="C8">
        <v>2</v>
      </c>
      <c r="D8">
        <v>1</v>
      </c>
      <c r="E8">
        <v>5</v>
      </c>
      <c r="F8">
        <v>3</v>
      </c>
      <c r="G8">
        <v>1</v>
      </c>
      <c r="H8">
        <v>5</v>
      </c>
      <c r="I8">
        <v>1</v>
      </c>
      <c r="J8">
        <v>3</v>
      </c>
      <c r="K8" s="2">
        <v>4.1213203435596419</v>
      </c>
      <c r="L8" s="2">
        <v>-7.5355339059327378</v>
      </c>
    </row>
    <row r="9" spans="1:12" x14ac:dyDescent="0.2">
      <c r="A9">
        <v>1</v>
      </c>
      <c r="B9" t="s">
        <v>37</v>
      </c>
      <c r="C9">
        <v>1</v>
      </c>
      <c r="D9">
        <v>1</v>
      </c>
      <c r="E9">
        <v>5</v>
      </c>
      <c r="F9">
        <v>1</v>
      </c>
      <c r="G9">
        <v>1</v>
      </c>
      <c r="H9">
        <v>5</v>
      </c>
      <c r="I9">
        <v>5</v>
      </c>
      <c r="J9">
        <v>3</v>
      </c>
      <c r="K9" s="2">
        <v>-2.5857864376269051</v>
      </c>
      <c r="L9" s="2">
        <v>-8.2426406871192857</v>
      </c>
    </row>
    <row r="10" spans="1:12" x14ac:dyDescent="0.2">
      <c r="A10">
        <v>1</v>
      </c>
      <c r="B10" t="s">
        <v>38</v>
      </c>
      <c r="C10">
        <v>3</v>
      </c>
      <c r="D10">
        <v>1</v>
      </c>
      <c r="E10">
        <v>3</v>
      </c>
      <c r="F10">
        <v>3</v>
      </c>
      <c r="G10">
        <v>1</v>
      </c>
      <c r="H10">
        <v>5</v>
      </c>
      <c r="I10">
        <v>3</v>
      </c>
      <c r="J10">
        <v>3</v>
      </c>
      <c r="K10" s="2">
        <v>1.4142135623730951</v>
      </c>
      <c r="L10" s="2">
        <v>-5.4142135623730949</v>
      </c>
    </row>
    <row r="11" spans="1:12" x14ac:dyDescent="0.2">
      <c r="A11">
        <v>2</v>
      </c>
      <c r="B11" t="s">
        <v>27</v>
      </c>
      <c r="C11">
        <v>4</v>
      </c>
      <c r="D11">
        <v>4</v>
      </c>
      <c r="E11">
        <v>3</v>
      </c>
      <c r="F11">
        <v>3</v>
      </c>
      <c r="G11">
        <v>4</v>
      </c>
      <c r="H11">
        <v>3</v>
      </c>
      <c r="I11">
        <v>5</v>
      </c>
      <c r="J11">
        <v>3</v>
      </c>
      <c r="K11" s="2">
        <v>-2</v>
      </c>
      <c r="L11" s="2">
        <v>2.4142135623730949</v>
      </c>
    </row>
    <row r="12" spans="1:12" x14ac:dyDescent="0.2">
      <c r="A12">
        <v>2</v>
      </c>
      <c r="B12" t="s">
        <v>32</v>
      </c>
      <c r="C12">
        <v>3</v>
      </c>
      <c r="D12">
        <v>3</v>
      </c>
      <c r="E12">
        <v>4</v>
      </c>
      <c r="F12">
        <v>4</v>
      </c>
      <c r="G12">
        <v>3</v>
      </c>
      <c r="H12">
        <v>3</v>
      </c>
      <c r="I12">
        <v>3</v>
      </c>
      <c r="J12">
        <v>2</v>
      </c>
      <c r="K12" s="2">
        <v>2.4142135623730949</v>
      </c>
      <c r="L12" s="2">
        <v>0</v>
      </c>
    </row>
    <row r="13" spans="1:12" x14ac:dyDescent="0.2">
      <c r="A13">
        <v>2</v>
      </c>
      <c r="B13" t="s">
        <v>19</v>
      </c>
      <c r="C13">
        <v>3</v>
      </c>
      <c r="D13">
        <v>4</v>
      </c>
      <c r="E13">
        <v>2</v>
      </c>
      <c r="F13">
        <v>2</v>
      </c>
      <c r="G13">
        <v>5</v>
      </c>
      <c r="H13">
        <v>2</v>
      </c>
      <c r="I13">
        <v>4</v>
      </c>
      <c r="J13">
        <v>4</v>
      </c>
      <c r="K13" s="2">
        <v>-4.8284271247461907</v>
      </c>
      <c r="L13" s="2">
        <v>3.4142135623730954</v>
      </c>
    </row>
    <row r="14" spans="1:12" x14ac:dyDescent="0.2">
      <c r="A14">
        <v>2</v>
      </c>
      <c r="B14" t="s">
        <v>39</v>
      </c>
      <c r="C14">
        <v>4</v>
      </c>
      <c r="D14">
        <v>3</v>
      </c>
      <c r="E14">
        <v>3</v>
      </c>
      <c r="F14">
        <v>4</v>
      </c>
      <c r="G14">
        <v>3</v>
      </c>
      <c r="H14">
        <v>3</v>
      </c>
      <c r="I14">
        <v>2</v>
      </c>
      <c r="J14">
        <v>3</v>
      </c>
      <c r="K14" s="2">
        <v>2.7071067811865475</v>
      </c>
      <c r="L14" s="2">
        <v>0.70710678118654757</v>
      </c>
    </row>
    <row r="15" spans="1:12" x14ac:dyDescent="0.2">
      <c r="A15">
        <v>2</v>
      </c>
      <c r="B15" t="s">
        <v>35</v>
      </c>
      <c r="C15">
        <v>4</v>
      </c>
      <c r="D15">
        <v>3</v>
      </c>
      <c r="E15">
        <v>3</v>
      </c>
      <c r="F15">
        <v>2</v>
      </c>
      <c r="G15">
        <v>3</v>
      </c>
      <c r="H15">
        <v>3</v>
      </c>
      <c r="I15">
        <v>4</v>
      </c>
      <c r="J15">
        <v>3</v>
      </c>
      <c r="K15" s="2">
        <v>-1.2928932188134525</v>
      </c>
      <c r="L15" s="2">
        <v>0.70710678118654757</v>
      </c>
    </row>
    <row r="16" spans="1:12" x14ac:dyDescent="0.2">
      <c r="A16">
        <v>2</v>
      </c>
      <c r="B16" t="s">
        <v>41</v>
      </c>
      <c r="C16">
        <v>3</v>
      </c>
      <c r="D16">
        <v>3</v>
      </c>
      <c r="E16">
        <v>2</v>
      </c>
      <c r="F16">
        <v>2</v>
      </c>
      <c r="G16">
        <v>4</v>
      </c>
      <c r="H16">
        <v>3</v>
      </c>
      <c r="I16">
        <v>5</v>
      </c>
      <c r="J16">
        <v>4</v>
      </c>
      <c r="K16" s="2">
        <v>-5.1213203435596428</v>
      </c>
      <c r="L16" s="2">
        <v>0.70710678118654757</v>
      </c>
    </row>
    <row r="17" spans="1:12" x14ac:dyDescent="0.2">
      <c r="A17">
        <v>2</v>
      </c>
      <c r="B17" t="s">
        <v>36</v>
      </c>
      <c r="C17">
        <v>4</v>
      </c>
      <c r="D17">
        <v>3</v>
      </c>
      <c r="E17">
        <v>3</v>
      </c>
      <c r="F17">
        <v>2</v>
      </c>
      <c r="G17">
        <v>3</v>
      </c>
      <c r="H17">
        <v>3</v>
      </c>
      <c r="I17">
        <v>4</v>
      </c>
      <c r="J17">
        <v>2</v>
      </c>
      <c r="K17" s="2">
        <v>-0.58578643762690485</v>
      </c>
      <c r="L17" s="2">
        <v>1.4142135623730951</v>
      </c>
    </row>
    <row r="18" spans="1:12" x14ac:dyDescent="0.2">
      <c r="A18">
        <v>2</v>
      </c>
      <c r="B18" t="s">
        <v>37</v>
      </c>
      <c r="C18">
        <v>4</v>
      </c>
      <c r="D18">
        <v>3</v>
      </c>
      <c r="E18">
        <v>4</v>
      </c>
      <c r="F18">
        <v>2</v>
      </c>
      <c r="G18">
        <v>3</v>
      </c>
      <c r="H18">
        <v>2</v>
      </c>
      <c r="I18">
        <v>3</v>
      </c>
      <c r="J18">
        <v>4</v>
      </c>
      <c r="K18" s="2">
        <v>-0.29289321881345243</v>
      </c>
      <c r="L18" s="2">
        <v>0.29289321881345243</v>
      </c>
    </row>
    <row r="19" spans="1:12" x14ac:dyDescent="0.2">
      <c r="A19">
        <v>2</v>
      </c>
      <c r="B19" t="s">
        <v>38</v>
      </c>
      <c r="C19">
        <v>4</v>
      </c>
      <c r="D19">
        <v>3</v>
      </c>
      <c r="E19">
        <v>3</v>
      </c>
      <c r="F19">
        <v>3</v>
      </c>
      <c r="G19">
        <v>4</v>
      </c>
      <c r="H19">
        <v>3</v>
      </c>
      <c r="I19">
        <v>3</v>
      </c>
      <c r="J19">
        <v>4</v>
      </c>
      <c r="K19" s="2">
        <v>-0.70710678118654757</v>
      </c>
      <c r="L19" s="2">
        <v>0.70710678118654757</v>
      </c>
    </row>
    <row r="20" spans="1:12" x14ac:dyDescent="0.2">
      <c r="A20">
        <v>3</v>
      </c>
      <c r="B20" t="s">
        <v>27</v>
      </c>
      <c r="C20">
        <v>5</v>
      </c>
      <c r="D20">
        <v>4</v>
      </c>
      <c r="E20">
        <v>2</v>
      </c>
      <c r="F20">
        <v>3</v>
      </c>
      <c r="G20">
        <v>4</v>
      </c>
      <c r="H20">
        <v>2</v>
      </c>
      <c r="I20">
        <v>3</v>
      </c>
      <c r="J20">
        <v>3</v>
      </c>
      <c r="K20" s="2">
        <v>0</v>
      </c>
      <c r="L20" s="2">
        <v>4.8284271247461898</v>
      </c>
    </row>
    <row r="21" spans="1:12" x14ac:dyDescent="0.2">
      <c r="A21">
        <v>3</v>
      </c>
      <c r="B21" t="s">
        <v>32</v>
      </c>
      <c r="C21">
        <v>4</v>
      </c>
      <c r="D21">
        <v>2</v>
      </c>
      <c r="E21">
        <v>5</v>
      </c>
      <c r="F21">
        <v>5</v>
      </c>
      <c r="G21">
        <v>1</v>
      </c>
      <c r="H21">
        <v>4</v>
      </c>
      <c r="I21">
        <v>2</v>
      </c>
      <c r="J21">
        <v>1</v>
      </c>
      <c r="K21" s="2">
        <v>7.9497474683058327</v>
      </c>
      <c r="L21" s="2">
        <v>-2.707106781186547</v>
      </c>
    </row>
    <row r="22" spans="1:12" x14ac:dyDescent="0.2">
      <c r="A22">
        <v>3</v>
      </c>
      <c r="B22" t="s">
        <v>19</v>
      </c>
      <c r="C22">
        <v>1</v>
      </c>
      <c r="D22">
        <v>5</v>
      </c>
      <c r="E22">
        <v>1</v>
      </c>
      <c r="F22">
        <v>1</v>
      </c>
      <c r="G22">
        <v>5</v>
      </c>
      <c r="H22">
        <v>1</v>
      </c>
      <c r="I22">
        <v>5</v>
      </c>
      <c r="J22">
        <v>4</v>
      </c>
      <c r="K22" s="2">
        <v>-8.9497474683058336</v>
      </c>
      <c r="L22" s="2">
        <v>4.707106781186547</v>
      </c>
    </row>
    <row r="23" spans="1:12" x14ac:dyDescent="0.2">
      <c r="A23">
        <v>3</v>
      </c>
      <c r="B23" t="s">
        <v>39</v>
      </c>
      <c r="C23">
        <v>3</v>
      </c>
      <c r="D23">
        <v>2</v>
      </c>
      <c r="E23">
        <v>3</v>
      </c>
      <c r="F23">
        <v>2</v>
      </c>
      <c r="G23">
        <v>4</v>
      </c>
      <c r="H23">
        <v>2</v>
      </c>
      <c r="I23">
        <v>4</v>
      </c>
      <c r="J23">
        <v>4</v>
      </c>
      <c r="K23" s="2">
        <v>-3.4142135623730949</v>
      </c>
      <c r="L23" s="2">
        <v>0</v>
      </c>
    </row>
    <row r="24" spans="1:12" x14ac:dyDescent="0.2">
      <c r="A24">
        <v>3</v>
      </c>
      <c r="B24" t="s">
        <v>35</v>
      </c>
      <c r="C24">
        <v>4</v>
      </c>
      <c r="D24">
        <v>2</v>
      </c>
      <c r="E24">
        <v>4</v>
      </c>
      <c r="F24">
        <v>3</v>
      </c>
      <c r="G24">
        <v>3</v>
      </c>
      <c r="H24">
        <v>4</v>
      </c>
      <c r="I24">
        <v>2</v>
      </c>
      <c r="J24">
        <v>2</v>
      </c>
      <c r="K24" s="2">
        <v>3.1213203435596428</v>
      </c>
      <c r="L24" s="2">
        <v>-1.2928932188134523</v>
      </c>
    </row>
    <row r="25" spans="1:12" x14ac:dyDescent="0.2">
      <c r="A25">
        <v>3</v>
      </c>
      <c r="B25" t="s">
        <v>41</v>
      </c>
      <c r="C25">
        <v>3</v>
      </c>
      <c r="D25">
        <v>3</v>
      </c>
      <c r="E25">
        <v>1</v>
      </c>
      <c r="F25">
        <v>2</v>
      </c>
      <c r="G25">
        <v>4</v>
      </c>
      <c r="H25">
        <v>2</v>
      </c>
      <c r="I25">
        <v>5</v>
      </c>
      <c r="J25">
        <v>4</v>
      </c>
      <c r="K25" s="2">
        <v>-5.8284271247461907</v>
      </c>
      <c r="L25" s="2">
        <v>2.4142135623730954</v>
      </c>
    </row>
    <row r="26" spans="1:12" x14ac:dyDescent="0.2">
      <c r="A26">
        <v>3</v>
      </c>
      <c r="B26" t="s">
        <v>36</v>
      </c>
      <c r="C26">
        <v>3</v>
      </c>
      <c r="D26">
        <v>2</v>
      </c>
      <c r="E26">
        <v>4</v>
      </c>
      <c r="F26">
        <v>3</v>
      </c>
      <c r="G26">
        <v>3</v>
      </c>
      <c r="H26">
        <v>4</v>
      </c>
      <c r="I26">
        <v>4</v>
      </c>
      <c r="J26">
        <v>4</v>
      </c>
      <c r="K26" s="2">
        <v>-1</v>
      </c>
      <c r="L26" s="2">
        <v>-3.4142135623730949</v>
      </c>
    </row>
    <row r="27" spans="1:12" x14ac:dyDescent="0.2">
      <c r="A27">
        <v>3</v>
      </c>
      <c r="B27" t="s">
        <v>37</v>
      </c>
      <c r="C27">
        <v>4</v>
      </c>
      <c r="D27">
        <v>2</v>
      </c>
      <c r="E27">
        <v>2</v>
      </c>
      <c r="F27">
        <v>3</v>
      </c>
      <c r="G27">
        <v>4</v>
      </c>
      <c r="H27">
        <v>3</v>
      </c>
      <c r="I27">
        <v>2</v>
      </c>
      <c r="J27">
        <v>3</v>
      </c>
      <c r="K27" s="2">
        <v>0.29289321881345243</v>
      </c>
      <c r="L27" s="2">
        <v>1.1213203435596428</v>
      </c>
    </row>
    <row r="28" spans="1:12" x14ac:dyDescent="0.2">
      <c r="A28">
        <v>3</v>
      </c>
      <c r="B28" t="s">
        <v>38</v>
      </c>
      <c r="C28">
        <v>1</v>
      </c>
      <c r="D28">
        <v>3</v>
      </c>
      <c r="E28">
        <v>3</v>
      </c>
      <c r="F28">
        <v>3</v>
      </c>
      <c r="G28">
        <v>3</v>
      </c>
      <c r="H28">
        <v>4</v>
      </c>
      <c r="I28">
        <v>3</v>
      </c>
      <c r="J28">
        <v>5</v>
      </c>
      <c r="K28" s="2">
        <v>-2.8284271247461903</v>
      </c>
      <c r="L28" s="2">
        <v>-3.8284271247461903</v>
      </c>
    </row>
    <row r="29" spans="1:12" x14ac:dyDescent="0.2">
      <c r="A29">
        <v>4</v>
      </c>
      <c r="B29" t="s">
        <v>27</v>
      </c>
      <c r="C29">
        <v>5</v>
      </c>
      <c r="D29">
        <v>4</v>
      </c>
      <c r="E29">
        <v>3</v>
      </c>
      <c r="F29">
        <v>4</v>
      </c>
      <c r="G29">
        <v>3</v>
      </c>
      <c r="H29">
        <v>2</v>
      </c>
      <c r="I29">
        <v>2</v>
      </c>
      <c r="J29">
        <v>2</v>
      </c>
      <c r="K29" s="2">
        <v>4.1213203435596428</v>
      </c>
      <c r="L29" s="2">
        <v>4.1213203435596428</v>
      </c>
    </row>
    <row r="30" spans="1:12" x14ac:dyDescent="0.2">
      <c r="A30">
        <v>4</v>
      </c>
      <c r="B30" t="s">
        <v>32</v>
      </c>
      <c r="C30">
        <v>5</v>
      </c>
      <c r="D30">
        <v>2</v>
      </c>
      <c r="E30">
        <v>3</v>
      </c>
      <c r="F30">
        <v>5</v>
      </c>
      <c r="G30">
        <v>1</v>
      </c>
      <c r="H30">
        <v>3</v>
      </c>
      <c r="I30">
        <v>1</v>
      </c>
      <c r="J30">
        <v>1</v>
      </c>
      <c r="K30" s="2">
        <v>8.2426406871192857</v>
      </c>
      <c r="L30" s="2">
        <v>0.41421356237309537</v>
      </c>
    </row>
    <row r="31" spans="1:12" x14ac:dyDescent="0.2">
      <c r="A31">
        <v>4</v>
      </c>
      <c r="B31" t="s">
        <v>19</v>
      </c>
      <c r="C31">
        <v>2</v>
      </c>
      <c r="D31">
        <v>5</v>
      </c>
      <c r="E31">
        <v>1</v>
      </c>
      <c r="F31">
        <v>2</v>
      </c>
      <c r="G31">
        <v>5</v>
      </c>
      <c r="H31">
        <v>1</v>
      </c>
      <c r="I31">
        <v>4</v>
      </c>
      <c r="J31">
        <v>5</v>
      </c>
      <c r="K31" s="2">
        <v>-6.9497474683058327</v>
      </c>
      <c r="L31" s="2">
        <v>4.707106781186547</v>
      </c>
    </row>
    <row r="32" spans="1:12" x14ac:dyDescent="0.2">
      <c r="A32">
        <v>4</v>
      </c>
      <c r="B32" t="s">
        <v>39</v>
      </c>
      <c r="C32">
        <v>5</v>
      </c>
      <c r="D32">
        <v>1</v>
      </c>
      <c r="E32">
        <v>5</v>
      </c>
      <c r="F32">
        <v>5</v>
      </c>
      <c r="G32">
        <v>2</v>
      </c>
      <c r="H32">
        <v>3</v>
      </c>
      <c r="I32">
        <v>1</v>
      </c>
      <c r="J32">
        <v>2</v>
      </c>
      <c r="K32" s="2">
        <v>8.2426406871192857</v>
      </c>
      <c r="L32" s="2">
        <v>-2</v>
      </c>
    </row>
    <row r="33" spans="1:12" x14ac:dyDescent="0.2">
      <c r="A33">
        <v>4</v>
      </c>
      <c r="B33" t="s">
        <v>35</v>
      </c>
      <c r="C33">
        <v>3</v>
      </c>
      <c r="D33">
        <v>4</v>
      </c>
      <c r="E33">
        <v>2</v>
      </c>
      <c r="F33">
        <v>3</v>
      </c>
      <c r="G33">
        <v>4</v>
      </c>
      <c r="H33">
        <v>1</v>
      </c>
      <c r="I33">
        <v>3</v>
      </c>
      <c r="J33">
        <v>2</v>
      </c>
      <c r="K33" s="2">
        <v>-0.70710678118654757</v>
      </c>
      <c r="L33" s="2">
        <v>5.1213203435596428</v>
      </c>
    </row>
    <row r="34" spans="1:12" x14ac:dyDescent="0.2">
      <c r="A34">
        <v>4</v>
      </c>
      <c r="B34" t="s">
        <v>41</v>
      </c>
      <c r="C34">
        <v>2</v>
      </c>
      <c r="D34">
        <v>4</v>
      </c>
      <c r="E34">
        <v>2</v>
      </c>
      <c r="F34">
        <v>3</v>
      </c>
      <c r="G34">
        <v>4</v>
      </c>
      <c r="H34">
        <v>1</v>
      </c>
      <c r="I34">
        <v>3</v>
      </c>
      <c r="J34">
        <v>4</v>
      </c>
      <c r="K34" s="2">
        <v>-2.8284271247461903</v>
      </c>
      <c r="L34" s="2">
        <v>3</v>
      </c>
    </row>
    <row r="35" spans="1:12" x14ac:dyDescent="0.2">
      <c r="A35">
        <v>4</v>
      </c>
      <c r="B35" t="s">
        <v>36</v>
      </c>
      <c r="C35">
        <v>5</v>
      </c>
      <c r="D35">
        <v>2</v>
      </c>
      <c r="E35">
        <v>4</v>
      </c>
      <c r="F35">
        <v>5</v>
      </c>
      <c r="G35">
        <v>1</v>
      </c>
      <c r="H35">
        <v>3</v>
      </c>
      <c r="I35">
        <v>1</v>
      </c>
      <c r="J35">
        <v>1</v>
      </c>
      <c r="K35" s="2">
        <v>8.9497474683058336</v>
      </c>
      <c r="L35" s="2">
        <v>-0.29289321881345254</v>
      </c>
    </row>
    <row r="36" spans="1:12" x14ac:dyDescent="0.2">
      <c r="A36">
        <v>4</v>
      </c>
      <c r="B36" t="s">
        <v>37</v>
      </c>
      <c r="C36">
        <v>4</v>
      </c>
      <c r="D36">
        <v>3</v>
      </c>
      <c r="E36">
        <v>5</v>
      </c>
      <c r="F36">
        <v>4</v>
      </c>
      <c r="G36">
        <v>3</v>
      </c>
      <c r="H36">
        <v>2</v>
      </c>
      <c r="I36">
        <v>2</v>
      </c>
      <c r="J36">
        <v>3</v>
      </c>
      <c r="K36" s="2">
        <v>4.1213203435596428</v>
      </c>
      <c r="L36" s="2">
        <v>0.29289321881345243</v>
      </c>
    </row>
    <row r="37" spans="1:12" x14ac:dyDescent="0.2">
      <c r="A37">
        <v>4</v>
      </c>
      <c r="B37" t="s">
        <v>38</v>
      </c>
      <c r="C37">
        <v>3</v>
      </c>
      <c r="D37">
        <v>2</v>
      </c>
      <c r="E37">
        <v>3</v>
      </c>
      <c r="F37">
        <v>4</v>
      </c>
      <c r="G37">
        <v>2</v>
      </c>
      <c r="H37">
        <v>3</v>
      </c>
      <c r="I37">
        <v>2</v>
      </c>
      <c r="J37">
        <v>3</v>
      </c>
      <c r="K37" s="2">
        <v>2.7071067811865475</v>
      </c>
      <c r="L37" s="2">
        <v>-1.7071067811865475</v>
      </c>
    </row>
    <row r="38" spans="1:12" x14ac:dyDescent="0.2">
      <c r="A38">
        <v>5</v>
      </c>
      <c r="B38" t="s">
        <v>27</v>
      </c>
      <c r="C38">
        <v>3</v>
      </c>
      <c r="D38">
        <v>2</v>
      </c>
      <c r="E38">
        <v>4</v>
      </c>
      <c r="F38">
        <v>3</v>
      </c>
      <c r="G38">
        <v>2</v>
      </c>
      <c r="H38">
        <v>1</v>
      </c>
      <c r="I38">
        <v>4</v>
      </c>
      <c r="J38">
        <v>4</v>
      </c>
      <c r="K38" s="2">
        <v>-0.29289321881345243</v>
      </c>
      <c r="L38" s="2">
        <v>-1.1213203435596428</v>
      </c>
    </row>
    <row r="39" spans="1:12" x14ac:dyDescent="0.2">
      <c r="A39">
        <v>5</v>
      </c>
      <c r="B39" t="s">
        <v>32</v>
      </c>
      <c r="C39">
        <v>3</v>
      </c>
      <c r="D39">
        <v>2</v>
      </c>
      <c r="E39">
        <v>4</v>
      </c>
      <c r="F39">
        <v>3</v>
      </c>
      <c r="G39">
        <v>4</v>
      </c>
      <c r="H39">
        <v>2</v>
      </c>
      <c r="I39">
        <v>5</v>
      </c>
      <c r="J39">
        <v>4</v>
      </c>
      <c r="K39" s="2">
        <v>-2.7071067811865475</v>
      </c>
      <c r="L39" s="2">
        <v>-0.70710678118654757</v>
      </c>
    </row>
    <row r="40" spans="1:12" x14ac:dyDescent="0.2">
      <c r="A40">
        <v>5</v>
      </c>
      <c r="B40" t="s">
        <v>19</v>
      </c>
      <c r="C40">
        <v>3</v>
      </c>
      <c r="D40">
        <v>4</v>
      </c>
      <c r="E40">
        <v>2</v>
      </c>
      <c r="F40">
        <v>3</v>
      </c>
      <c r="G40">
        <v>4</v>
      </c>
      <c r="H40">
        <v>4</v>
      </c>
      <c r="I40">
        <v>1</v>
      </c>
      <c r="J40">
        <v>2</v>
      </c>
      <c r="K40" s="2">
        <v>1.2928932188134525</v>
      </c>
      <c r="L40" s="2">
        <v>2.1213203435596428</v>
      </c>
    </row>
    <row r="41" spans="1:12" x14ac:dyDescent="0.2">
      <c r="A41">
        <v>5</v>
      </c>
      <c r="B41" t="s">
        <v>39</v>
      </c>
      <c r="C41">
        <v>3</v>
      </c>
      <c r="D41">
        <v>2</v>
      </c>
      <c r="E41">
        <v>2</v>
      </c>
      <c r="F41">
        <v>3</v>
      </c>
      <c r="G41">
        <v>2</v>
      </c>
      <c r="H41">
        <v>3</v>
      </c>
      <c r="I41">
        <v>2</v>
      </c>
      <c r="J41">
        <v>4</v>
      </c>
      <c r="K41" s="2">
        <v>0.29289321881345243</v>
      </c>
      <c r="L41" s="2">
        <v>-1.7071067811865475</v>
      </c>
    </row>
    <row r="42" spans="1:12" x14ac:dyDescent="0.2">
      <c r="A42">
        <v>5</v>
      </c>
      <c r="B42" t="s">
        <v>35</v>
      </c>
      <c r="C42">
        <v>3</v>
      </c>
      <c r="D42">
        <v>4</v>
      </c>
      <c r="E42">
        <v>3</v>
      </c>
      <c r="F42">
        <v>3</v>
      </c>
      <c r="G42">
        <v>4</v>
      </c>
      <c r="H42">
        <v>2</v>
      </c>
      <c r="I42">
        <v>2</v>
      </c>
      <c r="J42">
        <v>4</v>
      </c>
      <c r="K42" s="2">
        <v>-0.41421356237309515</v>
      </c>
      <c r="L42" s="2">
        <v>2</v>
      </c>
    </row>
    <row r="43" spans="1:12" x14ac:dyDescent="0.2">
      <c r="A43">
        <v>5</v>
      </c>
      <c r="B43" t="s">
        <v>41</v>
      </c>
      <c r="C43">
        <v>3</v>
      </c>
      <c r="D43">
        <v>3</v>
      </c>
      <c r="E43">
        <v>2</v>
      </c>
      <c r="F43">
        <v>3</v>
      </c>
      <c r="G43">
        <v>4</v>
      </c>
      <c r="H43">
        <v>3</v>
      </c>
      <c r="I43">
        <v>2</v>
      </c>
      <c r="J43">
        <v>4</v>
      </c>
      <c r="K43" s="2">
        <v>-1.1213203435596428</v>
      </c>
      <c r="L43" s="2">
        <v>0.70710678118654757</v>
      </c>
    </row>
    <row r="44" spans="1:12" x14ac:dyDescent="0.2">
      <c r="A44">
        <v>5</v>
      </c>
      <c r="B44" t="s">
        <v>36</v>
      </c>
      <c r="C44">
        <v>3</v>
      </c>
      <c r="D44">
        <v>1</v>
      </c>
      <c r="E44">
        <v>5</v>
      </c>
      <c r="F44">
        <v>3</v>
      </c>
      <c r="G44">
        <v>4</v>
      </c>
      <c r="H44">
        <v>2</v>
      </c>
      <c r="I44">
        <v>5</v>
      </c>
      <c r="J44">
        <v>4</v>
      </c>
      <c r="K44" s="2">
        <v>-2</v>
      </c>
      <c r="L44" s="2">
        <v>-2.4142135623730949</v>
      </c>
    </row>
    <row r="45" spans="1:12" x14ac:dyDescent="0.2">
      <c r="A45">
        <v>5</v>
      </c>
      <c r="B45" t="s">
        <v>37</v>
      </c>
      <c r="C45">
        <v>3</v>
      </c>
      <c r="D45">
        <v>2</v>
      </c>
      <c r="E45">
        <v>4</v>
      </c>
      <c r="F45">
        <v>3</v>
      </c>
      <c r="G45">
        <v>2</v>
      </c>
      <c r="H45">
        <v>2</v>
      </c>
      <c r="I45">
        <v>4</v>
      </c>
      <c r="J45">
        <v>4</v>
      </c>
      <c r="K45" s="2">
        <v>-0.29289321881345243</v>
      </c>
      <c r="L45" s="2">
        <v>-2.1213203435596428</v>
      </c>
    </row>
    <row r="46" spans="1:12" x14ac:dyDescent="0.2">
      <c r="A46">
        <v>5</v>
      </c>
      <c r="B46" t="s">
        <v>38</v>
      </c>
      <c r="C46">
        <v>3</v>
      </c>
      <c r="D46">
        <v>1</v>
      </c>
      <c r="E46">
        <v>5</v>
      </c>
      <c r="F46">
        <v>3</v>
      </c>
      <c r="G46">
        <v>2</v>
      </c>
      <c r="H46">
        <v>1</v>
      </c>
      <c r="I46">
        <v>5</v>
      </c>
      <c r="J46">
        <v>4</v>
      </c>
      <c r="K46" s="2">
        <v>-0.58578643762690474</v>
      </c>
      <c r="L46" s="2">
        <v>-2.8284271247461903</v>
      </c>
    </row>
    <row r="47" spans="1:12" x14ac:dyDescent="0.2">
      <c r="A47">
        <v>6</v>
      </c>
      <c r="B47" t="s">
        <v>27</v>
      </c>
      <c r="C47">
        <v>5</v>
      </c>
      <c r="D47">
        <v>2</v>
      </c>
      <c r="E47">
        <v>3</v>
      </c>
      <c r="F47">
        <v>1</v>
      </c>
      <c r="G47">
        <v>1</v>
      </c>
      <c r="H47">
        <v>2</v>
      </c>
      <c r="I47">
        <v>5</v>
      </c>
      <c r="J47">
        <v>4</v>
      </c>
      <c r="K47" s="2">
        <v>-1.8786796564403576</v>
      </c>
      <c r="L47" s="2">
        <v>-0.70710678118654757</v>
      </c>
    </row>
    <row r="48" spans="1:12" x14ac:dyDescent="0.2">
      <c r="A48">
        <v>6</v>
      </c>
      <c r="B48" t="s">
        <v>32</v>
      </c>
      <c r="C48">
        <v>4</v>
      </c>
      <c r="D48">
        <v>1</v>
      </c>
      <c r="E48">
        <v>4</v>
      </c>
      <c r="F48">
        <v>2</v>
      </c>
      <c r="G48">
        <v>2</v>
      </c>
      <c r="H48">
        <v>1</v>
      </c>
      <c r="I48">
        <v>5</v>
      </c>
      <c r="J48">
        <v>5</v>
      </c>
      <c r="K48" s="2">
        <v>-2.2928932188134525</v>
      </c>
      <c r="L48" s="2">
        <v>-2.1213203435596428</v>
      </c>
    </row>
    <row r="49" spans="1:12" x14ac:dyDescent="0.2">
      <c r="A49">
        <v>6</v>
      </c>
      <c r="B49" t="s">
        <v>19</v>
      </c>
      <c r="C49">
        <v>1</v>
      </c>
      <c r="D49">
        <v>5</v>
      </c>
      <c r="E49">
        <v>1</v>
      </c>
      <c r="F49">
        <v>4</v>
      </c>
      <c r="G49">
        <v>3</v>
      </c>
      <c r="H49">
        <v>5</v>
      </c>
      <c r="I49">
        <v>1</v>
      </c>
      <c r="J49">
        <v>3</v>
      </c>
      <c r="K49" s="2">
        <v>0.17157287525380971</v>
      </c>
      <c r="L49" s="2">
        <v>0</v>
      </c>
    </row>
    <row r="50" spans="1:12" x14ac:dyDescent="0.2">
      <c r="A50">
        <v>6</v>
      </c>
      <c r="B50" t="s">
        <v>39</v>
      </c>
      <c r="C50">
        <v>2</v>
      </c>
      <c r="D50">
        <v>2</v>
      </c>
      <c r="E50">
        <v>3</v>
      </c>
      <c r="F50">
        <v>4</v>
      </c>
      <c r="G50">
        <v>4</v>
      </c>
      <c r="H50">
        <v>3</v>
      </c>
      <c r="I50">
        <v>4</v>
      </c>
      <c r="J50">
        <v>4</v>
      </c>
      <c r="K50" s="2">
        <v>-2.1213203435596428</v>
      </c>
      <c r="L50" s="2">
        <v>-1.7071067811865475</v>
      </c>
    </row>
    <row r="51" spans="1:12" x14ac:dyDescent="0.2">
      <c r="A51">
        <v>6</v>
      </c>
      <c r="B51" t="s">
        <v>35</v>
      </c>
      <c r="C51">
        <v>4</v>
      </c>
      <c r="D51">
        <v>2</v>
      </c>
      <c r="E51">
        <v>2</v>
      </c>
      <c r="F51">
        <v>3</v>
      </c>
      <c r="G51">
        <v>3</v>
      </c>
      <c r="H51">
        <v>4</v>
      </c>
      <c r="I51">
        <v>3</v>
      </c>
      <c r="J51">
        <v>4</v>
      </c>
      <c r="K51" s="2">
        <v>-0.70710678118654757</v>
      </c>
      <c r="L51" s="2">
        <v>-1.2928932188134525</v>
      </c>
    </row>
    <row r="52" spans="1:12" x14ac:dyDescent="0.2">
      <c r="A52">
        <v>6</v>
      </c>
      <c r="B52" t="s">
        <v>41</v>
      </c>
      <c r="C52">
        <v>3</v>
      </c>
      <c r="D52">
        <v>4</v>
      </c>
      <c r="E52">
        <v>2</v>
      </c>
      <c r="F52">
        <v>3</v>
      </c>
      <c r="G52">
        <v>4</v>
      </c>
      <c r="H52">
        <v>4</v>
      </c>
      <c r="I52">
        <v>3</v>
      </c>
      <c r="J52">
        <v>1</v>
      </c>
      <c r="K52" s="2">
        <v>0</v>
      </c>
      <c r="L52" s="2">
        <v>2.8284271247461903</v>
      </c>
    </row>
    <row r="53" spans="1:12" x14ac:dyDescent="0.2">
      <c r="A53">
        <v>6</v>
      </c>
      <c r="B53" t="s">
        <v>36</v>
      </c>
      <c r="C53">
        <v>4</v>
      </c>
      <c r="D53">
        <v>2</v>
      </c>
      <c r="E53">
        <v>5</v>
      </c>
      <c r="F53">
        <v>2</v>
      </c>
      <c r="G53">
        <v>2</v>
      </c>
      <c r="H53">
        <v>2</v>
      </c>
      <c r="I53">
        <v>4</v>
      </c>
      <c r="J53">
        <v>4</v>
      </c>
      <c r="K53" s="2">
        <v>0.12132034355964283</v>
      </c>
      <c r="L53" s="2">
        <v>-2.1213203435596428</v>
      </c>
    </row>
    <row r="54" spans="1:12" x14ac:dyDescent="0.2">
      <c r="A54">
        <v>6</v>
      </c>
      <c r="B54" t="s">
        <v>37</v>
      </c>
      <c r="C54">
        <v>3</v>
      </c>
      <c r="D54">
        <v>4</v>
      </c>
      <c r="E54">
        <v>2</v>
      </c>
      <c r="F54">
        <v>3</v>
      </c>
      <c r="G54">
        <v>2</v>
      </c>
      <c r="H54">
        <v>4</v>
      </c>
      <c r="I54">
        <v>3</v>
      </c>
      <c r="J54">
        <v>3</v>
      </c>
      <c r="K54" s="2">
        <v>0</v>
      </c>
      <c r="L54" s="2">
        <v>0</v>
      </c>
    </row>
    <row r="55" spans="1:12" x14ac:dyDescent="0.2">
      <c r="A55">
        <v>6</v>
      </c>
      <c r="B55" t="s">
        <v>38</v>
      </c>
      <c r="C55">
        <v>4</v>
      </c>
      <c r="D55">
        <v>2</v>
      </c>
      <c r="E55">
        <v>5</v>
      </c>
      <c r="F55">
        <v>2</v>
      </c>
      <c r="G55">
        <v>2</v>
      </c>
      <c r="H55">
        <v>2</v>
      </c>
      <c r="I55">
        <v>5</v>
      </c>
      <c r="J55">
        <v>4</v>
      </c>
      <c r="K55" s="2">
        <v>-0.87867965644035717</v>
      </c>
      <c r="L55" s="2">
        <v>-2.1213203435596428</v>
      </c>
    </row>
    <row r="56" spans="1:12" x14ac:dyDescent="0.2">
      <c r="A56">
        <v>7</v>
      </c>
      <c r="B56" t="s">
        <v>27</v>
      </c>
      <c r="C56">
        <v>4</v>
      </c>
      <c r="D56">
        <v>3</v>
      </c>
      <c r="E56">
        <v>4</v>
      </c>
      <c r="F56">
        <v>4</v>
      </c>
      <c r="G56">
        <v>2</v>
      </c>
      <c r="H56">
        <v>3</v>
      </c>
      <c r="I56">
        <v>3</v>
      </c>
      <c r="J56">
        <v>3</v>
      </c>
      <c r="K56" s="2">
        <v>3.1213203435596424</v>
      </c>
      <c r="L56" s="2">
        <v>-0.70710678118654757</v>
      </c>
    </row>
    <row r="57" spans="1:12" x14ac:dyDescent="0.2">
      <c r="A57">
        <v>7</v>
      </c>
      <c r="B57" t="s">
        <v>32</v>
      </c>
      <c r="C57">
        <v>2</v>
      </c>
      <c r="D57">
        <v>2</v>
      </c>
      <c r="E57">
        <v>4</v>
      </c>
      <c r="F57">
        <v>3</v>
      </c>
      <c r="G57">
        <v>1</v>
      </c>
      <c r="H57">
        <v>5</v>
      </c>
      <c r="I57">
        <v>4</v>
      </c>
      <c r="J57">
        <v>1</v>
      </c>
      <c r="K57" s="2">
        <v>1.8284271247461903</v>
      </c>
      <c r="L57" s="2">
        <v>-4.4142135623730949</v>
      </c>
    </row>
    <row r="58" spans="1:12" x14ac:dyDescent="0.2">
      <c r="A58">
        <v>7</v>
      </c>
      <c r="B58" t="s">
        <v>19</v>
      </c>
      <c r="C58">
        <v>3</v>
      </c>
      <c r="D58">
        <v>5</v>
      </c>
      <c r="E58">
        <v>1</v>
      </c>
      <c r="F58">
        <v>3</v>
      </c>
      <c r="G58">
        <v>5</v>
      </c>
      <c r="H58">
        <v>1</v>
      </c>
      <c r="I58">
        <v>2</v>
      </c>
      <c r="J58">
        <v>4</v>
      </c>
      <c r="K58" s="2">
        <v>-2.5355339059327378</v>
      </c>
      <c r="L58" s="2">
        <v>6.1213203435596419</v>
      </c>
    </row>
    <row r="59" spans="1:12" x14ac:dyDescent="0.2">
      <c r="A59">
        <v>7</v>
      </c>
      <c r="B59" t="s">
        <v>39</v>
      </c>
      <c r="C59">
        <v>4</v>
      </c>
      <c r="D59">
        <v>3</v>
      </c>
      <c r="E59">
        <v>4</v>
      </c>
      <c r="F59">
        <v>2</v>
      </c>
      <c r="G59">
        <v>2</v>
      </c>
      <c r="H59">
        <v>3</v>
      </c>
      <c r="I59">
        <v>2</v>
      </c>
      <c r="J59">
        <v>3</v>
      </c>
      <c r="K59" s="2">
        <v>2.1213203435596428</v>
      </c>
      <c r="L59" s="2">
        <v>-0.70710678118654757</v>
      </c>
    </row>
    <row r="60" spans="1:12" x14ac:dyDescent="0.2">
      <c r="A60">
        <v>7</v>
      </c>
      <c r="B60" t="s">
        <v>35</v>
      </c>
      <c r="C60">
        <v>3</v>
      </c>
      <c r="D60">
        <v>4</v>
      </c>
      <c r="E60">
        <v>2</v>
      </c>
      <c r="F60">
        <v>3</v>
      </c>
      <c r="G60">
        <v>3</v>
      </c>
      <c r="H60">
        <v>2</v>
      </c>
      <c r="I60">
        <v>2</v>
      </c>
      <c r="J60">
        <v>3</v>
      </c>
      <c r="K60" s="2">
        <v>0.29289321881345243</v>
      </c>
      <c r="L60" s="2">
        <v>2.7071067811865475</v>
      </c>
    </row>
    <row r="61" spans="1:12" x14ac:dyDescent="0.2">
      <c r="A61">
        <v>7</v>
      </c>
      <c r="B61" t="s">
        <v>41</v>
      </c>
      <c r="C61">
        <v>2</v>
      </c>
      <c r="D61">
        <v>3</v>
      </c>
      <c r="E61">
        <v>2</v>
      </c>
      <c r="F61">
        <v>3</v>
      </c>
      <c r="G61">
        <v>2</v>
      </c>
      <c r="H61">
        <v>3</v>
      </c>
      <c r="I61">
        <v>2</v>
      </c>
      <c r="J61">
        <v>3</v>
      </c>
      <c r="K61" s="2">
        <v>0.29289321881345243</v>
      </c>
      <c r="L61" s="2">
        <v>-0.70710678118654757</v>
      </c>
    </row>
    <row r="62" spans="1:12" x14ac:dyDescent="0.2">
      <c r="A62">
        <v>7</v>
      </c>
      <c r="B62" t="s">
        <v>36</v>
      </c>
      <c r="C62">
        <v>4</v>
      </c>
      <c r="D62">
        <v>3</v>
      </c>
      <c r="E62">
        <v>4</v>
      </c>
      <c r="F62">
        <v>3</v>
      </c>
      <c r="G62">
        <v>1</v>
      </c>
      <c r="H62">
        <v>5</v>
      </c>
      <c r="I62">
        <v>3</v>
      </c>
      <c r="J62">
        <v>4</v>
      </c>
      <c r="K62" s="2">
        <v>2.1213203435596428</v>
      </c>
      <c r="L62" s="2">
        <v>-4.1213203435596428</v>
      </c>
    </row>
    <row r="63" spans="1:12" x14ac:dyDescent="0.2">
      <c r="A63">
        <v>7</v>
      </c>
      <c r="B63" t="s">
        <v>37</v>
      </c>
      <c r="C63">
        <v>4</v>
      </c>
      <c r="D63">
        <v>4</v>
      </c>
      <c r="E63">
        <v>4</v>
      </c>
      <c r="F63">
        <v>4</v>
      </c>
      <c r="G63">
        <v>2</v>
      </c>
      <c r="H63">
        <v>4</v>
      </c>
      <c r="I63">
        <v>2</v>
      </c>
      <c r="J63">
        <v>3</v>
      </c>
      <c r="K63" s="2">
        <v>4.1213203435596428</v>
      </c>
      <c r="L63" s="2">
        <v>-0.70710678118654757</v>
      </c>
    </row>
    <row r="64" spans="1:12" x14ac:dyDescent="0.2">
      <c r="A64">
        <v>7</v>
      </c>
      <c r="B64" t="s">
        <v>38</v>
      </c>
      <c r="C64">
        <v>2</v>
      </c>
      <c r="D64">
        <v>2</v>
      </c>
      <c r="E64">
        <v>4</v>
      </c>
      <c r="F64">
        <v>2</v>
      </c>
      <c r="G64">
        <v>2</v>
      </c>
      <c r="H64">
        <v>4</v>
      </c>
      <c r="I64">
        <v>2</v>
      </c>
      <c r="J64">
        <v>2</v>
      </c>
      <c r="K64" s="2">
        <v>1.4142135623730951</v>
      </c>
      <c r="L64" s="2">
        <v>-3.4142135623730949</v>
      </c>
    </row>
    <row r="65" spans="1:12" x14ac:dyDescent="0.2">
      <c r="A65">
        <v>8</v>
      </c>
      <c r="B65" t="s">
        <v>27</v>
      </c>
      <c r="C65">
        <v>3</v>
      </c>
      <c r="D65">
        <v>3</v>
      </c>
      <c r="E65">
        <v>4</v>
      </c>
      <c r="F65">
        <v>2</v>
      </c>
      <c r="G65">
        <v>2</v>
      </c>
      <c r="H65">
        <v>3</v>
      </c>
      <c r="I65">
        <v>4</v>
      </c>
      <c r="J65">
        <v>2</v>
      </c>
      <c r="K65" s="2">
        <v>0.12132034355964272</v>
      </c>
      <c r="L65" s="2">
        <v>-0.70710678118654757</v>
      </c>
    </row>
    <row r="66" spans="1:12" x14ac:dyDescent="0.2">
      <c r="A66">
        <v>8</v>
      </c>
      <c r="B66" t="s">
        <v>32</v>
      </c>
      <c r="C66">
        <v>1</v>
      </c>
      <c r="D66">
        <v>2</v>
      </c>
      <c r="E66">
        <v>4</v>
      </c>
      <c r="F66">
        <v>4</v>
      </c>
      <c r="G66">
        <v>1</v>
      </c>
      <c r="H66">
        <v>4</v>
      </c>
      <c r="I66">
        <v>2</v>
      </c>
      <c r="J66">
        <v>2</v>
      </c>
      <c r="K66" s="2">
        <v>3.4142135623730954</v>
      </c>
      <c r="L66" s="2">
        <v>-4.8284271247461907</v>
      </c>
    </row>
    <row r="67" spans="1:12" x14ac:dyDescent="0.2">
      <c r="A67">
        <v>8</v>
      </c>
      <c r="B67" t="s">
        <v>19</v>
      </c>
      <c r="C67">
        <v>4</v>
      </c>
      <c r="D67">
        <v>5</v>
      </c>
      <c r="E67">
        <v>1</v>
      </c>
      <c r="F67">
        <v>2</v>
      </c>
      <c r="G67">
        <v>5</v>
      </c>
      <c r="H67">
        <v>1</v>
      </c>
      <c r="I67">
        <v>4</v>
      </c>
      <c r="J67">
        <v>3</v>
      </c>
      <c r="K67" s="2">
        <v>-4.1213203435596419</v>
      </c>
      <c r="L67" s="2">
        <v>7.5355339059327378</v>
      </c>
    </row>
    <row r="68" spans="1:12" x14ac:dyDescent="0.2">
      <c r="A68">
        <v>8</v>
      </c>
      <c r="B68" t="s">
        <v>39</v>
      </c>
      <c r="C68">
        <v>4</v>
      </c>
      <c r="D68">
        <v>3</v>
      </c>
      <c r="E68">
        <v>5</v>
      </c>
      <c r="F68">
        <v>3</v>
      </c>
      <c r="G68">
        <v>2</v>
      </c>
      <c r="H68">
        <v>2</v>
      </c>
      <c r="I68">
        <v>3</v>
      </c>
      <c r="J68">
        <v>4</v>
      </c>
      <c r="K68" s="2">
        <v>2.1213203435596428</v>
      </c>
      <c r="L68" s="2">
        <v>-1.1213203435596428</v>
      </c>
    </row>
    <row r="69" spans="1:12" x14ac:dyDescent="0.2">
      <c r="A69">
        <v>8</v>
      </c>
      <c r="B69" t="s">
        <v>35</v>
      </c>
      <c r="C69">
        <v>3</v>
      </c>
      <c r="D69">
        <v>3</v>
      </c>
      <c r="E69">
        <v>3</v>
      </c>
      <c r="F69">
        <v>4</v>
      </c>
      <c r="G69">
        <v>2</v>
      </c>
      <c r="H69">
        <v>2</v>
      </c>
      <c r="I69">
        <v>2</v>
      </c>
      <c r="J69">
        <v>2</v>
      </c>
      <c r="K69" s="2">
        <v>3.4142135623730949</v>
      </c>
      <c r="L69" s="2">
        <v>1</v>
      </c>
    </row>
    <row r="70" spans="1:12" x14ac:dyDescent="0.2">
      <c r="A70">
        <v>8</v>
      </c>
      <c r="B70" t="s">
        <v>41</v>
      </c>
      <c r="C70">
        <v>2</v>
      </c>
      <c r="D70">
        <v>1</v>
      </c>
      <c r="E70">
        <v>2</v>
      </c>
      <c r="F70">
        <v>2</v>
      </c>
      <c r="G70">
        <v>3</v>
      </c>
      <c r="H70">
        <v>2</v>
      </c>
      <c r="I70">
        <v>4</v>
      </c>
      <c r="J70">
        <v>4</v>
      </c>
      <c r="K70" s="2">
        <v>-4.1213203435596428</v>
      </c>
      <c r="L70" s="2">
        <v>-1.7071067811865475</v>
      </c>
    </row>
    <row r="71" spans="1:12" x14ac:dyDescent="0.2">
      <c r="A71">
        <v>8</v>
      </c>
      <c r="B71" t="s">
        <v>36</v>
      </c>
      <c r="C71">
        <v>2</v>
      </c>
      <c r="D71">
        <v>1</v>
      </c>
      <c r="E71">
        <v>4</v>
      </c>
      <c r="F71">
        <v>4</v>
      </c>
      <c r="G71">
        <v>1</v>
      </c>
      <c r="H71">
        <v>4</v>
      </c>
      <c r="I71">
        <v>2</v>
      </c>
      <c r="J71">
        <v>2</v>
      </c>
      <c r="K71" s="2">
        <v>4.1213203435596428</v>
      </c>
      <c r="L71" s="2">
        <v>-5.1213203435596428</v>
      </c>
    </row>
    <row r="72" spans="1:12" x14ac:dyDescent="0.2">
      <c r="A72">
        <v>8</v>
      </c>
      <c r="B72" t="s">
        <v>37</v>
      </c>
      <c r="C72">
        <v>4</v>
      </c>
      <c r="D72">
        <v>3</v>
      </c>
      <c r="E72">
        <v>4</v>
      </c>
      <c r="F72">
        <v>4</v>
      </c>
      <c r="G72">
        <v>2</v>
      </c>
      <c r="H72">
        <v>4</v>
      </c>
      <c r="I72">
        <v>2</v>
      </c>
      <c r="J72">
        <v>4</v>
      </c>
      <c r="K72" s="2">
        <v>3.4142135623730949</v>
      </c>
      <c r="L72" s="2">
        <v>-2.4142135623730949</v>
      </c>
    </row>
    <row r="73" spans="1:12" x14ac:dyDescent="0.2">
      <c r="A73">
        <v>8</v>
      </c>
      <c r="B73" t="s">
        <v>38</v>
      </c>
      <c r="C73">
        <v>2</v>
      </c>
      <c r="D73">
        <v>2</v>
      </c>
      <c r="E73">
        <v>4</v>
      </c>
      <c r="F73">
        <v>4</v>
      </c>
      <c r="G73">
        <v>2</v>
      </c>
      <c r="H73">
        <v>4</v>
      </c>
      <c r="I73">
        <v>2</v>
      </c>
      <c r="J73">
        <v>3</v>
      </c>
      <c r="K73" s="2">
        <v>2.7071067811865475</v>
      </c>
      <c r="L73" s="2">
        <v>-4.1213203435596428</v>
      </c>
    </row>
    <row r="74" spans="1:12" x14ac:dyDescent="0.2">
      <c r="A74">
        <v>9</v>
      </c>
      <c r="B74" t="s">
        <v>27</v>
      </c>
      <c r="C74">
        <v>5</v>
      </c>
      <c r="D74">
        <v>1</v>
      </c>
      <c r="E74">
        <v>5</v>
      </c>
      <c r="F74">
        <v>1</v>
      </c>
      <c r="G74">
        <v>1</v>
      </c>
      <c r="H74">
        <v>1</v>
      </c>
      <c r="I74">
        <v>5</v>
      </c>
      <c r="J74">
        <v>1</v>
      </c>
      <c r="K74" s="2">
        <v>1.6568542494923806</v>
      </c>
      <c r="L74" s="2">
        <v>0</v>
      </c>
    </row>
    <row r="75" spans="1:12" x14ac:dyDescent="0.2">
      <c r="A75">
        <v>9</v>
      </c>
      <c r="B75" t="s">
        <v>32</v>
      </c>
      <c r="C75">
        <v>5</v>
      </c>
      <c r="D75">
        <v>1</v>
      </c>
      <c r="E75">
        <v>5</v>
      </c>
      <c r="F75">
        <v>1</v>
      </c>
      <c r="G75">
        <v>1</v>
      </c>
      <c r="H75">
        <v>1</v>
      </c>
      <c r="I75">
        <v>1</v>
      </c>
      <c r="J75">
        <v>5</v>
      </c>
      <c r="K75" s="2">
        <v>2.8284271247461903</v>
      </c>
      <c r="L75" s="2">
        <v>-2.8284271247461903</v>
      </c>
    </row>
    <row r="76" spans="1:12" x14ac:dyDescent="0.2">
      <c r="A76">
        <v>9</v>
      </c>
      <c r="B76" t="s">
        <v>19</v>
      </c>
      <c r="C76">
        <v>4</v>
      </c>
      <c r="D76">
        <v>5</v>
      </c>
      <c r="E76">
        <v>1</v>
      </c>
      <c r="F76">
        <v>1</v>
      </c>
      <c r="G76">
        <v>2</v>
      </c>
      <c r="H76">
        <v>5</v>
      </c>
      <c r="I76">
        <v>1</v>
      </c>
      <c r="J76">
        <v>4</v>
      </c>
      <c r="K76" s="2">
        <v>-0.70710678118654757</v>
      </c>
      <c r="L76" s="2">
        <v>0.70710678118654757</v>
      </c>
    </row>
    <row r="77" spans="1:12" x14ac:dyDescent="0.2">
      <c r="A77">
        <v>9</v>
      </c>
      <c r="B77" t="s">
        <v>39</v>
      </c>
      <c r="C77">
        <v>5</v>
      </c>
      <c r="D77">
        <v>1</v>
      </c>
      <c r="E77">
        <v>5</v>
      </c>
      <c r="F77">
        <v>1</v>
      </c>
      <c r="G77">
        <v>1</v>
      </c>
      <c r="H77">
        <v>1</v>
      </c>
      <c r="I77">
        <v>1</v>
      </c>
      <c r="J77">
        <v>5</v>
      </c>
      <c r="K77" s="2">
        <v>2.8284271247461903</v>
      </c>
      <c r="L77" s="2">
        <v>-2.8284271247461903</v>
      </c>
    </row>
    <row r="78" spans="1:12" x14ac:dyDescent="0.2">
      <c r="A78">
        <v>9</v>
      </c>
      <c r="B78" t="s">
        <v>35</v>
      </c>
      <c r="C78">
        <v>3</v>
      </c>
      <c r="D78">
        <v>3</v>
      </c>
      <c r="E78">
        <v>4</v>
      </c>
      <c r="F78">
        <v>3</v>
      </c>
      <c r="G78">
        <v>3</v>
      </c>
      <c r="H78">
        <v>3</v>
      </c>
      <c r="I78">
        <v>3</v>
      </c>
      <c r="J78">
        <v>2</v>
      </c>
      <c r="K78" s="2">
        <v>1.4142135623730951</v>
      </c>
      <c r="L78" s="2">
        <v>0</v>
      </c>
    </row>
    <row r="79" spans="1:12" x14ac:dyDescent="0.2">
      <c r="A79">
        <v>9</v>
      </c>
      <c r="B79" t="s">
        <v>41</v>
      </c>
      <c r="C79">
        <v>2</v>
      </c>
      <c r="D79">
        <v>1</v>
      </c>
      <c r="E79">
        <v>1</v>
      </c>
      <c r="F79">
        <v>4</v>
      </c>
      <c r="G79">
        <v>2</v>
      </c>
      <c r="H79">
        <v>1</v>
      </c>
      <c r="I79">
        <v>1</v>
      </c>
      <c r="J79">
        <v>3</v>
      </c>
      <c r="K79" s="2">
        <v>1.5857864376269051</v>
      </c>
      <c r="L79" s="2">
        <v>0</v>
      </c>
    </row>
    <row r="80" spans="1:12" x14ac:dyDescent="0.2">
      <c r="A80">
        <v>9</v>
      </c>
      <c r="B80" t="s">
        <v>36</v>
      </c>
      <c r="C80">
        <v>4</v>
      </c>
      <c r="D80">
        <v>1</v>
      </c>
      <c r="E80">
        <v>1</v>
      </c>
      <c r="F80">
        <v>2</v>
      </c>
      <c r="G80">
        <v>2</v>
      </c>
      <c r="H80">
        <v>1</v>
      </c>
      <c r="I80">
        <v>1</v>
      </c>
      <c r="J80">
        <v>3</v>
      </c>
      <c r="K80" s="2">
        <v>1</v>
      </c>
      <c r="L80" s="2">
        <v>1.4142135623730951</v>
      </c>
    </row>
    <row r="81" spans="1:12" x14ac:dyDescent="0.2">
      <c r="A81">
        <v>9</v>
      </c>
      <c r="B81" t="s">
        <v>37</v>
      </c>
      <c r="C81">
        <v>4</v>
      </c>
      <c r="D81">
        <v>4</v>
      </c>
      <c r="E81">
        <v>2</v>
      </c>
      <c r="F81">
        <v>2</v>
      </c>
      <c r="G81">
        <v>3</v>
      </c>
      <c r="H81">
        <v>3</v>
      </c>
      <c r="I81">
        <v>3</v>
      </c>
      <c r="J81">
        <v>4</v>
      </c>
      <c r="K81" s="2">
        <v>-1.7071067811865475</v>
      </c>
      <c r="L81" s="2">
        <v>1.7071067811865475</v>
      </c>
    </row>
    <row r="82" spans="1:12" x14ac:dyDescent="0.2">
      <c r="A82">
        <v>9</v>
      </c>
      <c r="B82" t="s">
        <v>38</v>
      </c>
      <c r="C82">
        <v>4</v>
      </c>
      <c r="D82">
        <v>2</v>
      </c>
      <c r="E82">
        <v>4</v>
      </c>
      <c r="F82">
        <v>2</v>
      </c>
      <c r="G82">
        <v>2</v>
      </c>
      <c r="H82">
        <v>2</v>
      </c>
      <c r="I82">
        <v>4</v>
      </c>
      <c r="J82">
        <v>3</v>
      </c>
      <c r="K82" s="2">
        <v>0.12132034355964272</v>
      </c>
      <c r="L82" s="2">
        <v>-0.70710678118654757</v>
      </c>
    </row>
    <row r="83" spans="1:12" x14ac:dyDescent="0.2">
      <c r="A83">
        <v>10</v>
      </c>
      <c r="B83" t="s">
        <v>27</v>
      </c>
      <c r="C83">
        <v>5</v>
      </c>
      <c r="D83">
        <v>2</v>
      </c>
      <c r="E83">
        <v>4</v>
      </c>
      <c r="F83">
        <v>5</v>
      </c>
      <c r="G83">
        <v>1</v>
      </c>
      <c r="H83">
        <v>2</v>
      </c>
      <c r="I83">
        <v>1</v>
      </c>
      <c r="J83">
        <v>1</v>
      </c>
      <c r="K83" s="2">
        <v>8.9497474683058336</v>
      </c>
      <c r="L83" s="2">
        <v>0.70710678118654746</v>
      </c>
    </row>
    <row r="84" spans="1:12" x14ac:dyDescent="0.2">
      <c r="A84">
        <v>10</v>
      </c>
      <c r="B84" t="s">
        <v>32</v>
      </c>
      <c r="C84">
        <v>5</v>
      </c>
      <c r="D84">
        <v>1</v>
      </c>
      <c r="E84">
        <v>5</v>
      </c>
      <c r="F84">
        <v>3</v>
      </c>
      <c r="G84">
        <v>1</v>
      </c>
      <c r="H84">
        <v>1</v>
      </c>
      <c r="I84">
        <v>1</v>
      </c>
      <c r="J84">
        <v>1</v>
      </c>
      <c r="K84" s="2">
        <v>7.6568542494923797</v>
      </c>
      <c r="L84" s="2">
        <v>0</v>
      </c>
    </row>
    <row r="85" spans="1:12" x14ac:dyDescent="0.2">
      <c r="A85">
        <v>10</v>
      </c>
      <c r="B85" t="s">
        <v>19</v>
      </c>
      <c r="C85">
        <v>2</v>
      </c>
      <c r="D85">
        <v>5</v>
      </c>
      <c r="E85">
        <v>3</v>
      </c>
      <c r="F85">
        <v>2</v>
      </c>
      <c r="G85">
        <v>4</v>
      </c>
      <c r="H85">
        <v>1</v>
      </c>
      <c r="I85">
        <v>5</v>
      </c>
      <c r="J85">
        <v>2</v>
      </c>
      <c r="K85" s="2">
        <v>-3.7071067811865475</v>
      </c>
      <c r="L85" s="2">
        <v>4.7071067811865479</v>
      </c>
    </row>
    <row r="86" spans="1:12" x14ac:dyDescent="0.2">
      <c r="A86">
        <v>10</v>
      </c>
      <c r="B86" t="s">
        <v>39</v>
      </c>
      <c r="C86">
        <v>5</v>
      </c>
      <c r="D86">
        <v>3</v>
      </c>
      <c r="E86">
        <v>4</v>
      </c>
      <c r="F86">
        <v>4</v>
      </c>
      <c r="G86">
        <v>1</v>
      </c>
      <c r="H86">
        <v>2</v>
      </c>
      <c r="I86">
        <v>3</v>
      </c>
      <c r="J86">
        <v>3</v>
      </c>
      <c r="K86" s="2">
        <v>4.5355339059327378</v>
      </c>
      <c r="L86" s="2">
        <v>0.29289321881345232</v>
      </c>
    </row>
    <row r="87" spans="1:12" x14ac:dyDescent="0.2">
      <c r="A87">
        <v>10</v>
      </c>
      <c r="B87" t="s">
        <v>35</v>
      </c>
      <c r="C87">
        <v>4</v>
      </c>
      <c r="D87">
        <v>4</v>
      </c>
      <c r="E87">
        <v>1</v>
      </c>
      <c r="F87">
        <v>5</v>
      </c>
      <c r="G87">
        <v>1</v>
      </c>
      <c r="H87">
        <v>1</v>
      </c>
      <c r="I87">
        <v>1</v>
      </c>
      <c r="J87">
        <v>4</v>
      </c>
      <c r="K87" s="2">
        <v>4</v>
      </c>
      <c r="L87" s="2">
        <v>3</v>
      </c>
    </row>
    <row r="88" spans="1:12" x14ac:dyDescent="0.2">
      <c r="A88">
        <v>10</v>
      </c>
      <c r="B88" t="s">
        <v>41</v>
      </c>
      <c r="C88">
        <v>5</v>
      </c>
      <c r="D88">
        <v>1</v>
      </c>
      <c r="E88">
        <v>3</v>
      </c>
      <c r="F88">
        <v>4</v>
      </c>
      <c r="G88">
        <v>2</v>
      </c>
      <c r="H88">
        <v>3</v>
      </c>
      <c r="I88">
        <v>1</v>
      </c>
      <c r="J88">
        <v>1</v>
      </c>
      <c r="K88" s="2">
        <v>6.5355339059327378</v>
      </c>
      <c r="L88" s="2">
        <v>0.12132034355964283</v>
      </c>
    </row>
    <row r="89" spans="1:12" x14ac:dyDescent="0.2">
      <c r="A89">
        <v>10</v>
      </c>
      <c r="B89" t="s">
        <v>36</v>
      </c>
      <c r="C89">
        <v>3</v>
      </c>
      <c r="D89">
        <v>1</v>
      </c>
      <c r="E89">
        <v>1</v>
      </c>
      <c r="F89">
        <v>1</v>
      </c>
      <c r="G89">
        <v>1</v>
      </c>
      <c r="H89">
        <v>5</v>
      </c>
      <c r="I89">
        <v>3</v>
      </c>
      <c r="J89">
        <v>3</v>
      </c>
      <c r="K89" s="2">
        <v>-2</v>
      </c>
      <c r="L89" s="2">
        <v>-4</v>
      </c>
    </row>
    <row r="90" spans="1:12" x14ac:dyDescent="0.2">
      <c r="A90">
        <v>10</v>
      </c>
      <c r="B90" t="s">
        <v>37</v>
      </c>
      <c r="C90">
        <v>4</v>
      </c>
      <c r="D90">
        <v>4</v>
      </c>
      <c r="E90">
        <v>2</v>
      </c>
      <c r="F90">
        <v>3</v>
      </c>
      <c r="G90">
        <v>4</v>
      </c>
      <c r="H90">
        <v>2</v>
      </c>
      <c r="I90">
        <v>1</v>
      </c>
      <c r="J90">
        <v>4</v>
      </c>
      <c r="K90" s="2">
        <v>0.58578643762690485</v>
      </c>
      <c r="L90" s="2">
        <v>3.4142135623730949</v>
      </c>
    </row>
    <row r="91" spans="1:12" x14ac:dyDescent="0.2">
      <c r="A91">
        <v>10</v>
      </c>
      <c r="B91" t="s">
        <v>38</v>
      </c>
      <c r="C91">
        <v>5</v>
      </c>
      <c r="D91">
        <v>3</v>
      </c>
      <c r="E91">
        <v>5</v>
      </c>
      <c r="F91">
        <v>5</v>
      </c>
      <c r="G91">
        <v>1</v>
      </c>
      <c r="H91">
        <v>1</v>
      </c>
      <c r="I91">
        <v>1</v>
      </c>
      <c r="J91">
        <v>1</v>
      </c>
      <c r="K91" s="2">
        <v>9.6568542494923797</v>
      </c>
      <c r="L91" s="2">
        <v>2</v>
      </c>
    </row>
    <row r="92" spans="1:12" x14ac:dyDescent="0.2">
      <c r="A92">
        <v>11</v>
      </c>
      <c r="B92" t="s">
        <v>27</v>
      </c>
      <c r="C92" s="3">
        <v>4</v>
      </c>
      <c r="D92" s="3">
        <v>2</v>
      </c>
      <c r="E92" s="3">
        <v>5</v>
      </c>
      <c r="F92" s="3">
        <v>2</v>
      </c>
      <c r="G92" s="3">
        <v>2</v>
      </c>
      <c r="H92" s="3">
        <v>3</v>
      </c>
      <c r="I92" s="3">
        <v>1</v>
      </c>
      <c r="J92" s="3">
        <v>2</v>
      </c>
      <c r="K92" s="2">
        <v>4.5355339059327378</v>
      </c>
      <c r="L92" s="2">
        <v>-1.7071067811865477</v>
      </c>
    </row>
    <row r="93" spans="1:12" x14ac:dyDescent="0.2">
      <c r="A93">
        <v>11</v>
      </c>
      <c r="B93" t="s">
        <v>32</v>
      </c>
      <c r="C93">
        <v>5</v>
      </c>
      <c r="D93">
        <v>3</v>
      </c>
      <c r="E93">
        <v>5</v>
      </c>
      <c r="F93">
        <v>4</v>
      </c>
      <c r="G93">
        <v>3</v>
      </c>
      <c r="H93">
        <v>2</v>
      </c>
      <c r="I93">
        <v>2</v>
      </c>
      <c r="J93">
        <v>2</v>
      </c>
      <c r="K93" s="2">
        <v>5.5355339059327378</v>
      </c>
      <c r="L93" s="2">
        <v>1.7071067811865477</v>
      </c>
    </row>
    <row r="94" spans="1:12" x14ac:dyDescent="0.2">
      <c r="A94">
        <v>11</v>
      </c>
      <c r="B94" t="s">
        <v>19</v>
      </c>
      <c r="C94">
        <v>4</v>
      </c>
      <c r="D94">
        <v>4</v>
      </c>
      <c r="E94">
        <v>3</v>
      </c>
      <c r="F94">
        <v>2</v>
      </c>
      <c r="G94">
        <v>4</v>
      </c>
      <c r="H94">
        <v>3</v>
      </c>
      <c r="I94">
        <v>3</v>
      </c>
      <c r="J94">
        <v>4</v>
      </c>
      <c r="K94" s="2">
        <v>-1.7071067811865475</v>
      </c>
      <c r="L94" s="2">
        <v>1.7071067811865475</v>
      </c>
    </row>
    <row r="95" spans="1:12" x14ac:dyDescent="0.2">
      <c r="A95">
        <v>11</v>
      </c>
      <c r="B95" t="s">
        <v>39</v>
      </c>
      <c r="C95">
        <v>2</v>
      </c>
      <c r="D95">
        <v>3</v>
      </c>
      <c r="E95">
        <v>3</v>
      </c>
      <c r="F95">
        <v>4</v>
      </c>
      <c r="G95">
        <v>2</v>
      </c>
      <c r="H95">
        <v>4</v>
      </c>
      <c r="I95">
        <v>4</v>
      </c>
      <c r="J95">
        <v>5</v>
      </c>
      <c r="K95" s="2">
        <v>-1.4142135623730954</v>
      </c>
      <c r="L95" s="2">
        <v>-3.8284271247461903</v>
      </c>
    </row>
    <row r="96" spans="1:12" x14ac:dyDescent="0.2">
      <c r="A96">
        <v>11</v>
      </c>
      <c r="B96" t="s">
        <v>35</v>
      </c>
      <c r="C96">
        <v>2</v>
      </c>
      <c r="D96">
        <v>3</v>
      </c>
      <c r="E96">
        <v>2</v>
      </c>
      <c r="F96">
        <v>3</v>
      </c>
      <c r="G96">
        <v>3</v>
      </c>
      <c r="H96">
        <v>2</v>
      </c>
      <c r="I96">
        <v>4</v>
      </c>
      <c r="J96">
        <v>3</v>
      </c>
      <c r="K96" s="2">
        <v>-2.4142135623730949</v>
      </c>
      <c r="L96" s="2">
        <v>0.99999999999999989</v>
      </c>
    </row>
    <row r="97" spans="1:12" x14ac:dyDescent="0.2">
      <c r="A97">
        <v>11</v>
      </c>
      <c r="B97" t="s">
        <v>41</v>
      </c>
      <c r="C97">
        <v>5</v>
      </c>
      <c r="D97">
        <v>2</v>
      </c>
      <c r="E97">
        <v>4</v>
      </c>
      <c r="F97">
        <v>3</v>
      </c>
      <c r="G97">
        <v>2</v>
      </c>
      <c r="H97">
        <v>2</v>
      </c>
      <c r="I97">
        <v>3</v>
      </c>
      <c r="J97">
        <v>4</v>
      </c>
      <c r="K97" s="2">
        <v>2.1213203435596428</v>
      </c>
      <c r="L97" s="2">
        <v>-0.70710678118654757</v>
      </c>
    </row>
    <row r="98" spans="1:12" x14ac:dyDescent="0.2">
      <c r="A98">
        <v>11</v>
      </c>
      <c r="B98" t="s">
        <v>36</v>
      </c>
      <c r="C98">
        <v>1</v>
      </c>
      <c r="D98">
        <v>2</v>
      </c>
      <c r="E98">
        <v>4</v>
      </c>
      <c r="F98">
        <v>1</v>
      </c>
      <c r="G98">
        <v>1</v>
      </c>
      <c r="H98">
        <v>4</v>
      </c>
      <c r="I98">
        <v>1</v>
      </c>
      <c r="J98">
        <v>4</v>
      </c>
      <c r="K98" s="2">
        <v>0</v>
      </c>
      <c r="L98" s="2">
        <v>-6.2426406871192857</v>
      </c>
    </row>
    <row r="99" spans="1:12" x14ac:dyDescent="0.2">
      <c r="A99">
        <v>11</v>
      </c>
      <c r="B99" t="s">
        <v>37</v>
      </c>
      <c r="C99">
        <v>2</v>
      </c>
      <c r="D99">
        <v>1</v>
      </c>
      <c r="E99">
        <v>2</v>
      </c>
      <c r="F99">
        <v>2</v>
      </c>
      <c r="G99">
        <v>5</v>
      </c>
      <c r="H99">
        <v>2</v>
      </c>
      <c r="I99">
        <v>3</v>
      </c>
      <c r="J99">
        <v>3</v>
      </c>
      <c r="K99" s="2">
        <v>-3.8284271247461903</v>
      </c>
      <c r="L99" s="2">
        <v>0.41421356237309526</v>
      </c>
    </row>
    <row r="100" spans="1:12" x14ac:dyDescent="0.2">
      <c r="A100">
        <v>11</v>
      </c>
      <c r="B100" t="s">
        <v>38</v>
      </c>
      <c r="C100">
        <v>3</v>
      </c>
      <c r="D100">
        <v>3</v>
      </c>
      <c r="E100">
        <v>4</v>
      </c>
      <c r="F100">
        <v>5</v>
      </c>
      <c r="G100">
        <v>3</v>
      </c>
      <c r="H100">
        <v>3</v>
      </c>
      <c r="I100">
        <v>3</v>
      </c>
      <c r="J100">
        <v>2</v>
      </c>
      <c r="K100" s="2">
        <v>3.4142135623730949</v>
      </c>
      <c r="L100" s="2">
        <v>0</v>
      </c>
    </row>
    <row r="101" spans="1:12" x14ac:dyDescent="0.2">
      <c r="A101">
        <v>12</v>
      </c>
      <c r="B101" t="s">
        <v>27</v>
      </c>
      <c r="C101" s="3">
        <v>5</v>
      </c>
      <c r="D101" s="3">
        <v>1</v>
      </c>
      <c r="E101" s="3">
        <v>5</v>
      </c>
      <c r="F101" s="3">
        <v>5</v>
      </c>
      <c r="G101" s="3">
        <v>2</v>
      </c>
      <c r="H101" s="3">
        <v>1</v>
      </c>
      <c r="I101" s="3">
        <v>1</v>
      </c>
      <c r="J101" s="3">
        <v>4</v>
      </c>
      <c r="K101" s="2">
        <v>6.8284271247461907</v>
      </c>
      <c r="L101" s="2">
        <v>-1.4142135623730954</v>
      </c>
    </row>
    <row r="102" spans="1:12" x14ac:dyDescent="0.2">
      <c r="A102">
        <v>12</v>
      </c>
      <c r="B102" t="s">
        <v>32</v>
      </c>
      <c r="C102">
        <v>3</v>
      </c>
      <c r="D102">
        <v>3</v>
      </c>
      <c r="E102">
        <v>4</v>
      </c>
      <c r="F102">
        <v>5</v>
      </c>
      <c r="G102">
        <v>3</v>
      </c>
      <c r="H102">
        <v>4</v>
      </c>
      <c r="I102">
        <v>3</v>
      </c>
      <c r="J102">
        <v>1</v>
      </c>
      <c r="K102" s="2">
        <v>4.1213203435596428</v>
      </c>
      <c r="L102" s="2">
        <v>-0.29289321881345232</v>
      </c>
    </row>
    <row r="103" spans="1:12" x14ac:dyDescent="0.2">
      <c r="A103">
        <v>12</v>
      </c>
      <c r="B103" t="s">
        <v>19</v>
      </c>
      <c r="C103">
        <v>3</v>
      </c>
      <c r="D103">
        <v>5</v>
      </c>
      <c r="E103">
        <v>1</v>
      </c>
      <c r="F103">
        <v>3</v>
      </c>
      <c r="G103">
        <v>4</v>
      </c>
      <c r="H103">
        <v>1</v>
      </c>
      <c r="I103">
        <v>5</v>
      </c>
      <c r="J103">
        <v>3</v>
      </c>
      <c r="K103" s="2">
        <v>-4.1213203435596428</v>
      </c>
      <c r="L103" s="2">
        <v>6.1213203435596428</v>
      </c>
    </row>
    <row r="104" spans="1:12" x14ac:dyDescent="0.2">
      <c r="A104">
        <v>12</v>
      </c>
      <c r="B104" t="s">
        <v>39</v>
      </c>
      <c r="C104">
        <v>5</v>
      </c>
      <c r="D104">
        <v>2</v>
      </c>
      <c r="E104">
        <v>5</v>
      </c>
      <c r="F104">
        <v>1</v>
      </c>
      <c r="G104">
        <v>2</v>
      </c>
      <c r="H104">
        <v>2</v>
      </c>
      <c r="I104">
        <v>1</v>
      </c>
      <c r="J104">
        <v>4</v>
      </c>
      <c r="K104" s="2">
        <v>2.8284271247461903</v>
      </c>
      <c r="L104" s="2">
        <v>-1.4142135623730954</v>
      </c>
    </row>
    <row r="105" spans="1:12" x14ac:dyDescent="0.2">
      <c r="A105">
        <v>12</v>
      </c>
      <c r="B105" t="s">
        <v>35</v>
      </c>
      <c r="C105">
        <v>4</v>
      </c>
      <c r="D105">
        <v>5</v>
      </c>
      <c r="E105">
        <v>1</v>
      </c>
      <c r="F105">
        <v>2</v>
      </c>
      <c r="G105">
        <v>5</v>
      </c>
      <c r="H105">
        <v>1</v>
      </c>
      <c r="I105">
        <v>2</v>
      </c>
      <c r="J105">
        <v>5</v>
      </c>
      <c r="K105" s="2">
        <v>-3.5355339059327378</v>
      </c>
      <c r="L105" s="2">
        <v>6.1213203435596419</v>
      </c>
    </row>
    <row r="106" spans="1:12" x14ac:dyDescent="0.2">
      <c r="A106">
        <v>12</v>
      </c>
      <c r="B106" t="s">
        <v>41</v>
      </c>
      <c r="C106">
        <v>3</v>
      </c>
      <c r="D106">
        <v>2</v>
      </c>
      <c r="E106">
        <v>3</v>
      </c>
      <c r="F106">
        <v>3</v>
      </c>
      <c r="G106">
        <v>3</v>
      </c>
      <c r="H106">
        <v>2</v>
      </c>
      <c r="I106">
        <v>2</v>
      </c>
      <c r="J106">
        <v>4</v>
      </c>
      <c r="K106" s="2">
        <v>0.29289321881345243</v>
      </c>
      <c r="L106" s="2">
        <v>-0.70710678118654757</v>
      </c>
    </row>
    <row r="107" spans="1:12" x14ac:dyDescent="0.2">
      <c r="A107">
        <v>12</v>
      </c>
      <c r="B107" t="s">
        <v>36</v>
      </c>
      <c r="C107">
        <v>5</v>
      </c>
      <c r="D107">
        <v>1</v>
      </c>
      <c r="E107">
        <v>4</v>
      </c>
      <c r="F107">
        <v>5</v>
      </c>
      <c r="G107">
        <v>1</v>
      </c>
      <c r="H107">
        <v>4</v>
      </c>
      <c r="I107">
        <v>3</v>
      </c>
      <c r="J107">
        <v>4</v>
      </c>
      <c r="K107" s="2">
        <v>4.8284271247461907</v>
      </c>
      <c r="L107" s="2">
        <v>-4.4142135623730949</v>
      </c>
    </row>
    <row r="108" spans="1:12" x14ac:dyDescent="0.2">
      <c r="A108">
        <v>12</v>
      </c>
      <c r="B108" t="s">
        <v>37</v>
      </c>
      <c r="C108">
        <v>2</v>
      </c>
      <c r="D108">
        <v>2</v>
      </c>
      <c r="E108">
        <v>4</v>
      </c>
      <c r="F108">
        <v>3</v>
      </c>
      <c r="G108">
        <v>3</v>
      </c>
      <c r="H108">
        <v>2</v>
      </c>
      <c r="I108">
        <v>4</v>
      </c>
      <c r="J108">
        <v>4</v>
      </c>
      <c r="K108" s="2">
        <v>-1.7071067811865475</v>
      </c>
      <c r="L108" s="2">
        <v>-2.1213203435596428</v>
      </c>
    </row>
    <row r="109" spans="1:12" x14ac:dyDescent="0.2">
      <c r="A109">
        <v>12</v>
      </c>
      <c r="B109" t="s">
        <v>38</v>
      </c>
      <c r="C109">
        <v>4</v>
      </c>
      <c r="D109">
        <v>4</v>
      </c>
      <c r="E109">
        <v>5</v>
      </c>
      <c r="F109">
        <v>4</v>
      </c>
      <c r="G109">
        <v>3</v>
      </c>
      <c r="H109">
        <v>2</v>
      </c>
      <c r="I109">
        <v>2</v>
      </c>
      <c r="J109">
        <v>2</v>
      </c>
      <c r="K109" s="2">
        <v>4.8284271247461898</v>
      </c>
      <c r="L109" s="2">
        <v>2</v>
      </c>
    </row>
    <row r="110" spans="1:12" x14ac:dyDescent="0.2">
      <c r="A110">
        <v>13</v>
      </c>
      <c r="B110" t="s">
        <v>27</v>
      </c>
      <c r="C110" s="3">
        <v>4</v>
      </c>
      <c r="D110" s="3">
        <v>2</v>
      </c>
      <c r="E110" s="3">
        <v>3</v>
      </c>
      <c r="F110" s="3">
        <v>3</v>
      </c>
      <c r="G110" s="3">
        <v>2</v>
      </c>
      <c r="H110" s="3">
        <v>3</v>
      </c>
      <c r="I110" s="3">
        <v>4</v>
      </c>
      <c r="J110" s="3">
        <v>3</v>
      </c>
      <c r="K110" s="2">
        <v>0.41421356237309515</v>
      </c>
      <c r="L110" s="2">
        <v>-0.99999999999999989</v>
      </c>
    </row>
    <row r="111" spans="1:12" x14ac:dyDescent="0.2">
      <c r="A111">
        <v>13</v>
      </c>
      <c r="B111" t="s">
        <v>32</v>
      </c>
      <c r="C111">
        <v>3</v>
      </c>
      <c r="D111">
        <v>2</v>
      </c>
      <c r="E111">
        <v>5</v>
      </c>
      <c r="F111">
        <v>5</v>
      </c>
      <c r="G111">
        <v>1</v>
      </c>
      <c r="H111">
        <v>2</v>
      </c>
      <c r="I111">
        <v>1</v>
      </c>
      <c r="J111">
        <v>2</v>
      </c>
      <c r="K111" s="2">
        <v>7.5355339059327378</v>
      </c>
      <c r="L111" s="2">
        <v>-2.1213203435596428</v>
      </c>
    </row>
    <row r="112" spans="1:12" x14ac:dyDescent="0.2">
      <c r="A112">
        <v>13</v>
      </c>
      <c r="B112" t="s">
        <v>19</v>
      </c>
      <c r="C112">
        <v>1</v>
      </c>
      <c r="D112">
        <v>5</v>
      </c>
      <c r="E112">
        <v>1</v>
      </c>
      <c r="F112">
        <v>4</v>
      </c>
      <c r="G112">
        <v>5</v>
      </c>
      <c r="H112">
        <v>4</v>
      </c>
      <c r="I112">
        <v>4</v>
      </c>
      <c r="J112">
        <v>3</v>
      </c>
      <c r="K112" s="2">
        <v>-4.2426406871192857</v>
      </c>
      <c r="L112" s="2">
        <v>2.4142135623730949</v>
      </c>
    </row>
    <row r="113" spans="1:12" x14ac:dyDescent="0.2">
      <c r="A113">
        <v>13</v>
      </c>
      <c r="B113" t="s">
        <v>39</v>
      </c>
      <c r="C113">
        <v>2</v>
      </c>
      <c r="D113">
        <v>3</v>
      </c>
      <c r="E113">
        <v>3</v>
      </c>
      <c r="F113">
        <v>4</v>
      </c>
      <c r="G113">
        <v>4</v>
      </c>
      <c r="H113">
        <v>3</v>
      </c>
      <c r="I113">
        <v>4</v>
      </c>
      <c r="J113">
        <v>4</v>
      </c>
      <c r="K113" s="2">
        <v>-2.1213203435596428</v>
      </c>
      <c r="L113" s="2">
        <v>-0.70710678118654757</v>
      </c>
    </row>
    <row r="114" spans="1:12" x14ac:dyDescent="0.2">
      <c r="A114">
        <v>13</v>
      </c>
      <c r="B114" t="s">
        <v>35</v>
      </c>
      <c r="C114">
        <v>4</v>
      </c>
      <c r="D114">
        <v>3</v>
      </c>
      <c r="E114">
        <v>1</v>
      </c>
      <c r="F114">
        <v>1</v>
      </c>
      <c r="G114">
        <v>3</v>
      </c>
      <c r="H114">
        <v>3</v>
      </c>
      <c r="I114">
        <v>1</v>
      </c>
      <c r="J114">
        <v>3</v>
      </c>
      <c r="K114" s="2">
        <v>-0.70710678118654757</v>
      </c>
      <c r="L114" s="2">
        <v>2.1213203435596428</v>
      </c>
    </row>
    <row r="115" spans="1:12" x14ac:dyDescent="0.2">
      <c r="A115">
        <v>13</v>
      </c>
      <c r="B115" t="s">
        <v>41</v>
      </c>
      <c r="C115">
        <v>3</v>
      </c>
      <c r="D115">
        <v>3</v>
      </c>
      <c r="E115">
        <v>2</v>
      </c>
      <c r="F115">
        <v>2</v>
      </c>
      <c r="G115">
        <v>1</v>
      </c>
      <c r="H115">
        <v>5</v>
      </c>
      <c r="I115">
        <v>2</v>
      </c>
      <c r="J115">
        <v>3</v>
      </c>
      <c r="K115" s="2">
        <v>0.70710678118654757</v>
      </c>
      <c r="L115" s="2">
        <v>-2.7071067811865475</v>
      </c>
    </row>
    <row r="116" spans="1:12" x14ac:dyDescent="0.2">
      <c r="A116">
        <v>13</v>
      </c>
      <c r="B116" t="s">
        <v>36</v>
      </c>
      <c r="C116">
        <v>4</v>
      </c>
      <c r="D116">
        <v>2</v>
      </c>
      <c r="E116">
        <v>3</v>
      </c>
      <c r="F116">
        <v>4</v>
      </c>
      <c r="G116">
        <v>2</v>
      </c>
      <c r="H116">
        <v>5</v>
      </c>
      <c r="I116">
        <v>5</v>
      </c>
      <c r="J116">
        <v>3</v>
      </c>
      <c r="K116" s="2">
        <v>0.41421356237309515</v>
      </c>
      <c r="L116" s="2">
        <v>-3</v>
      </c>
    </row>
    <row r="117" spans="1:12" x14ac:dyDescent="0.2">
      <c r="A117">
        <v>13</v>
      </c>
      <c r="B117" t="s">
        <v>37</v>
      </c>
      <c r="C117">
        <v>2</v>
      </c>
      <c r="D117">
        <v>4</v>
      </c>
      <c r="E117">
        <v>4</v>
      </c>
      <c r="F117">
        <v>3</v>
      </c>
      <c r="G117">
        <v>4</v>
      </c>
      <c r="H117">
        <v>3</v>
      </c>
      <c r="I117">
        <v>2</v>
      </c>
      <c r="J117">
        <v>4</v>
      </c>
      <c r="K117" s="2">
        <v>-0.41421356237309515</v>
      </c>
      <c r="L117" s="2">
        <v>-0.41421356237309515</v>
      </c>
    </row>
    <row r="118" spans="1:12" x14ac:dyDescent="0.2">
      <c r="A118">
        <v>13</v>
      </c>
      <c r="B118" t="s">
        <v>38</v>
      </c>
      <c r="C118">
        <v>4</v>
      </c>
      <c r="D118">
        <v>3</v>
      </c>
      <c r="E118">
        <v>5</v>
      </c>
      <c r="F118">
        <v>3</v>
      </c>
      <c r="G118">
        <v>3</v>
      </c>
      <c r="H118">
        <v>3</v>
      </c>
      <c r="I118">
        <v>3</v>
      </c>
      <c r="J118">
        <v>2</v>
      </c>
      <c r="K118" s="2">
        <v>2.8284271247461903</v>
      </c>
      <c r="L118" s="2">
        <v>0</v>
      </c>
    </row>
    <row r="119" spans="1:12" x14ac:dyDescent="0.2">
      <c r="A119">
        <v>14</v>
      </c>
      <c r="B119" t="s">
        <v>27</v>
      </c>
      <c r="C119" s="3">
        <v>4</v>
      </c>
      <c r="D119" s="3">
        <v>1</v>
      </c>
      <c r="E119" s="3">
        <v>4</v>
      </c>
      <c r="F119" s="3">
        <v>4</v>
      </c>
      <c r="G119" s="3">
        <v>2</v>
      </c>
      <c r="H119" s="3">
        <v>4</v>
      </c>
      <c r="I119" s="3">
        <v>1</v>
      </c>
      <c r="J119" s="3">
        <v>1</v>
      </c>
      <c r="K119" s="2">
        <v>6.5355339059327378</v>
      </c>
      <c r="L119" s="2">
        <v>-2.2928932188134521</v>
      </c>
    </row>
    <row r="120" spans="1:12" x14ac:dyDescent="0.2">
      <c r="A120">
        <v>14</v>
      </c>
      <c r="B120" t="s">
        <v>32</v>
      </c>
      <c r="C120">
        <v>3</v>
      </c>
      <c r="D120">
        <v>2</v>
      </c>
      <c r="E120">
        <v>5</v>
      </c>
      <c r="F120">
        <v>3</v>
      </c>
      <c r="G120">
        <v>1</v>
      </c>
      <c r="H120">
        <v>3</v>
      </c>
      <c r="I120">
        <v>3</v>
      </c>
      <c r="J120">
        <v>2</v>
      </c>
      <c r="K120" s="2">
        <v>3.5355339059327378</v>
      </c>
      <c r="L120" s="2">
        <v>-3.1213203435596428</v>
      </c>
    </row>
    <row r="121" spans="1:12" x14ac:dyDescent="0.2">
      <c r="A121">
        <v>14</v>
      </c>
      <c r="B121" t="s">
        <v>19</v>
      </c>
      <c r="C121">
        <v>1</v>
      </c>
      <c r="D121">
        <v>5</v>
      </c>
      <c r="E121">
        <v>1</v>
      </c>
      <c r="F121">
        <v>1</v>
      </c>
      <c r="G121">
        <v>3</v>
      </c>
      <c r="H121">
        <v>3</v>
      </c>
      <c r="I121">
        <v>4</v>
      </c>
      <c r="J121">
        <v>3</v>
      </c>
      <c r="K121" s="2">
        <v>-5.8284271247461898</v>
      </c>
      <c r="L121" s="2">
        <v>1.9999999999999998</v>
      </c>
    </row>
    <row r="122" spans="1:12" x14ac:dyDescent="0.2">
      <c r="A122">
        <v>14</v>
      </c>
      <c r="B122" t="s">
        <v>39</v>
      </c>
      <c r="C122">
        <v>4</v>
      </c>
      <c r="D122">
        <v>4</v>
      </c>
      <c r="E122">
        <v>5</v>
      </c>
      <c r="F122">
        <v>2</v>
      </c>
      <c r="G122">
        <v>2</v>
      </c>
      <c r="H122">
        <v>2</v>
      </c>
      <c r="I122">
        <v>3</v>
      </c>
      <c r="J122">
        <v>4</v>
      </c>
      <c r="K122" s="2">
        <v>1.1213203435596428</v>
      </c>
      <c r="L122" s="2">
        <v>-0.12132034355964283</v>
      </c>
    </row>
    <row r="123" spans="1:12" x14ac:dyDescent="0.2">
      <c r="A123">
        <v>14</v>
      </c>
      <c r="B123" t="s">
        <v>35</v>
      </c>
      <c r="C123">
        <v>3</v>
      </c>
      <c r="D123">
        <v>2</v>
      </c>
      <c r="E123">
        <v>4</v>
      </c>
      <c r="F123">
        <v>3</v>
      </c>
      <c r="G123">
        <v>3</v>
      </c>
      <c r="H123">
        <v>4</v>
      </c>
      <c r="I123">
        <v>2</v>
      </c>
      <c r="J123">
        <v>4</v>
      </c>
      <c r="K123" s="2">
        <v>0.99999999999999989</v>
      </c>
      <c r="L123" s="2">
        <v>-3.4142135623730949</v>
      </c>
    </row>
    <row r="124" spans="1:12" x14ac:dyDescent="0.2">
      <c r="A124">
        <v>14</v>
      </c>
      <c r="B124" t="s">
        <v>41</v>
      </c>
      <c r="C124">
        <v>3</v>
      </c>
      <c r="D124">
        <v>2</v>
      </c>
      <c r="E124">
        <v>4</v>
      </c>
      <c r="F124">
        <v>3</v>
      </c>
      <c r="G124">
        <v>3</v>
      </c>
      <c r="H124">
        <v>4</v>
      </c>
      <c r="I124">
        <v>3</v>
      </c>
      <c r="J124">
        <v>2</v>
      </c>
      <c r="K124" s="2">
        <v>1.4142135623730951</v>
      </c>
      <c r="L124" s="2">
        <v>-2</v>
      </c>
    </row>
    <row r="125" spans="1:12" x14ac:dyDescent="0.2">
      <c r="A125">
        <v>14</v>
      </c>
      <c r="B125" t="s">
        <v>36</v>
      </c>
      <c r="C125">
        <v>4</v>
      </c>
      <c r="D125">
        <v>1</v>
      </c>
      <c r="E125">
        <v>4</v>
      </c>
      <c r="F125">
        <v>5</v>
      </c>
      <c r="G125">
        <v>2</v>
      </c>
      <c r="H125">
        <v>5</v>
      </c>
      <c r="I125">
        <v>2</v>
      </c>
      <c r="J125">
        <v>5</v>
      </c>
      <c r="K125" s="2">
        <v>3.7071067811865475</v>
      </c>
      <c r="L125" s="2">
        <v>-6.1213203435596428</v>
      </c>
    </row>
    <row r="126" spans="1:12" x14ac:dyDescent="0.2">
      <c r="A126">
        <v>14</v>
      </c>
      <c r="B126" t="s">
        <v>37</v>
      </c>
      <c r="C126">
        <v>2</v>
      </c>
      <c r="D126">
        <v>5</v>
      </c>
      <c r="E126">
        <v>2</v>
      </c>
      <c r="F126">
        <v>3</v>
      </c>
      <c r="G126">
        <v>4</v>
      </c>
      <c r="H126">
        <v>3</v>
      </c>
      <c r="I126">
        <v>4</v>
      </c>
      <c r="J126">
        <v>1</v>
      </c>
      <c r="K126" s="2">
        <v>-1.7071067811865475</v>
      </c>
      <c r="L126" s="2">
        <v>4.1213203435596428</v>
      </c>
    </row>
    <row r="127" spans="1:12" x14ac:dyDescent="0.2">
      <c r="A127">
        <v>14</v>
      </c>
      <c r="B127" t="s">
        <v>38</v>
      </c>
      <c r="C127">
        <v>4</v>
      </c>
      <c r="D127">
        <v>3</v>
      </c>
      <c r="E127">
        <v>5</v>
      </c>
      <c r="F127">
        <v>4</v>
      </c>
      <c r="G127">
        <v>3</v>
      </c>
      <c r="H127">
        <v>3</v>
      </c>
      <c r="I127">
        <v>1</v>
      </c>
      <c r="J127">
        <v>1</v>
      </c>
      <c r="K127" s="2">
        <v>6.5355339059327378</v>
      </c>
      <c r="L127" s="2">
        <v>0.70710678118654768</v>
      </c>
    </row>
    <row r="128" spans="1:12" x14ac:dyDescent="0.2">
      <c r="A128">
        <v>15</v>
      </c>
      <c r="B128" t="s">
        <v>27</v>
      </c>
      <c r="C128" s="3">
        <v>4</v>
      </c>
      <c r="D128" s="3">
        <v>2</v>
      </c>
      <c r="E128" s="3">
        <v>4</v>
      </c>
      <c r="F128" s="3">
        <v>5</v>
      </c>
      <c r="G128" s="3">
        <v>1</v>
      </c>
      <c r="H128" s="3">
        <v>3</v>
      </c>
      <c r="I128" s="3">
        <v>1</v>
      </c>
      <c r="J128" s="3">
        <v>2</v>
      </c>
      <c r="K128" s="2">
        <v>7.5355339059327378</v>
      </c>
      <c r="L128" s="2">
        <v>-1.7071067811865477</v>
      </c>
    </row>
    <row r="129" spans="1:12" x14ac:dyDescent="0.2">
      <c r="A129">
        <v>15</v>
      </c>
      <c r="B129" t="s">
        <v>32</v>
      </c>
      <c r="C129">
        <v>4</v>
      </c>
      <c r="D129">
        <v>4</v>
      </c>
      <c r="E129">
        <v>4</v>
      </c>
      <c r="F129">
        <v>4</v>
      </c>
      <c r="G129">
        <v>1</v>
      </c>
      <c r="H129">
        <v>2</v>
      </c>
      <c r="I129">
        <v>2</v>
      </c>
      <c r="J129">
        <v>1</v>
      </c>
      <c r="K129" s="2">
        <v>6.2426406871192857</v>
      </c>
      <c r="L129" s="2">
        <v>2</v>
      </c>
    </row>
    <row r="130" spans="1:12" x14ac:dyDescent="0.2">
      <c r="A130">
        <v>15</v>
      </c>
      <c r="B130" t="s">
        <v>19</v>
      </c>
      <c r="C130">
        <v>4</v>
      </c>
      <c r="D130">
        <v>4</v>
      </c>
      <c r="E130">
        <v>3</v>
      </c>
      <c r="F130">
        <v>3</v>
      </c>
      <c r="G130">
        <v>4</v>
      </c>
      <c r="H130">
        <v>3</v>
      </c>
      <c r="I130">
        <v>3</v>
      </c>
      <c r="J130">
        <v>4</v>
      </c>
      <c r="K130" s="2">
        <v>-0.70710678118654757</v>
      </c>
      <c r="L130" s="2">
        <v>1.7071067811865475</v>
      </c>
    </row>
    <row r="131" spans="1:12" x14ac:dyDescent="0.2">
      <c r="A131">
        <v>15</v>
      </c>
      <c r="B131" t="s">
        <v>39</v>
      </c>
      <c r="C131">
        <v>4</v>
      </c>
      <c r="D131">
        <v>2</v>
      </c>
      <c r="E131">
        <v>2</v>
      </c>
      <c r="F131">
        <v>2</v>
      </c>
      <c r="G131">
        <v>2</v>
      </c>
      <c r="H131">
        <v>3</v>
      </c>
      <c r="I131">
        <v>1</v>
      </c>
      <c r="J131">
        <v>4</v>
      </c>
      <c r="K131" s="2">
        <v>1</v>
      </c>
      <c r="L131" s="2">
        <v>-1</v>
      </c>
    </row>
    <row r="132" spans="1:12" x14ac:dyDescent="0.2">
      <c r="A132">
        <v>15</v>
      </c>
      <c r="B132" t="s">
        <v>35</v>
      </c>
      <c r="C132">
        <v>2</v>
      </c>
      <c r="D132">
        <v>3</v>
      </c>
      <c r="E132">
        <v>2</v>
      </c>
      <c r="F132">
        <v>1</v>
      </c>
      <c r="G132">
        <v>5</v>
      </c>
      <c r="H132">
        <v>2</v>
      </c>
      <c r="I132">
        <v>3</v>
      </c>
      <c r="J132">
        <v>2</v>
      </c>
      <c r="K132" s="2">
        <v>-4.1213203435596428</v>
      </c>
      <c r="L132" s="2">
        <v>3.1213203435596428</v>
      </c>
    </row>
    <row r="133" spans="1:12" x14ac:dyDescent="0.2">
      <c r="A133">
        <v>15</v>
      </c>
      <c r="B133" t="s">
        <v>41</v>
      </c>
      <c r="C133">
        <v>4</v>
      </c>
      <c r="D133">
        <v>2</v>
      </c>
      <c r="E133">
        <v>2</v>
      </c>
      <c r="F133">
        <v>3</v>
      </c>
      <c r="G133">
        <v>1</v>
      </c>
      <c r="H133">
        <v>2</v>
      </c>
      <c r="I133">
        <v>2</v>
      </c>
      <c r="J133">
        <v>4</v>
      </c>
      <c r="K133" s="2">
        <v>1.7071067811865475</v>
      </c>
      <c r="L133" s="2">
        <v>-0.70710678118654757</v>
      </c>
    </row>
    <row r="134" spans="1:12" x14ac:dyDescent="0.2">
      <c r="A134">
        <v>15</v>
      </c>
      <c r="B134" t="s">
        <v>36</v>
      </c>
      <c r="C134">
        <v>2</v>
      </c>
      <c r="D134">
        <v>1</v>
      </c>
      <c r="E134">
        <v>3</v>
      </c>
      <c r="F134">
        <v>2</v>
      </c>
      <c r="G134">
        <v>1</v>
      </c>
      <c r="H134">
        <v>4</v>
      </c>
      <c r="I134">
        <v>2</v>
      </c>
      <c r="J134">
        <v>2</v>
      </c>
      <c r="K134" s="2">
        <v>1.4142135623730951</v>
      </c>
      <c r="L134" s="2">
        <v>-4.4142135623730949</v>
      </c>
    </row>
    <row r="135" spans="1:12" x14ac:dyDescent="0.2">
      <c r="A135">
        <v>15</v>
      </c>
      <c r="B135" t="s">
        <v>37</v>
      </c>
      <c r="C135">
        <v>2</v>
      </c>
      <c r="D135">
        <v>3</v>
      </c>
      <c r="E135">
        <v>2</v>
      </c>
      <c r="F135">
        <v>3</v>
      </c>
      <c r="G135">
        <v>4</v>
      </c>
      <c r="H135">
        <v>3</v>
      </c>
      <c r="I135">
        <v>3</v>
      </c>
      <c r="J135">
        <v>3</v>
      </c>
      <c r="K135" s="2">
        <v>-2.1213203435596428</v>
      </c>
      <c r="L135" s="2">
        <v>0.70710678118654757</v>
      </c>
    </row>
    <row r="136" spans="1:12" x14ac:dyDescent="0.2">
      <c r="A136">
        <v>15</v>
      </c>
      <c r="B136" t="s">
        <v>38</v>
      </c>
      <c r="C136">
        <v>3</v>
      </c>
      <c r="D136">
        <v>4</v>
      </c>
      <c r="E136">
        <v>3</v>
      </c>
      <c r="F136">
        <v>3</v>
      </c>
      <c r="G136">
        <v>3</v>
      </c>
      <c r="H136">
        <v>2</v>
      </c>
      <c r="I136">
        <v>4</v>
      </c>
      <c r="J136">
        <v>3</v>
      </c>
      <c r="K136" s="2">
        <v>-1</v>
      </c>
      <c r="L136" s="2">
        <v>2</v>
      </c>
    </row>
    <row r="137" spans="1:12" x14ac:dyDescent="0.2">
      <c r="A137">
        <v>16</v>
      </c>
      <c r="B137" t="s">
        <v>27</v>
      </c>
      <c r="C137">
        <v>4</v>
      </c>
      <c r="D137">
        <v>2</v>
      </c>
      <c r="E137">
        <v>5</v>
      </c>
      <c r="F137">
        <v>4</v>
      </c>
      <c r="G137">
        <v>2</v>
      </c>
      <c r="H137">
        <v>4</v>
      </c>
      <c r="I137">
        <v>1</v>
      </c>
      <c r="J137">
        <v>2</v>
      </c>
      <c r="K137">
        <v>6.5355299999999996</v>
      </c>
      <c r="L137">
        <v>-2.7071100000000001</v>
      </c>
    </row>
    <row r="138" spans="1:12" x14ac:dyDescent="0.2">
      <c r="A138">
        <v>16</v>
      </c>
      <c r="B138" t="s">
        <v>32</v>
      </c>
      <c r="C138">
        <v>4</v>
      </c>
      <c r="D138">
        <v>1</v>
      </c>
      <c r="E138">
        <v>5</v>
      </c>
      <c r="F138">
        <v>4</v>
      </c>
      <c r="G138">
        <v>1</v>
      </c>
      <c r="H138">
        <v>4</v>
      </c>
      <c r="I138">
        <v>1</v>
      </c>
      <c r="J138">
        <v>1</v>
      </c>
      <c r="K138">
        <v>7.9497499999999999</v>
      </c>
      <c r="L138">
        <v>-3.7071100000000001</v>
      </c>
    </row>
    <row r="139" spans="1:12" x14ac:dyDescent="0.2">
      <c r="A139">
        <v>16</v>
      </c>
      <c r="B139" t="s">
        <v>19</v>
      </c>
      <c r="C139">
        <v>2</v>
      </c>
      <c r="D139">
        <v>3</v>
      </c>
      <c r="E139">
        <v>1</v>
      </c>
      <c r="F139">
        <v>1</v>
      </c>
      <c r="G139">
        <v>4</v>
      </c>
      <c r="H139">
        <v>3</v>
      </c>
      <c r="I139">
        <v>5</v>
      </c>
      <c r="J139">
        <v>5</v>
      </c>
      <c r="K139">
        <v>-8.2426399999999997</v>
      </c>
      <c r="L139">
        <v>0</v>
      </c>
    </row>
    <row r="140" spans="1:12" x14ac:dyDescent="0.2">
      <c r="A140">
        <v>16</v>
      </c>
      <c r="B140" t="s">
        <v>39</v>
      </c>
      <c r="C140">
        <v>4</v>
      </c>
      <c r="D140">
        <v>2</v>
      </c>
      <c r="E140">
        <v>4</v>
      </c>
      <c r="F140">
        <v>2</v>
      </c>
      <c r="G140">
        <v>2</v>
      </c>
      <c r="H140">
        <v>3</v>
      </c>
      <c r="I140">
        <v>4</v>
      </c>
      <c r="J140">
        <v>4</v>
      </c>
      <c r="K140">
        <v>-0.58579000000000003</v>
      </c>
      <c r="L140">
        <v>-2.4142100000000002</v>
      </c>
    </row>
    <row r="141" spans="1:12" x14ac:dyDescent="0.2">
      <c r="A141">
        <v>16</v>
      </c>
      <c r="B141" t="s">
        <v>35</v>
      </c>
      <c r="C141">
        <v>3</v>
      </c>
      <c r="D141">
        <v>3</v>
      </c>
      <c r="E141">
        <v>2</v>
      </c>
      <c r="F141">
        <v>2</v>
      </c>
      <c r="G141">
        <v>3</v>
      </c>
      <c r="H141">
        <v>2</v>
      </c>
      <c r="I141">
        <v>4</v>
      </c>
      <c r="J141">
        <v>2</v>
      </c>
      <c r="K141">
        <v>-2</v>
      </c>
      <c r="L141">
        <v>2.4142100000000002</v>
      </c>
    </row>
    <row r="142" spans="1:12" x14ac:dyDescent="0.2">
      <c r="A142">
        <v>16</v>
      </c>
      <c r="B142" t="s">
        <v>41</v>
      </c>
      <c r="C142">
        <v>2</v>
      </c>
      <c r="D142">
        <v>4</v>
      </c>
      <c r="E142">
        <v>2</v>
      </c>
      <c r="F142">
        <v>2</v>
      </c>
      <c r="G142">
        <v>4</v>
      </c>
      <c r="H142">
        <v>2</v>
      </c>
      <c r="I142">
        <v>4</v>
      </c>
      <c r="J142">
        <v>4</v>
      </c>
      <c r="K142">
        <v>-4.82843</v>
      </c>
      <c r="L142">
        <v>2</v>
      </c>
    </row>
    <row r="143" spans="1:12" x14ac:dyDescent="0.2">
      <c r="A143">
        <v>16</v>
      </c>
      <c r="B143" t="s">
        <v>36</v>
      </c>
      <c r="C143">
        <v>4</v>
      </c>
      <c r="D143">
        <v>1</v>
      </c>
      <c r="E143">
        <v>2</v>
      </c>
      <c r="F143">
        <v>2</v>
      </c>
      <c r="G143">
        <v>1</v>
      </c>
      <c r="H143">
        <v>4</v>
      </c>
      <c r="I143">
        <v>2</v>
      </c>
      <c r="J143">
        <v>3</v>
      </c>
      <c r="K143">
        <v>1.41421</v>
      </c>
      <c r="L143">
        <v>-3</v>
      </c>
    </row>
    <row r="144" spans="1:12" x14ac:dyDescent="0.2">
      <c r="A144">
        <v>16</v>
      </c>
      <c r="B144" t="s">
        <v>37</v>
      </c>
      <c r="C144">
        <v>4</v>
      </c>
      <c r="D144">
        <v>1</v>
      </c>
      <c r="E144">
        <v>4</v>
      </c>
      <c r="F144">
        <v>3</v>
      </c>
      <c r="G144">
        <v>1</v>
      </c>
      <c r="H144">
        <v>5</v>
      </c>
      <c r="I144">
        <v>2</v>
      </c>
      <c r="J144">
        <v>3</v>
      </c>
      <c r="K144">
        <v>3.82843</v>
      </c>
      <c r="L144">
        <v>-5.4142099999999997</v>
      </c>
    </row>
    <row r="145" spans="1:12" x14ac:dyDescent="0.2">
      <c r="A145">
        <v>16</v>
      </c>
      <c r="B145" t="s">
        <v>38</v>
      </c>
      <c r="C145">
        <v>2</v>
      </c>
      <c r="D145">
        <v>2</v>
      </c>
      <c r="E145">
        <v>1</v>
      </c>
      <c r="F145">
        <v>2</v>
      </c>
      <c r="G145">
        <v>3</v>
      </c>
      <c r="H145">
        <v>3</v>
      </c>
      <c r="I145">
        <v>4</v>
      </c>
      <c r="J145">
        <v>4</v>
      </c>
      <c r="K145">
        <v>-4.82843</v>
      </c>
      <c r="L145">
        <v>-1</v>
      </c>
    </row>
    <row r="146" spans="1:12" x14ac:dyDescent="0.2">
      <c r="A146">
        <v>17</v>
      </c>
      <c r="B146" t="s">
        <v>27</v>
      </c>
      <c r="C146">
        <v>4</v>
      </c>
      <c r="D146">
        <v>2</v>
      </c>
      <c r="E146">
        <v>4</v>
      </c>
      <c r="F146">
        <v>3</v>
      </c>
      <c r="G146">
        <v>2</v>
      </c>
      <c r="H146">
        <v>4</v>
      </c>
      <c r="I146">
        <v>3</v>
      </c>
      <c r="J146">
        <v>1</v>
      </c>
      <c r="K146">
        <v>3.5355300000000001</v>
      </c>
      <c r="L146">
        <v>-1.2928900000000001</v>
      </c>
    </row>
    <row r="147" spans="1:12" x14ac:dyDescent="0.2">
      <c r="A147">
        <v>17</v>
      </c>
      <c r="B147" t="s">
        <v>32</v>
      </c>
      <c r="C147">
        <v>4</v>
      </c>
      <c r="D147">
        <v>2</v>
      </c>
      <c r="E147">
        <v>4</v>
      </c>
      <c r="F147">
        <v>4</v>
      </c>
      <c r="G147">
        <v>1</v>
      </c>
      <c r="H147">
        <v>5</v>
      </c>
      <c r="I147">
        <v>1</v>
      </c>
      <c r="J147">
        <v>1</v>
      </c>
      <c r="K147">
        <v>7.2426399999999997</v>
      </c>
      <c r="L147">
        <v>-3</v>
      </c>
    </row>
    <row r="148" spans="1:12" x14ac:dyDescent="0.2">
      <c r="A148">
        <v>17</v>
      </c>
      <c r="B148" t="s">
        <v>19</v>
      </c>
      <c r="C148">
        <v>4</v>
      </c>
      <c r="D148">
        <v>5</v>
      </c>
      <c r="E148">
        <v>1</v>
      </c>
      <c r="F148">
        <v>5</v>
      </c>
      <c r="G148">
        <v>5</v>
      </c>
      <c r="H148">
        <v>1</v>
      </c>
      <c r="I148">
        <v>1</v>
      </c>
      <c r="J148">
        <v>4</v>
      </c>
      <c r="K148">
        <v>1.17157</v>
      </c>
      <c r="L148">
        <v>6.82843</v>
      </c>
    </row>
    <row r="149" spans="1:12" x14ac:dyDescent="0.2">
      <c r="A149">
        <v>17</v>
      </c>
      <c r="B149" t="s">
        <v>39</v>
      </c>
      <c r="C149">
        <v>5</v>
      </c>
      <c r="D149">
        <v>1</v>
      </c>
      <c r="E149">
        <v>5</v>
      </c>
      <c r="F149">
        <v>5</v>
      </c>
      <c r="G149">
        <v>1</v>
      </c>
      <c r="H149">
        <v>4</v>
      </c>
      <c r="I149">
        <v>1</v>
      </c>
      <c r="J149">
        <v>1</v>
      </c>
      <c r="K149">
        <v>9.6568500000000004</v>
      </c>
      <c r="L149">
        <v>-3</v>
      </c>
    </row>
    <row r="150" spans="1:12" x14ac:dyDescent="0.2">
      <c r="A150">
        <v>17</v>
      </c>
      <c r="B150" t="s">
        <v>35</v>
      </c>
      <c r="C150">
        <v>2</v>
      </c>
      <c r="D150">
        <v>4</v>
      </c>
      <c r="E150">
        <v>2</v>
      </c>
      <c r="F150">
        <v>2</v>
      </c>
      <c r="G150">
        <v>3</v>
      </c>
      <c r="H150">
        <v>4</v>
      </c>
      <c r="I150">
        <v>2</v>
      </c>
      <c r="J150">
        <v>5</v>
      </c>
      <c r="K150">
        <v>-2.82843</v>
      </c>
      <c r="L150">
        <v>-1.41421</v>
      </c>
    </row>
    <row r="151" spans="1:12" x14ac:dyDescent="0.2">
      <c r="A151">
        <v>17</v>
      </c>
      <c r="B151" t="s">
        <v>41</v>
      </c>
      <c r="C151">
        <v>4</v>
      </c>
      <c r="D151">
        <v>4</v>
      </c>
      <c r="E151">
        <v>1</v>
      </c>
      <c r="F151">
        <v>5</v>
      </c>
      <c r="G151">
        <v>4</v>
      </c>
      <c r="H151">
        <v>1</v>
      </c>
      <c r="I151">
        <v>2</v>
      </c>
      <c r="J151">
        <v>1</v>
      </c>
      <c r="K151">
        <v>3</v>
      </c>
      <c r="L151">
        <v>7.2426399999999997</v>
      </c>
    </row>
    <row r="152" spans="1:12" x14ac:dyDescent="0.2">
      <c r="A152">
        <v>17</v>
      </c>
      <c r="B152" t="s">
        <v>36</v>
      </c>
      <c r="C152">
        <v>5</v>
      </c>
      <c r="D152">
        <v>1</v>
      </c>
      <c r="E152">
        <v>5</v>
      </c>
      <c r="F152">
        <v>1</v>
      </c>
      <c r="G152">
        <v>1</v>
      </c>
      <c r="H152">
        <v>5</v>
      </c>
      <c r="I152">
        <v>5</v>
      </c>
      <c r="J152">
        <v>5</v>
      </c>
      <c r="K152">
        <v>-1.17157</v>
      </c>
      <c r="L152">
        <v>-6.82843</v>
      </c>
    </row>
    <row r="153" spans="1:12" x14ac:dyDescent="0.2">
      <c r="A153">
        <v>17</v>
      </c>
      <c r="B153" t="s">
        <v>37</v>
      </c>
      <c r="C153">
        <v>4</v>
      </c>
      <c r="D153">
        <v>1</v>
      </c>
      <c r="E153">
        <v>5</v>
      </c>
      <c r="F153">
        <v>4</v>
      </c>
      <c r="G153">
        <v>1</v>
      </c>
      <c r="H153">
        <v>5</v>
      </c>
      <c r="I153">
        <v>1</v>
      </c>
      <c r="J153">
        <v>5</v>
      </c>
      <c r="K153">
        <v>5.1213199999999999</v>
      </c>
      <c r="L153">
        <v>-7.5355299999999996</v>
      </c>
    </row>
    <row r="154" spans="1:12" x14ac:dyDescent="0.2">
      <c r="A154">
        <v>17</v>
      </c>
      <c r="B154" t="s">
        <v>38</v>
      </c>
      <c r="C154">
        <v>4</v>
      </c>
      <c r="D154">
        <v>1</v>
      </c>
      <c r="E154">
        <v>4</v>
      </c>
      <c r="F154">
        <v>2</v>
      </c>
      <c r="G154">
        <v>1</v>
      </c>
      <c r="H154">
        <v>5</v>
      </c>
      <c r="I154">
        <v>5</v>
      </c>
      <c r="J154">
        <v>5</v>
      </c>
      <c r="K154">
        <v>-1.58579</v>
      </c>
      <c r="L154">
        <v>-6.82843</v>
      </c>
    </row>
    <row r="155" spans="1:12" x14ac:dyDescent="0.2">
      <c r="A155">
        <v>18</v>
      </c>
      <c r="B155" t="s">
        <v>27</v>
      </c>
      <c r="C155">
        <v>4</v>
      </c>
      <c r="D155">
        <v>3</v>
      </c>
      <c r="E155">
        <v>3</v>
      </c>
      <c r="F155">
        <v>3</v>
      </c>
      <c r="G155">
        <v>2</v>
      </c>
      <c r="H155">
        <v>3</v>
      </c>
      <c r="I155">
        <v>4</v>
      </c>
      <c r="J155">
        <v>1</v>
      </c>
      <c r="K155">
        <v>1.82843</v>
      </c>
      <c r="L155">
        <v>1.41421</v>
      </c>
    </row>
    <row r="156" spans="1:12" x14ac:dyDescent="0.2">
      <c r="A156">
        <v>18</v>
      </c>
      <c r="B156" t="s">
        <v>32</v>
      </c>
      <c r="C156">
        <v>4</v>
      </c>
      <c r="D156">
        <v>2</v>
      </c>
      <c r="E156">
        <v>4</v>
      </c>
      <c r="F156">
        <v>4</v>
      </c>
      <c r="G156">
        <v>1</v>
      </c>
      <c r="H156">
        <v>2</v>
      </c>
      <c r="I156">
        <v>2</v>
      </c>
      <c r="J156">
        <v>1</v>
      </c>
      <c r="K156">
        <v>6.2426399999999997</v>
      </c>
      <c r="L156">
        <v>0</v>
      </c>
    </row>
    <row r="157" spans="1:12" x14ac:dyDescent="0.2">
      <c r="A157">
        <v>18</v>
      </c>
      <c r="B157" t="s">
        <v>19</v>
      </c>
      <c r="C157">
        <v>3</v>
      </c>
      <c r="D157">
        <v>4</v>
      </c>
      <c r="E157">
        <v>1</v>
      </c>
      <c r="F157">
        <v>2</v>
      </c>
      <c r="G157">
        <v>4</v>
      </c>
      <c r="H157">
        <v>3</v>
      </c>
      <c r="I157">
        <v>4</v>
      </c>
      <c r="J157">
        <v>3</v>
      </c>
      <c r="K157">
        <v>-4.1213199999999999</v>
      </c>
      <c r="L157">
        <v>3.1213199999999999</v>
      </c>
    </row>
    <row r="158" spans="1:12" x14ac:dyDescent="0.2">
      <c r="A158">
        <v>18</v>
      </c>
      <c r="B158" t="s">
        <v>39</v>
      </c>
      <c r="C158">
        <v>3</v>
      </c>
      <c r="D158">
        <v>3</v>
      </c>
      <c r="E158">
        <v>3</v>
      </c>
      <c r="F158">
        <v>3</v>
      </c>
      <c r="G158">
        <v>2</v>
      </c>
      <c r="H158">
        <v>3</v>
      </c>
      <c r="I158">
        <v>4</v>
      </c>
      <c r="J158">
        <v>3</v>
      </c>
      <c r="K158">
        <v>-0.29288999999999998</v>
      </c>
      <c r="L158">
        <v>-0.70711000000000002</v>
      </c>
    </row>
    <row r="159" spans="1:12" x14ac:dyDescent="0.2">
      <c r="A159">
        <v>18</v>
      </c>
      <c r="B159" t="s">
        <v>35</v>
      </c>
      <c r="C159">
        <v>2</v>
      </c>
      <c r="D159">
        <v>2</v>
      </c>
      <c r="E159">
        <v>3</v>
      </c>
      <c r="F159">
        <v>2</v>
      </c>
      <c r="G159">
        <v>3</v>
      </c>
      <c r="H159">
        <v>3</v>
      </c>
      <c r="I159">
        <v>4</v>
      </c>
      <c r="J159">
        <v>4</v>
      </c>
      <c r="K159">
        <v>-3.4142100000000002</v>
      </c>
      <c r="L159">
        <v>-2.4142100000000002</v>
      </c>
    </row>
    <row r="160" spans="1:12" x14ac:dyDescent="0.2">
      <c r="A160">
        <v>18</v>
      </c>
      <c r="B160" t="s">
        <v>41</v>
      </c>
      <c r="C160">
        <v>2</v>
      </c>
      <c r="D160">
        <v>3</v>
      </c>
      <c r="E160">
        <v>1</v>
      </c>
      <c r="F160">
        <v>2</v>
      </c>
      <c r="G160">
        <v>3</v>
      </c>
      <c r="H160">
        <v>2</v>
      </c>
      <c r="I160">
        <v>4</v>
      </c>
      <c r="J160">
        <v>4</v>
      </c>
      <c r="K160">
        <v>-4.82843</v>
      </c>
      <c r="L160">
        <v>1</v>
      </c>
    </row>
    <row r="161" spans="1:12" x14ac:dyDescent="0.2">
      <c r="A161">
        <v>18</v>
      </c>
      <c r="B161" t="s">
        <v>36</v>
      </c>
      <c r="C161">
        <v>4</v>
      </c>
      <c r="D161">
        <v>2</v>
      </c>
      <c r="E161">
        <v>4</v>
      </c>
      <c r="F161">
        <v>4</v>
      </c>
      <c r="G161">
        <v>2</v>
      </c>
      <c r="H161">
        <v>5</v>
      </c>
      <c r="I161">
        <v>2</v>
      </c>
      <c r="J161">
        <v>1</v>
      </c>
      <c r="K161">
        <v>5.5355299999999996</v>
      </c>
      <c r="L161">
        <v>-2.2928899999999999</v>
      </c>
    </row>
    <row r="162" spans="1:12" x14ac:dyDescent="0.2">
      <c r="A162">
        <v>18</v>
      </c>
      <c r="B162" t="s">
        <v>37</v>
      </c>
      <c r="C162">
        <v>4</v>
      </c>
      <c r="D162">
        <v>3</v>
      </c>
      <c r="E162">
        <v>3</v>
      </c>
      <c r="F162">
        <v>3</v>
      </c>
      <c r="G162">
        <v>3</v>
      </c>
      <c r="H162">
        <v>3</v>
      </c>
      <c r="I162">
        <v>4</v>
      </c>
      <c r="J162">
        <v>3</v>
      </c>
      <c r="K162">
        <v>-0.29288999999999998</v>
      </c>
      <c r="L162">
        <v>0.70711000000000002</v>
      </c>
    </row>
    <row r="163" spans="1:12" x14ac:dyDescent="0.2">
      <c r="A163">
        <v>18</v>
      </c>
      <c r="B163" t="s">
        <v>38</v>
      </c>
      <c r="C163">
        <v>4</v>
      </c>
      <c r="D163">
        <v>2</v>
      </c>
      <c r="E163">
        <v>4</v>
      </c>
      <c r="F163">
        <v>3</v>
      </c>
      <c r="G163">
        <v>2</v>
      </c>
      <c r="H163">
        <v>3</v>
      </c>
      <c r="I163">
        <v>3</v>
      </c>
      <c r="J163">
        <v>2</v>
      </c>
      <c r="K163">
        <v>2.82843</v>
      </c>
      <c r="L163">
        <v>-1</v>
      </c>
    </row>
    <row r="164" spans="1:12" x14ac:dyDescent="0.2">
      <c r="A164">
        <v>19</v>
      </c>
      <c r="B164" t="s">
        <v>27</v>
      </c>
      <c r="C164">
        <v>3</v>
      </c>
      <c r="D164">
        <v>2</v>
      </c>
      <c r="E164">
        <v>3</v>
      </c>
      <c r="F164">
        <v>2</v>
      </c>
      <c r="G164">
        <v>2</v>
      </c>
      <c r="H164">
        <v>4</v>
      </c>
      <c r="I164">
        <v>4</v>
      </c>
      <c r="J164">
        <v>5</v>
      </c>
      <c r="K164">
        <v>-2.7071100000000001</v>
      </c>
      <c r="L164">
        <v>-4.1213199999999999</v>
      </c>
    </row>
    <row r="165" spans="1:12" x14ac:dyDescent="0.2">
      <c r="A165">
        <v>19</v>
      </c>
      <c r="B165" t="s">
        <v>32</v>
      </c>
      <c r="C165">
        <v>5</v>
      </c>
      <c r="D165">
        <v>1</v>
      </c>
      <c r="E165">
        <v>5</v>
      </c>
      <c r="F165">
        <v>5</v>
      </c>
      <c r="G165">
        <v>1</v>
      </c>
      <c r="H165">
        <v>5</v>
      </c>
      <c r="I165">
        <v>1</v>
      </c>
      <c r="J165">
        <v>1</v>
      </c>
      <c r="K165">
        <v>9.6568500000000004</v>
      </c>
      <c r="L165">
        <v>-4</v>
      </c>
    </row>
    <row r="166" spans="1:12" x14ac:dyDescent="0.2">
      <c r="A166">
        <v>19</v>
      </c>
      <c r="B166" t="s">
        <v>19</v>
      </c>
      <c r="C166">
        <v>3</v>
      </c>
      <c r="D166">
        <v>5</v>
      </c>
      <c r="E166">
        <v>1</v>
      </c>
      <c r="F166">
        <v>1</v>
      </c>
      <c r="G166">
        <v>5</v>
      </c>
      <c r="H166">
        <v>1</v>
      </c>
      <c r="I166">
        <v>5</v>
      </c>
      <c r="J166">
        <v>3</v>
      </c>
      <c r="K166">
        <v>-6.82843</v>
      </c>
      <c r="L166">
        <v>6.82843</v>
      </c>
    </row>
    <row r="167" spans="1:12" x14ac:dyDescent="0.2">
      <c r="A167">
        <v>19</v>
      </c>
      <c r="B167" t="s">
        <v>39</v>
      </c>
      <c r="C167">
        <v>4</v>
      </c>
      <c r="D167">
        <v>2</v>
      </c>
      <c r="E167">
        <v>5</v>
      </c>
      <c r="F167">
        <v>3</v>
      </c>
      <c r="G167">
        <v>2</v>
      </c>
      <c r="H167">
        <v>3</v>
      </c>
      <c r="I167">
        <v>3</v>
      </c>
      <c r="J167">
        <v>5</v>
      </c>
      <c r="K167">
        <v>1.41421</v>
      </c>
      <c r="L167">
        <v>-3.82843</v>
      </c>
    </row>
    <row r="168" spans="1:12" x14ac:dyDescent="0.2">
      <c r="A168">
        <v>19</v>
      </c>
      <c r="B168" t="s">
        <v>35</v>
      </c>
      <c r="C168">
        <v>4</v>
      </c>
      <c r="D168">
        <v>3</v>
      </c>
      <c r="E168">
        <v>4</v>
      </c>
      <c r="F168">
        <v>3</v>
      </c>
      <c r="G168">
        <v>4</v>
      </c>
      <c r="H168">
        <v>3</v>
      </c>
      <c r="I168">
        <v>2</v>
      </c>
      <c r="J168">
        <v>3</v>
      </c>
      <c r="K168">
        <v>1.7071099999999999</v>
      </c>
      <c r="L168">
        <v>0.70711000000000002</v>
      </c>
    </row>
    <row r="169" spans="1:12" x14ac:dyDescent="0.2">
      <c r="A169">
        <v>19</v>
      </c>
      <c r="B169" t="s">
        <v>41</v>
      </c>
      <c r="C169">
        <v>2</v>
      </c>
      <c r="D169">
        <v>2</v>
      </c>
      <c r="E169">
        <v>2</v>
      </c>
      <c r="F169">
        <v>4</v>
      </c>
      <c r="G169">
        <v>4</v>
      </c>
      <c r="H169">
        <v>4</v>
      </c>
      <c r="I169">
        <v>5</v>
      </c>
      <c r="J169">
        <v>5</v>
      </c>
      <c r="K169">
        <v>-4.5355299999999996</v>
      </c>
      <c r="L169">
        <v>-2.7071100000000001</v>
      </c>
    </row>
    <row r="170" spans="1:12" x14ac:dyDescent="0.2">
      <c r="A170">
        <v>19</v>
      </c>
      <c r="B170" t="s">
        <v>36</v>
      </c>
      <c r="C170">
        <v>5</v>
      </c>
      <c r="D170">
        <v>1</v>
      </c>
      <c r="E170">
        <v>5</v>
      </c>
      <c r="F170">
        <v>4</v>
      </c>
      <c r="G170">
        <v>1</v>
      </c>
      <c r="H170">
        <v>5</v>
      </c>
      <c r="I170">
        <v>3</v>
      </c>
      <c r="J170">
        <v>1</v>
      </c>
      <c r="K170">
        <v>6.6568500000000004</v>
      </c>
      <c r="L170">
        <v>-4</v>
      </c>
    </row>
    <row r="171" spans="1:12" x14ac:dyDescent="0.2">
      <c r="A171">
        <v>19</v>
      </c>
      <c r="B171" t="s">
        <v>37</v>
      </c>
      <c r="C171">
        <v>5</v>
      </c>
      <c r="D171">
        <v>2</v>
      </c>
      <c r="E171">
        <v>5</v>
      </c>
      <c r="F171">
        <v>4</v>
      </c>
      <c r="G171">
        <v>4</v>
      </c>
      <c r="H171">
        <v>3</v>
      </c>
      <c r="I171">
        <v>2</v>
      </c>
      <c r="J171">
        <v>3</v>
      </c>
      <c r="K171">
        <v>4.1213199999999999</v>
      </c>
      <c r="L171">
        <v>-0.29288999999999998</v>
      </c>
    </row>
    <row r="172" spans="1:12" x14ac:dyDescent="0.2">
      <c r="A172">
        <v>19</v>
      </c>
      <c r="B172" t="s">
        <v>38</v>
      </c>
      <c r="C172">
        <v>3</v>
      </c>
      <c r="D172">
        <v>2</v>
      </c>
      <c r="E172">
        <v>4</v>
      </c>
      <c r="F172">
        <v>2</v>
      </c>
      <c r="G172">
        <v>4</v>
      </c>
      <c r="H172">
        <v>3</v>
      </c>
      <c r="I172">
        <v>4</v>
      </c>
      <c r="J172">
        <v>5</v>
      </c>
      <c r="K172">
        <v>-3.4142100000000002</v>
      </c>
      <c r="L172">
        <v>-2.4142100000000002</v>
      </c>
    </row>
    <row r="173" spans="1:12" x14ac:dyDescent="0.2">
      <c r="A173">
        <v>20</v>
      </c>
      <c r="B173" t="s">
        <v>27</v>
      </c>
      <c r="C173">
        <v>3</v>
      </c>
      <c r="D173">
        <v>2</v>
      </c>
      <c r="E173">
        <v>4</v>
      </c>
      <c r="F173">
        <v>2</v>
      </c>
      <c r="G173">
        <v>1</v>
      </c>
      <c r="H173">
        <v>5</v>
      </c>
      <c r="I173">
        <v>2</v>
      </c>
      <c r="J173">
        <v>2</v>
      </c>
      <c r="K173">
        <v>2.82843</v>
      </c>
      <c r="L173">
        <v>-4.4142099999999997</v>
      </c>
    </row>
    <row r="174" spans="1:12" x14ac:dyDescent="0.2">
      <c r="A174">
        <v>20</v>
      </c>
      <c r="B174" t="s">
        <v>32</v>
      </c>
      <c r="C174">
        <v>5</v>
      </c>
      <c r="D174">
        <v>2</v>
      </c>
      <c r="E174">
        <v>5</v>
      </c>
      <c r="F174">
        <v>5</v>
      </c>
      <c r="G174">
        <v>1</v>
      </c>
      <c r="H174">
        <v>5</v>
      </c>
      <c r="I174">
        <v>1</v>
      </c>
      <c r="J174">
        <v>1</v>
      </c>
      <c r="K174">
        <v>9.6568500000000004</v>
      </c>
      <c r="L174">
        <v>-3</v>
      </c>
    </row>
    <row r="175" spans="1:12" x14ac:dyDescent="0.2">
      <c r="A175">
        <v>20</v>
      </c>
      <c r="B175" t="s">
        <v>19</v>
      </c>
      <c r="C175">
        <v>2</v>
      </c>
      <c r="D175">
        <v>4</v>
      </c>
      <c r="E175">
        <v>2</v>
      </c>
      <c r="F175">
        <v>3</v>
      </c>
      <c r="G175">
        <v>5</v>
      </c>
      <c r="H175">
        <v>1</v>
      </c>
      <c r="I175">
        <v>4</v>
      </c>
      <c r="J175">
        <v>5</v>
      </c>
      <c r="K175">
        <v>-5.2426399999999997</v>
      </c>
      <c r="L175">
        <v>3</v>
      </c>
    </row>
    <row r="176" spans="1:12" x14ac:dyDescent="0.2">
      <c r="A176">
        <v>20</v>
      </c>
      <c r="B176" t="s">
        <v>39</v>
      </c>
      <c r="C176">
        <v>3</v>
      </c>
      <c r="D176">
        <v>2</v>
      </c>
      <c r="E176">
        <v>4</v>
      </c>
      <c r="F176">
        <v>3</v>
      </c>
      <c r="G176">
        <v>2</v>
      </c>
      <c r="H176">
        <v>5</v>
      </c>
      <c r="I176">
        <v>3</v>
      </c>
      <c r="J176">
        <v>2</v>
      </c>
      <c r="K176">
        <v>2.1213199999999999</v>
      </c>
      <c r="L176">
        <v>-3.7071100000000001</v>
      </c>
    </row>
    <row r="177" spans="1:12" x14ac:dyDescent="0.2">
      <c r="A177">
        <v>20</v>
      </c>
      <c r="B177" t="s">
        <v>35</v>
      </c>
      <c r="C177">
        <v>3</v>
      </c>
      <c r="D177">
        <v>3</v>
      </c>
      <c r="E177">
        <v>3</v>
      </c>
      <c r="F177">
        <v>3</v>
      </c>
      <c r="G177">
        <v>4</v>
      </c>
      <c r="H177">
        <v>4</v>
      </c>
      <c r="I177">
        <v>3</v>
      </c>
      <c r="J177">
        <v>2</v>
      </c>
      <c r="K177">
        <v>0</v>
      </c>
      <c r="L177">
        <v>0.41421000000000002</v>
      </c>
    </row>
    <row r="178" spans="1:12" x14ac:dyDescent="0.2">
      <c r="A178">
        <v>20</v>
      </c>
      <c r="B178" t="s">
        <v>41</v>
      </c>
      <c r="C178">
        <v>2</v>
      </c>
      <c r="D178">
        <v>2</v>
      </c>
      <c r="E178">
        <v>3</v>
      </c>
      <c r="F178">
        <v>3</v>
      </c>
      <c r="G178">
        <v>2</v>
      </c>
      <c r="H178">
        <v>2</v>
      </c>
      <c r="I178">
        <v>3</v>
      </c>
      <c r="J178">
        <v>4</v>
      </c>
      <c r="K178">
        <v>-0.70711000000000002</v>
      </c>
      <c r="L178">
        <v>-2.1213199999999999</v>
      </c>
    </row>
    <row r="179" spans="1:12" x14ac:dyDescent="0.2">
      <c r="A179">
        <v>20</v>
      </c>
      <c r="B179" t="s">
        <v>36</v>
      </c>
      <c r="C179">
        <v>4</v>
      </c>
      <c r="D179">
        <v>2</v>
      </c>
      <c r="E179">
        <v>4</v>
      </c>
      <c r="F179">
        <v>4</v>
      </c>
      <c r="G179">
        <v>1</v>
      </c>
      <c r="H179">
        <v>5</v>
      </c>
      <c r="I179">
        <v>4</v>
      </c>
      <c r="J179">
        <v>2</v>
      </c>
      <c r="K179">
        <v>3.5355300000000001</v>
      </c>
      <c r="L179">
        <v>-3.7071100000000001</v>
      </c>
    </row>
    <row r="180" spans="1:12" x14ac:dyDescent="0.2">
      <c r="A180">
        <v>20</v>
      </c>
      <c r="B180" t="s">
        <v>37</v>
      </c>
      <c r="C180">
        <v>3</v>
      </c>
      <c r="D180">
        <v>4</v>
      </c>
      <c r="E180">
        <v>3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0</v>
      </c>
      <c r="L180">
        <v>1</v>
      </c>
    </row>
    <row r="181" spans="1:12" x14ac:dyDescent="0.2">
      <c r="A181">
        <v>20</v>
      </c>
      <c r="B181" t="s">
        <v>38</v>
      </c>
      <c r="C181">
        <v>3</v>
      </c>
      <c r="D181">
        <v>2</v>
      </c>
      <c r="E181">
        <v>3</v>
      </c>
      <c r="F181">
        <v>2</v>
      </c>
      <c r="G181">
        <v>2</v>
      </c>
      <c r="H181">
        <v>1</v>
      </c>
      <c r="I181">
        <v>3</v>
      </c>
      <c r="J181">
        <v>3</v>
      </c>
      <c r="K181">
        <v>-0.29288999999999998</v>
      </c>
      <c r="L181">
        <v>0.29288999999999998</v>
      </c>
    </row>
    <row r="182" spans="1:12" x14ac:dyDescent="0.2">
      <c r="A182">
        <v>21</v>
      </c>
      <c r="B182" t="s">
        <v>27</v>
      </c>
      <c r="C182">
        <v>2</v>
      </c>
      <c r="D182">
        <v>3</v>
      </c>
      <c r="E182">
        <v>3</v>
      </c>
      <c r="F182">
        <v>2</v>
      </c>
      <c r="G182">
        <v>4</v>
      </c>
      <c r="H182">
        <v>4</v>
      </c>
      <c r="I182">
        <v>5</v>
      </c>
      <c r="J182">
        <v>4</v>
      </c>
      <c r="K182">
        <v>-5.1213199999999999</v>
      </c>
      <c r="L182">
        <v>-1.7071099999999999</v>
      </c>
    </row>
    <row r="183" spans="1:12" x14ac:dyDescent="0.2">
      <c r="A183">
        <v>21</v>
      </c>
      <c r="B183" t="s">
        <v>32</v>
      </c>
      <c r="C183">
        <v>4</v>
      </c>
      <c r="D183">
        <v>2</v>
      </c>
      <c r="E183">
        <v>5</v>
      </c>
      <c r="F183">
        <v>5</v>
      </c>
      <c r="G183">
        <v>1</v>
      </c>
      <c r="H183">
        <v>4</v>
      </c>
      <c r="I183">
        <v>1</v>
      </c>
      <c r="J183">
        <v>1</v>
      </c>
      <c r="K183">
        <v>8.9497499999999999</v>
      </c>
      <c r="L183">
        <v>-2.7071100000000001</v>
      </c>
    </row>
    <row r="184" spans="1:12" x14ac:dyDescent="0.2">
      <c r="A184">
        <v>21</v>
      </c>
      <c r="B184" t="s">
        <v>19</v>
      </c>
      <c r="C184">
        <v>2</v>
      </c>
      <c r="D184">
        <v>3</v>
      </c>
      <c r="E184">
        <v>1</v>
      </c>
      <c r="F184">
        <v>3</v>
      </c>
      <c r="G184">
        <v>4</v>
      </c>
      <c r="H184">
        <v>3</v>
      </c>
      <c r="I184">
        <v>4</v>
      </c>
      <c r="J184">
        <v>3</v>
      </c>
      <c r="K184">
        <v>-3.82843</v>
      </c>
      <c r="L184">
        <v>1.41421</v>
      </c>
    </row>
    <row r="185" spans="1:12" x14ac:dyDescent="0.2">
      <c r="A185">
        <v>21</v>
      </c>
      <c r="B185" t="s">
        <v>39</v>
      </c>
      <c r="C185">
        <v>3</v>
      </c>
      <c r="D185">
        <v>2</v>
      </c>
      <c r="E185">
        <v>4</v>
      </c>
      <c r="F185">
        <v>4</v>
      </c>
      <c r="G185">
        <v>1</v>
      </c>
      <c r="H185">
        <v>2</v>
      </c>
      <c r="I185">
        <v>4</v>
      </c>
      <c r="J185">
        <v>3</v>
      </c>
      <c r="K185">
        <v>2.1213199999999999</v>
      </c>
      <c r="L185">
        <v>-2.1213199999999999</v>
      </c>
    </row>
    <row r="186" spans="1:12" x14ac:dyDescent="0.2">
      <c r="A186">
        <v>21</v>
      </c>
      <c r="B186" t="s">
        <v>35</v>
      </c>
      <c r="C186">
        <v>4</v>
      </c>
      <c r="D186">
        <v>3</v>
      </c>
      <c r="E186">
        <v>2</v>
      </c>
      <c r="F186">
        <v>2</v>
      </c>
      <c r="G186">
        <v>3</v>
      </c>
      <c r="H186">
        <v>2</v>
      </c>
      <c r="I186">
        <v>4</v>
      </c>
      <c r="J186">
        <v>3</v>
      </c>
      <c r="K186">
        <v>-2</v>
      </c>
      <c r="L186">
        <v>2.4142100000000002</v>
      </c>
    </row>
    <row r="187" spans="1:12" x14ac:dyDescent="0.2">
      <c r="A187">
        <v>21</v>
      </c>
      <c r="B187" t="s">
        <v>41</v>
      </c>
      <c r="C187">
        <v>2</v>
      </c>
      <c r="D187">
        <v>3</v>
      </c>
      <c r="E187">
        <v>2</v>
      </c>
      <c r="F187">
        <v>2</v>
      </c>
      <c r="G187">
        <v>4</v>
      </c>
      <c r="H187">
        <v>3</v>
      </c>
      <c r="I187">
        <v>4</v>
      </c>
      <c r="J187">
        <v>5</v>
      </c>
      <c r="K187">
        <v>-5.5355299999999996</v>
      </c>
      <c r="L187">
        <v>-0.70711000000000002</v>
      </c>
    </row>
    <row r="188" spans="1:12" x14ac:dyDescent="0.2">
      <c r="A188">
        <v>21</v>
      </c>
      <c r="B188" t="s">
        <v>36</v>
      </c>
      <c r="C188">
        <v>2</v>
      </c>
      <c r="D188">
        <v>2</v>
      </c>
      <c r="E188">
        <v>4</v>
      </c>
      <c r="F188">
        <v>2</v>
      </c>
      <c r="G188">
        <v>2</v>
      </c>
      <c r="H188">
        <v>4</v>
      </c>
      <c r="I188">
        <v>4</v>
      </c>
      <c r="J188">
        <v>3</v>
      </c>
      <c r="K188">
        <v>-1.2928900000000001</v>
      </c>
      <c r="L188">
        <v>-4.1213199999999999</v>
      </c>
    </row>
    <row r="189" spans="1:12" x14ac:dyDescent="0.2">
      <c r="A189">
        <v>21</v>
      </c>
      <c r="B189" t="s">
        <v>37</v>
      </c>
      <c r="C189">
        <v>4</v>
      </c>
      <c r="D189">
        <v>3</v>
      </c>
      <c r="E189">
        <v>4</v>
      </c>
      <c r="F189">
        <v>2</v>
      </c>
      <c r="G189">
        <v>4</v>
      </c>
      <c r="H189">
        <v>2</v>
      </c>
      <c r="I189">
        <v>4</v>
      </c>
      <c r="J189">
        <v>3</v>
      </c>
      <c r="K189">
        <v>-1.2928900000000001</v>
      </c>
      <c r="L189">
        <v>1.7071099999999999</v>
      </c>
    </row>
    <row r="190" spans="1:12" x14ac:dyDescent="0.2">
      <c r="A190">
        <v>21</v>
      </c>
      <c r="B190" t="s">
        <v>38</v>
      </c>
      <c r="C190">
        <v>2</v>
      </c>
      <c r="D190">
        <v>2</v>
      </c>
      <c r="E190">
        <v>4</v>
      </c>
      <c r="F190">
        <v>2</v>
      </c>
      <c r="G190">
        <v>2</v>
      </c>
      <c r="H190">
        <v>4</v>
      </c>
      <c r="I190">
        <v>4</v>
      </c>
      <c r="J190">
        <v>3</v>
      </c>
      <c r="K190">
        <v>-1.2928900000000001</v>
      </c>
      <c r="L190">
        <v>-4.1213199999999999</v>
      </c>
    </row>
    <row r="191" spans="1:12" x14ac:dyDescent="0.2">
      <c r="A191">
        <v>22</v>
      </c>
      <c r="B191" t="s">
        <v>27</v>
      </c>
      <c r="C191">
        <v>3</v>
      </c>
      <c r="D191">
        <v>2</v>
      </c>
      <c r="E191">
        <v>4</v>
      </c>
      <c r="F191">
        <v>4</v>
      </c>
      <c r="G191">
        <v>1</v>
      </c>
      <c r="H191">
        <v>3</v>
      </c>
      <c r="I191">
        <v>1</v>
      </c>
      <c r="J191">
        <v>2</v>
      </c>
      <c r="K191">
        <v>5.82843</v>
      </c>
      <c r="L191">
        <v>-2.4142100000000002</v>
      </c>
    </row>
    <row r="192" spans="1:12" x14ac:dyDescent="0.2">
      <c r="A192">
        <v>22</v>
      </c>
      <c r="B192" t="s">
        <v>32</v>
      </c>
      <c r="C192">
        <v>4</v>
      </c>
      <c r="D192">
        <v>2</v>
      </c>
      <c r="E192">
        <v>5</v>
      </c>
      <c r="F192">
        <v>4</v>
      </c>
      <c r="G192">
        <v>1</v>
      </c>
      <c r="H192">
        <v>5</v>
      </c>
      <c r="I192">
        <v>1</v>
      </c>
      <c r="J192">
        <v>1</v>
      </c>
      <c r="K192">
        <v>7.9497499999999999</v>
      </c>
      <c r="L192">
        <v>-3.7071100000000001</v>
      </c>
    </row>
    <row r="193" spans="1:12" x14ac:dyDescent="0.2">
      <c r="A193">
        <v>22</v>
      </c>
      <c r="B193" t="s">
        <v>19</v>
      </c>
      <c r="C193">
        <v>3</v>
      </c>
      <c r="D193">
        <v>5</v>
      </c>
      <c r="E193">
        <v>1</v>
      </c>
      <c r="F193">
        <v>2</v>
      </c>
      <c r="G193">
        <v>5</v>
      </c>
      <c r="H193">
        <v>1</v>
      </c>
      <c r="I193">
        <v>4</v>
      </c>
      <c r="J193">
        <v>4</v>
      </c>
      <c r="K193">
        <v>-5.5355299999999996</v>
      </c>
      <c r="L193">
        <v>6.1213199999999999</v>
      </c>
    </row>
    <row r="194" spans="1:12" x14ac:dyDescent="0.2">
      <c r="A194">
        <v>22</v>
      </c>
      <c r="B194" t="s">
        <v>39</v>
      </c>
      <c r="C194">
        <v>4</v>
      </c>
      <c r="D194">
        <v>2</v>
      </c>
      <c r="E194">
        <v>3</v>
      </c>
      <c r="F194">
        <v>2</v>
      </c>
      <c r="G194">
        <v>3</v>
      </c>
      <c r="H194">
        <v>3</v>
      </c>
      <c r="I194">
        <v>2</v>
      </c>
      <c r="J194">
        <v>4</v>
      </c>
      <c r="K194">
        <v>0</v>
      </c>
      <c r="L194">
        <v>-1</v>
      </c>
    </row>
    <row r="195" spans="1:12" x14ac:dyDescent="0.2">
      <c r="A195">
        <v>22</v>
      </c>
      <c r="B195" t="s">
        <v>35</v>
      </c>
      <c r="C195">
        <v>4</v>
      </c>
      <c r="D195">
        <v>4</v>
      </c>
      <c r="E195">
        <v>2</v>
      </c>
      <c r="F195">
        <v>3</v>
      </c>
      <c r="G195">
        <v>4</v>
      </c>
      <c r="H195">
        <v>3</v>
      </c>
      <c r="I195">
        <v>2</v>
      </c>
      <c r="J195">
        <v>4</v>
      </c>
      <c r="K195">
        <v>-0.41421000000000002</v>
      </c>
      <c r="L195">
        <v>2.4142100000000002</v>
      </c>
    </row>
    <row r="196" spans="1:12" x14ac:dyDescent="0.2">
      <c r="A196">
        <v>22</v>
      </c>
      <c r="B196" t="s">
        <v>41</v>
      </c>
      <c r="C196">
        <v>4</v>
      </c>
      <c r="D196">
        <v>3</v>
      </c>
      <c r="E196">
        <v>2</v>
      </c>
      <c r="F196">
        <v>2</v>
      </c>
      <c r="G196">
        <v>4</v>
      </c>
      <c r="H196">
        <v>2</v>
      </c>
      <c r="I196">
        <v>4</v>
      </c>
      <c r="J196">
        <v>4</v>
      </c>
      <c r="K196">
        <v>-3.4142100000000002</v>
      </c>
      <c r="L196">
        <v>2.4142100000000002</v>
      </c>
    </row>
    <row r="197" spans="1:12" x14ac:dyDescent="0.2">
      <c r="A197">
        <v>22</v>
      </c>
      <c r="B197" t="s">
        <v>36</v>
      </c>
      <c r="C197">
        <v>3</v>
      </c>
      <c r="D197">
        <v>1</v>
      </c>
      <c r="E197">
        <v>4</v>
      </c>
      <c r="F197">
        <v>3</v>
      </c>
      <c r="G197">
        <v>1</v>
      </c>
      <c r="H197">
        <v>5</v>
      </c>
      <c r="I197">
        <v>2</v>
      </c>
      <c r="J197">
        <v>2</v>
      </c>
      <c r="K197">
        <v>3.82843</v>
      </c>
      <c r="L197">
        <v>-5.4142099999999997</v>
      </c>
    </row>
    <row r="198" spans="1:12" x14ac:dyDescent="0.2">
      <c r="A198">
        <v>22</v>
      </c>
      <c r="B198" t="s">
        <v>37</v>
      </c>
      <c r="C198">
        <v>4</v>
      </c>
      <c r="D198">
        <v>3</v>
      </c>
      <c r="E198">
        <v>3</v>
      </c>
      <c r="F198">
        <v>4</v>
      </c>
      <c r="G198">
        <v>3</v>
      </c>
      <c r="H198">
        <v>3</v>
      </c>
      <c r="I198">
        <v>2</v>
      </c>
      <c r="J198">
        <v>3</v>
      </c>
      <c r="K198">
        <v>2.7071100000000001</v>
      </c>
      <c r="L198">
        <v>0.70711000000000002</v>
      </c>
    </row>
    <row r="199" spans="1:12" x14ac:dyDescent="0.2">
      <c r="A199">
        <v>22</v>
      </c>
      <c r="B199" t="s">
        <v>38</v>
      </c>
      <c r="C199">
        <v>4</v>
      </c>
      <c r="D199">
        <v>3</v>
      </c>
      <c r="E199">
        <v>3</v>
      </c>
      <c r="F199">
        <v>4</v>
      </c>
      <c r="G199">
        <v>3</v>
      </c>
      <c r="H199">
        <v>3</v>
      </c>
      <c r="I199">
        <v>2</v>
      </c>
      <c r="J199">
        <v>4</v>
      </c>
      <c r="K199">
        <v>2</v>
      </c>
      <c r="L199">
        <v>0</v>
      </c>
    </row>
    <row r="200" spans="1:12" x14ac:dyDescent="0.2">
      <c r="A200">
        <v>23</v>
      </c>
      <c r="B200" t="s">
        <v>27</v>
      </c>
      <c r="C200">
        <v>2</v>
      </c>
      <c r="D200">
        <v>3</v>
      </c>
      <c r="E200">
        <v>3</v>
      </c>
      <c r="F200">
        <v>3</v>
      </c>
      <c r="G200">
        <v>4</v>
      </c>
      <c r="H200">
        <v>2</v>
      </c>
      <c r="I200">
        <v>3</v>
      </c>
      <c r="J200">
        <v>3</v>
      </c>
      <c r="K200">
        <v>-1.41421</v>
      </c>
      <c r="L200">
        <v>1</v>
      </c>
    </row>
    <row r="201" spans="1:12" x14ac:dyDescent="0.2">
      <c r="A201">
        <v>23</v>
      </c>
      <c r="B201" t="s">
        <v>32</v>
      </c>
      <c r="C201">
        <v>1</v>
      </c>
      <c r="D201">
        <v>1</v>
      </c>
      <c r="E201">
        <v>5</v>
      </c>
      <c r="F201">
        <v>3</v>
      </c>
      <c r="G201">
        <v>1</v>
      </c>
      <c r="H201">
        <v>5</v>
      </c>
      <c r="I201">
        <v>3</v>
      </c>
      <c r="J201">
        <v>1</v>
      </c>
      <c r="K201">
        <v>2.82843</v>
      </c>
      <c r="L201">
        <v>-6.82843</v>
      </c>
    </row>
    <row r="202" spans="1:12" x14ac:dyDescent="0.2">
      <c r="A202">
        <v>23</v>
      </c>
      <c r="B202" t="s">
        <v>19</v>
      </c>
      <c r="C202">
        <v>4</v>
      </c>
      <c r="D202">
        <v>5</v>
      </c>
      <c r="E202">
        <v>1</v>
      </c>
      <c r="F202">
        <v>2</v>
      </c>
      <c r="G202">
        <v>5</v>
      </c>
      <c r="H202">
        <v>1</v>
      </c>
      <c r="I202">
        <v>4</v>
      </c>
      <c r="J202">
        <v>4</v>
      </c>
      <c r="K202">
        <v>-4.82843</v>
      </c>
      <c r="L202">
        <v>6.82843</v>
      </c>
    </row>
    <row r="203" spans="1:12" x14ac:dyDescent="0.2">
      <c r="A203">
        <v>23</v>
      </c>
      <c r="B203" t="s">
        <v>39</v>
      </c>
      <c r="C203">
        <v>2</v>
      </c>
      <c r="D203">
        <v>2</v>
      </c>
      <c r="E203">
        <v>4</v>
      </c>
      <c r="F203">
        <v>4</v>
      </c>
      <c r="G203">
        <v>2</v>
      </c>
      <c r="H203">
        <v>3</v>
      </c>
      <c r="I203">
        <v>2</v>
      </c>
      <c r="J203">
        <v>2</v>
      </c>
      <c r="K203">
        <v>3.4142100000000002</v>
      </c>
      <c r="L203">
        <v>-2.4142100000000002</v>
      </c>
    </row>
    <row r="204" spans="1:12" x14ac:dyDescent="0.2">
      <c r="A204">
        <v>23</v>
      </c>
      <c r="B204" t="s">
        <v>35</v>
      </c>
      <c r="C204">
        <v>2</v>
      </c>
      <c r="D204">
        <v>3</v>
      </c>
      <c r="E204">
        <v>2</v>
      </c>
      <c r="F204">
        <v>4</v>
      </c>
      <c r="G204">
        <v>3</v>
      </c>
      <c r="H204">
        <v>2</v>
      </c>
      <c r="I204">
        <v>2</v>
      </c>
      <c r="J204">
        <v>2</v>
      </c>
      <c r="K204">
        <v>1.2928900000000001</v>
      </c>
      <c r="L204">
        <v>1.7071099999999999</v>
      </c>
    </row>
    <row r="205" spans="1:12" x14ac:dyDescent="0.2">
      <c r="A205">
        <v>23</v>
      </c>
      <c r="B205" t="s">
        <v>41</v>
      </c>
      <c r="C205">
        <v>2</v>
      </c>
      <c r="D205">
        <v>2</v>
      </c>
      <c r="E205">
        <v>4</v>
      </c>
      <c r="F205">
        <v>3</v>
      </c>
      <c r="G205">
        <v>2</v>
      </c>
      <c r="H205">
        <v>3</v>
      </c>
      <c r="I205">
        <v>2</v>
      </c>
      <c r="J205">
        <v>2</v>
      </c>
      <c r="K205">
        <v>2.4142100000000002</v>
      </c>
      <c r="L205">
        <v>-2.4142100000000002</v>
      </c>
    </row>
    <row r="206" spans="1:12" x14ac:dyDescent="0.2">
      <c r="A206">
        <v>23</v>
      </c>
      <c r="B206" t="s">
        <v>36</v>
      </c>
      <c r="C206">
        <v>2</v>
      </c>
      <c r="D206">
        <v>1</v>
      </c>
      <c r="E206">
        <v>4</v>
      </c>
      <c r="F206">
        <v>4</v>
      </c>
      <c r="G206">
        <v>1</v>
      </c>
      <c r="H206">
        <v>4</v>
      </c>
      <c r="I206">
        <v>2</v>
      </c>
      <c r="J206">
        <v>3</v>
      </c>
      <c r="K206">
        <v>3.4142100000000002</v>
      </c>
      <c r="L206">
        <v>-5.82843</v>
      </c>
    </row>
    <row r="207" spans="1:12" x14ac:dyDescent="0.2">
      <c r="A207">
        <v>23</v>
      </c>
      <c r="B207" t="s">
        <v>37</v>
      </c>
      <c r="C207">
        <v>3</v>
      </c>
      <c r="D207">
        <v>2</v>
      </c>
      <c r="E207">
        <v>4</v>
      </c>
      <c r="F207">
        <v>4</v>
      </c>
      <c r="G207">
        <v>3</v>
      </c>
      <c r="H207">
        <v>2</v>
      </c>
      <c r="I207">
        <v>2</v>
      </c>
      <c r="J207">
        <v>2</v>
      </c>
      <c r="K207">
        <v>3.4142100000000002</v>
      </c>
      <c r="L207">
        <v>0</v>
      </c>
    </row>
    <row r="208" spans="1:12" x14ac:dyDescent="0.2">
      <c r="A208">
        <v>23</v>
      </c>
      <c r="B208" t="s">
        <v>38</v>
      </c>
      <c r="C208">
        <v>2</v>
      </c>
      <c r="D208">
        <v>3</v>
      </c>
      <c r="E208">
        <v>4</v>
      </c>
      <c r="F208">
        <v>4</v>
      </c>
      <c r="G208">
        <v>2</v>
      </c>
      <c r="H208">
        <v>3</v>
      </c>
      <c r="I208">
        <v>2</v>
      </c>
      <c r="J208">
        <v>2</v>
      </c>
      <c r="K208">
        <v>3.4142100000000002</v>
      </c>
      <c r="L208">
        <v>-1.41421</v>
      </c>
    </row>
    <row r="209" spans="1:12" x14ac:dyDescent="0.2">
      <c r="A209">
        <v>24</v>
      </c>
      <c r="B209" t="s">
        <v>27</v>
      </c>
      <c r="C209">
        <v>4</v>
      </c>
      <c r="D209">
        <v>4</v>
      </c>
      <c r="E209">
        <v>3</v>
      </c>
      <c r="F209">
        <v>4</v>
      </c>
      <c r="G209">
        <v>4</v>
      </c>
      <c r="H209">
        <v>5</v>
      </c>
      <c r="I209">
        <v>3</v>
      </c>
      <c r="J209">
        <v>3</v>
      </c>
      <c r="K209">
        <v>1</v>
      </c>
      <c r="L209">
        <v>0.41421000000000002</v>
      </c>
    </row>
    <row r="210" spans="1:12" x14ac:dyDescent="0.2">
      <c r="A210">
        <v>24</v>
      </c>
      <c r="B210" t="s">
        <v>32</v>
      </c>
      <c r="C210">
        <v>4</v>
      </c>
      <c r="D210">
        <v>1</v>
      </c>
      <c r="E210">
        <v>5</v>
      </c>
      <c r="F210">
        <v>3</v>
      </c>
      <c r="G210">
        <v>1</v>
      </c>
      <c r="H210">
        <v>5</v>
      </c>
      <c r="I210">
        <v>1</v>
      </c>
      <c r="J210">
        <v>1</v>
      </c>
      <c r="K210">
        <v>6.9497499999999999</v>
      </c>
      <c r="L210">
        <v>-4.7071100000000001</v>
      </c>
    </row>
    <row r="211" spans="1:12" x14ac:dyDescent="0.2">
      <c r="A211">
        <v>24</v>
      </c>
      <c r="B211" t="s">
        <v>19</v>
      </c>
      <c r="C211">
        <v>1</v>
      </c>
      <c r="D211">
        <v>4</v>
      </c>
      <c r="E211">
        <v>1</v>
      </c>
      <c r="F211">
        <v>2</v>
      </c>
      <c r="G211">
        <v>4</v>
      </c>
      <c r="H211">
        <v>2</v>
      </c>
      <c r="I211">
        <v>4</v>
      </c>
      <c r="J211">
        <v>4</v>
      </c>
      <c r="K211">
        <v>-6.2426399999999997</v>
      </c>
      <c r="L211">
        <v>2</v>
      </c>
    </row>
    <row r="212" spans="1:12" x14ac:dyDescent="0.2">
      <c r="A212">
        <v>24</v>
      </c>
      <c r="B212" t="s">
        <v>39</v>
      </c>
      <c r="C212">
        <v>1</v>
      </c>
      <c r="D212">
        <v>1</v>
      </c>
      <c r="E212">
        <v>5</v>
      </c>
      <c r="F212">
        <v>5</v>
      </c>
      <c r="G212">
        <v>1</v>
      </c>
      <c r="H212">
        <v>5</v>
      </c>
      <c r="I212">
        <v>1</v>
      </c>
      <c r="J212">
        <v>1</v>
      </c>
      <c r="K212">
        <v>6.82843</v>
      </c>
      <c r="L212">
        <v>-6.82843</v>
      </c>
    </row>
    <row r="213" spans="1:12" x14ac:dyDescent="0.2">
      <c r="A213">
        <v>24</v>
      </c>
      <c r="B213" t="s">
        <v>35</v>
      </c>
      <c r="C213">
        <v>3</v>
      </c>
      <c r="D213">
        <v>1</v>
      </c>
      <c r="E213">
        <v>5</v>
      </c>
      <c r="F213">
        <v>3</v>
      </c>
      <c r="G213">
        <v>1</v>
      </c>
      <c r="H213">
        <v>5</v>
      </c>
      <c r="I213">
        <v>3</v>
      </c>
      <c r="J213">
        <v>3</v>
      </c>
      <c r="K213">
        <v>2.82843</v>
      </c>
      <c r="L213">
        <v>-6.82843</v>
      </c>
    </row>
    <row r="214" spans="1:12" x14ac:dyDescent="0.2">
      <c r="A214">
        <v>24</v>
      </c>
      <c r="B214" t="s">
        <v>41</v>
      </c>
      <c r="C214">
        <v>1</v>
      </c>
      <c r="D214">
        <v>1</v>
      </c>
      <c r="E214">
        <v>5</v>
      </c>
      <c r="F214">
        <v>3</v>
      </c>
      <c r="G214">
        <v>1</v>
      </c>
      <c r="H214">
        <v>5</v>
      </c>
      <c r="I214">
        <v>4</v>
      </c>
      <c r="J214">
        <v>3</v>
      </c>
      <c r="K214">
        <v>0.41421000000000002</v>
      </c>
      <c r="L214">
        <v>-8.2426399999999997</v>
      </c>
    </row>
    <row r="215" spans="1:12" x14ac:dyDescent="0.2">
      <c r="A215">
        <v>24</v>
      </c>
      <c r="B215" t="s">
        <v>36</v>
      </c>
      <c r="C215">
        <v>3</v>
      </c>
      <c r="D215">
        <v>1</v>
      </c>
      <c r="E215">
        <v>5</v>
      </c>
      <c r="F215">
        <v>5</v>
      </c>
      <c r="G215">
        <v>1</v>
      </c>
      <c r="H215">
        <v>5</v>
      </c>
      <c r="I215">
        <v>1</v>
      </c>
      <c r="J215">
        <v>3</v>
      </c>
      <c r="K215">
        <v>6.82843</v>
      </c>
      <c r="L215">
        <v>-6.82843</v>
      </c>
    </row>
    <row r="216" spans="1:12" x14ac:dyDescent="0.2">
      <c r="A216">
        <v>24</v>
      </c>
      <c r="B216" t="s">
        <v>37</v>
      </c>
      <c r="C216">
        <v>3</v>
      </c>
      <c r="D216">
        <v>3</v>
      </c>
      <c r="E216">
        <v>3</v>
      </c>
      <c r="F216">
        <v>1</v>
      </c>
      <c r="G216">
        <v>3</v>
      </c>
      <c r="H216">
        <v>5</v>
      </c>
      <c r="I216">
        <v>3</v>
      </c>
      <c r="J216">
        <v>3</v>
      </c>
      <c r="K216">
        <v>-2</v>
      </c>
      <c r="L216">
        <v>-2</v>
      </c>
    </row>
    <row r="217" spans="1:12" x14ac:dyDescent="0.2">
      <c r="A217">
        <v>24</v>
      </c>
      <c r="B217" t="s">
        <v>38</v>
      </c>
      <c r="C217">
        <v>3</v>
      </c>
      <c r="D217">
        <v>1</v>
      </c>
      <c r="E217">
        <v>5</v>
      </c>
      <c r="F217">
        <v>5</v>
      </c>
      <c r="G217">
        <v>1</v>
      </c>
      <c r="H217">
        <v>5</v>
      </c>
      <c r="I217">
        <v>1</v>
      </c>
      <c r="J217">
        <v>3</v>
      </c>
      <c r="K217">
        <v>6.82843</v>
      </c>
      <c r="L217">
        <v>-6.82843</v>
      </c>
    </row>
    <row r="218" spans="1:12" x14ac:dyDescent="0.2">
      <c r="A218">
        <v>25</v>
      </c>
      <c r="B218" t="s">
        <v>27</v>
      </c>
      <c r="C218">
        <v>4</v>
      </c>
      <c r="D218">
        <v>3</v>
      </c>
      <c r="E218">
        <v>4</v>
      </c>
      <c r="F218">
        <v>4</v>
      </c>
      <c r="G218">
        <v>2</v>
      </c>
      <c r="H218">
        <v>4</v>
      </c>
      <c r="I218">
        <v>4</v>
      </c>
      <c r="J218">
        <v>3</v>
      </c>
      <c r="K218">
        <v>2.1213199999999999</v>
      </c>
      <c r="L218">
        <v>-1.7071099999999999</v>
      </c>
    </row>
    <row r="219" spans="1:12" x14ac:dyDescent="0.2">
      <c r="A219">
        <v>25</v>
      </c>
      <c r="B219" t="s">
        <v>32</v>
      </c>
      <c r="C219">
        <v>5</v>
      </c>
      <c r="D219">
        <v>1</v>
      </c>
      <c r="E219">
        <v>5</v>
      </c>
      <c r="F219">
        <v>5</v>
      </c>
      <c r="G219">
        <v>5</v>
      </c>
      <c r="H219">
        <v>5</v>
      </c>
      <c r="I219">
        <v>5</v>
      </c>
      <c r="J219">
        <v>5</v>
      </c>
      <c r="K219">
        <v>0</v>
      </c>
      <c r="L219">
        <v>-4</v>
      </c>
    </row>
    <row r="220" spans="1:12" x14ac:dyDescent="0.2">
      <c r="A220">
        <v>25</v>
      </c>
      <c r="B220" t="s">
        <v>19</v>
      </c>
      <c r="C220">
        <v>2</v>
      </c>
      <c r="D220">
        <v>4</v>
      </c>
      <c r="E220">
        <v>2</v>
      </c>
      <c r="F220">
        <v>4</v>
      </c>
      <c r="G220">
        <v>4</v>
      </c>
      <c r="H220">
        <v>2</v>
      </c>
      <c r="I220">
        <v>2</v>
      </c>
      <c r="J220">
        <v>2</v>
      </c>
      <c r="K220">
        <v>0.58579000000000003</v>
      </c>
      <c r="L220">
        <v>3.4142100000000002</v>
      </c>
    </row>
    <row r="221" spans="1:12" x14ac:dyDescent="0.2">
      <c r="A221">
        <v>25</v>
      </c>
      <c r="B221" t="s">
        <v>39</v>
      </c>
      <c r="C221">
        <v>2</v>
      </c>
      <c r="D221">
        <v>2</v>
      </c>
      <c r="E221">
        <v>2</v>
      </c>
      <c r="F221">
        <v>2</v>
      </c>
      <c r="G221">
        <v>2</v>
      </c>
      <c r="H221">
        <v>4</v>
      </c>
      <c r="I221">
        <v>4</v>
      </c>
      <c r="J221">
        <v>4</v>
      </c>
      <c r="K221">
        <v>-3.4142100000000002</v>
      </c>
      <c r="L221">
        <v>-3.4142100000000002</v>
      </c>
    </row>
    <row r="222" spans="1:12" x14ac:dyDescent="0.2">
      <c r="A222">
        <v>25</v>
      </c>
      <c r="B222" t="s">
        <v>35</v>
      </c>
      <c r="C222">
        <v>2</v>
      </c>
      <c r="D222">
        <v>1</v>
      </c>
      <c r="E222">
        <v>2</v>
      </c>
      <c r="F222">
        <v>4</v>
      </c>
      <c r="G222">
        <v>2</v>
      </c>
      <c r="H222">
        <v>4</v>
      </c>
      <c r="I222">
        <v>4</v>
      </c>
      <c r="J222">
        <v>4</v>
      </c>
      <c r="K222">
        <v>-1.41421</v>
      </c>
      <c r="L222">
        <v>-4.4142099999999997</v>
      </c>
    </row>
    <row r="223" spans="1:12" x14ac:dyDescent="0.2">
      <c r="A223">
        <v>25</v>
      </c>
      <c r="B223" t="s">
        <v>41</v>
      </c>
      <c r="C223">
        <v>3</v>
      </c>
      <c r="D223">
        <v>4</v>
      </c>
      <c r="E223">
        <v>3</v>
      </c>
      <c r="F223">
        <v>3</v>
      </c>
      <c r="G223">
        <v>2</v>
      </c>
      <c r="H223">
        <v>3</v>
      </c>
      <c r="I223">
        <v>4</v>
      </c>
      <c r="J223">
        <v>3</v>
      </c>
      <c r="K223">
        <v>-0.29288999999999998</v>
      </c>
      <c r="L223">
        <v>0.29288999999999998</v>
      </c>
    </row>
    <row r="224" spans="1:12" x14ac:dyDescent="0.2">
      <c r="A224">
        <v>25</v>
      </c>
      <c r="B224" t="s">
        <v>36</v>
      </c>
      <c r="C224">
        <v>4</v>
      </c>
      <c r="D224">
        <v>4</v>
      </c>
      <c r="E224">
        <v>4</v>
      </c>
      <c r="F224">
        <v>4</v>
      </c>
      <c r="G224">
        <v>2</v>
      </c>
      <c r="H224">
        <v>4</v>
      </c>
      <c r="I224">
        <v>4</v>
      </c>
      <c r="J224">
        <v>4</v>
      </c>
      <c r="K224">
        <v>1.41421</v>
      </c>
      <c r="L224">
        <v>-1.41421</v>
      </c>
    </row>
    <row r="225" spans="1:12" x14ac:dyDescent="0.2">
      <c r="A225">
        <v>25</v>
      </c>
      <c r="B225" t="s">
        <v>37</v>
      </c>
      <c r="C225">
        <v>4</v>
      </c>
      <c r="D225">
        <v>4</v>
      </c>
      <c r="E225">
        <v>4</v>
      </c>
      <c r="F225">
        <v>4</v>
      </c>
      <c r="G225">
        <v>2</v>
      </c>
      <c r="H225">
        <v>4</v>
      </c>
      <c r="I225">
        <v>4</v>
      </c>
      <c r="J225">
        <v>4</v>
      </c>
      <c r="K225">
        <v>1.41421</v>
      </c>
      <c r="L225">
        <v>-1.41421</v>
      </c>
    </row>
    <row r="226" spans="1:12" x14ac:dyDescent="0.2">
      <c r="A226">
        <v>25</v>
      </c>
      <c r="B226" t="s">
        <v>38</v>
      </c>
      <c r="C226">
        <v>4</v>
      </c>
      <c r="D226">
        <v>2</v>
      </c>
      <c r="E226">
        <v>4</v>
      </c>
      <c r="F226">
        <v>4</v>
      </c>
      <c r="G226">
        <v>2</v>
      </c>
      <c r="H226">
        <v>4</v>
      </c>
      <c r="I226">
        <v>4</v>
      </c>
      <c r="J226">
        <v>4</v>
      </c>
      <c r="K226">
        <v>1.41421</v>
      </c>
      <c r="L226">
        <v>-3.4142100000000002</v>
      </c>
    </row>
    <row r="227" spans="1:12" x14ac:dyDescent="0.2">
      <c r="A227">
        <v>26</v>
      </c>
      <c r="B227" t="s">
        <v>27</v>
      </c>
      <c r="C227">
        <v>4</v>
      </c>
      <c r="D227">
        <v>3</v>
      </c>
      <c r="E227">
        <v>4</v>
      </c>
      <c r="F227">
        <v>4</v>
      </c>
      <c r="G227">
        <v>2</v>
      </c>
      <c r="H227">
        <v>4</v>
      </c>
      <c r="I227">
        <v>2</v>
      </c>
      <c r="J227">
        <v>2</v>
      </c>
      <c r="K227">
        <v>4.82843</v>
      </c>
      <c r="L227">
        <v>-1</v>
      </c>
    </row>
    <row r="228" spans="1:12" x14ac:dyDescent="0.2">
      <c r="A228">
        <v>26</v>
      </c>
      <c r="B228" t="s">
        <v>32</v>
      </c>
      <c r="C228">
        <v>4</v>
      </c>
      <c r="D228">
        <v>2</v>
      </c>
      <c r="E228">
        <v>5</v>
      </c>
      <c r="F228">
        <v>4</v>
      </c>
      <c r="G228">
        <v>1</v>
      </c>
      <c r="H228">
        <v>4</v>
      </c>
      <c r="I228">
        <v>1</v>
      </c>
      <c r="J228">
        <v>1</v>
      </c>
      <c r="K228">
        <v>7.9497499999999999</v>
      </c>
      <c r="L228">
        <v>-2.7071100000000001</v>
      </c>
    </row>
    <row r="229" spans="1:12" x14ac:dyDescent="0.2">
      <c r="A229">
        <v>26</v>
      </c>
      <c r="B229" t="s">
        <v>19</v>
      </c>
      <c r="C229">
        <v>3</v>
      </c>
      <c r="D229">
        <v>5</v>
      </c>
      <c r="E229">
        <v>1</v>
      </c>
      <c r="F229">
        <v>2</v>
      </c>
      <c r="G229">
        <v>5</v>
      </c>
      <c r="H229">
        <v>1</v>
      </c>
      <c r="I229">
        <v>4</v>
      </c>
      <c r="J229">
        <v>4</v>
      </c>
      <c r="K229">
        <v>-5.5355299999999996</v>
      </c>
      <c r="L229">
        <v>6.1213199999999999</v>
      </c>
    </row>
    <row r="230" spans="1:12" x14ac:dyDescent="0.2">
      <c r="A230">
        <v>26</v>
      </c>
      <c r="B230" t="s">
        <v>39</v>
      </c>
      <c r="C230">
        <v>4</v>
      </c>
      <c r="D230">
        <v>2</v>
      </c>
      <c r="E230">
        <v>4</v>
      </c>
      <c r="F230">
        <v>4</v>
      </c>
      <c r="G230">
        <v>1</v>
      </c>
      <c r="H230">
        <v>4</v>
      </c>
      <c r="I230">
        <v>1</v>
      </c>
      <c r="J230">
        <v>2</v>
      </c>
      <c r="K230">
        <v>6.5355299999999996</v>
      </c>
      <c r="L230">
        <v>-2.7071100000000001</v>
      </c>
    </row>
    <row r="231" spans="1:12" x14ac:dyDescent="0.2">
      <c r="A231">
        <v>26</v>
      </c>
      <c r="B231" t="s">
        <v>35</v>
      </c>
      <c r="C231">
        <v>4</v>
      </c>
      <c r="D231">
        <v>4</v>
      </c>
      <c r="E231">
        <v>3</v>
      </c>
      <c r="F231">
        <v>4</v>
      </c>
      <c r="G231">
        <v>2</v>
      </c>
      <c r="H231">
        <v>4</v>
      </c>
      <c r="I231">
        <v>2</v>
      </c>
      <c r="J231">
        <v>2</v>
      </c>
      <c r="K231">
        <v>4.1213199999999999</v>
      </c>
      <c r="L231">
        <v>0.70711000000000002</v>
      </c>
    </row>
    <row r="232" spans="1:12" x14ac:dyDescent="0.2">
      <c r="A232">
        <v>26</v>
      </c>
      <c r="B232" t="s">
        <v>41</v>
      </c>
      <c r="C232">
        <v>4</v>
      </c>
      <c r="D232">
        <v>2</v>
      </c>
      <c r="E232">
        <v>3</v>
      </c>
      <c r="F232">
        <v>3</v>
      </c>
      <c r="G232">
        <v>3</v>
      </c>
      <c r="H232">
        <v>3</v>
      </c>
      <c r="I232">
        <v>3</v>
      </c>
      <c r="J232">
        <v>3</v>
      </c>
      <c r="K232">
        <v>0.70711000000000002</v>
      </c>
      <c r="L232">
        <v>-0.29288999999999998</v>
      </c>
    </row>
    <row r="233" spans="1:12" x14ac:dyDescent="0.2">
      <c r="A233">
        <v>26</v>
      </c>
      <c r="B233" t="s">
        <v>36</v>
      </c>
      <c r="C233">
        <v>4</v>
      </c>
      <c r="D233">
        <v>1</v>
      </c>
      <c r="E233">
        <v>4</v>
      </c>
      <c r="F233">
        <v>4</v>
      </c>
      <c r="G233">
        <v>1</v>
      </c>
      <c r="H233">
        <v>5</v>
      </c>
      <c r="I233">
        <v>1</v>
      </c>
      <c r="J233">
        <v>2</v>
      </c>
      <c r="K233">
        <v>6.5355299999999996</v>
      </c>
      <c r="L233">
        <v>-4.7071100000000001</v>
      </c>
    </row>
    <row r="234" spans="1:12" x14ac:dyDescent="0.2">
      <c r="A234">
        <v>26</v>
      </c>
      <c r="B234" t="s">
        <v>37</v>
      </c>
      <c r="C234">
        <v>4</v>
      </c>
      <c r="D234">
        <v>4</v>
      </c>
      <c r="E234">
        <v>3</v>
      </c>
      <c r="F234">
        <v>4</v>
      </c>
      <c r="G234">
        <v>2</v>
      </c>
      <c r="H234">
        <v>4</v>
      </c>
      <c r="I234">
        <v>2</v>
      </c>
      <c r="J234">
        <v>2</v>
      </c>
      <c r="K234">
        <v>4.1213199999999999</v>
      </c>
      <c r="L234">
        <v>0.70711000000000002</v>
      </c>
    </row>
    <row r="235" spans="1:12" x14ac:dyDescent="0.2">
      <c r="A235">
        <v>26</v>
      </c>
      <c r="B235" t="s">
        <v>38</v>
      </c>
      <c r="C235">
        <v>3</v>
      </c>
      <c r="D235">
        <v>2</v>
      </c>
      <c r="E235">
        <v>4</v>
      </c>
      <c r="F235">
        <v>4</v>
      </c>
      <c r="G235">
        <v>2</v>
      </c>
      <c r="H235">
        <v>4</v>
      </c>
      <c r="I235">
        <v>3</v>
      </c>
      <c r="J235">
        <v>3</v>
      </c>
      <c r="K235">
        <v>2.4142100000000002</v>
      </c>
      <c r="L235">
        <v>-3.4142100000000002</v>
      </c>
    </row>
    <row r="236" spans="1:12" x14ac:dyDescent="0.2">
      <c r="A236">
        <v>27</v>
      </c>
      <c r="B236" t="s">
        <v>27</v>
      </c>
      <c r="C236">
        <v>2</v>
      </c>
      <c r="D236">
        <v>2</v>
      </c>
      <c r="E236">
        <v>4</v>
      </c>
      <c r="F236">
        <v>5</v>
      </c>
      <c r="G236">
        <v>1</v>
      </c>
      <c r="H236">
        <v>4</v>
      </c>
      <c r="I236">
        <v>2</v>
      </c>
      <c r="J236">
        <v>4</v>
      </c>
      <c r="K236">
        <v>3.7071100000000001</v>
      </c>
      <c r="L236">
        <v>-5.5355299999999996</v>
      </c>
    </row>
    <row r="237" spans="1:12" x14ac:dyDescent="0.2">
      <c r="A237">
        <v>27</v>
      </c>
      <c r="B237" t="s">
        <v>32</v>
      </c>
      <c r="C237">
        <v>2</v>
      </c>
      <c r="D237">
        <v>2</v>
      </c>
      <c r="E237">
        <v>4</v>
      </c>
      <c r="F237">
        <v>4</v>
      </c>
      <c r="G237">
        <v>2</v>
      </c>
      <c r="H237">
        <v>4</v>
      </c>
      <c r="I237">
        <v>2</v>
      </c>
      <c r="J237">
        <v>3</v>
      </c>
      <c r="K237">
        <v>2.7071100000000001</v>
      </c>
      <c r="L237">
        <v>-4.1213199999999999</v>
      </c>
    </row>
    <row r="238" spans="1:12" x14ac:dyDescent="0.2">
      <c r="A238">
        <v>27</v>
      </c>
      <c r="B238" t="s">
        <v>19</v>
      </c>
      <c r="C238">
        <v>4</v>
      </c>
      <c r="D238">
        <v>4</v>
      </c>
      <c r="E238">
        <v>1</v>
      </c>
      <c r="F238">
        <v>4</v>
      </c>
      <c r="G238">
        <v>5</v>
      </c>
      <c r="H238">
        <v>1</v>
      </c>
      <c r="I238">
        <v>2</v>
      </c>
      <c r="J238">
        <v>2</v>
      </c>
      <c r="K238">
        <v>0.58579000000000003</v>
      </c>
      <c r="L238">
        <v>7.2426399999999997</v>
      </c>
    </row>
    <row r="239" spans="1:12" x14ac:dyDescent="0.2">
      <c r="A239">
        <v>27</v>
      </c>
      <c r="B239" t="s">
        <v>39</v>
      </c>
      <c r="C239">
        <v>2</v>
      </c>
      <c r="D239">
        <v>1</v>
      </c>
      <c r="E239">
        <v>4</v>
      </c>
      <c r="F239">
        <v>4</v>
      </c>
      <c r="G239">
        <v>1</v>
      </c>
      <c r="H239">
        <v>5</v>
      </c>
      <c r="I239">
        <v>2</v>
      </c>
      <c r="J239">
        <v>4</v>
      </c>
      <c r="K239">
        <v>2.7071100000000001</v>
      </c>
      <c r="L239">
        <v>-7.5355299999999996</v>
      </c>
    </row>
    <row r="240" spans="1:12" x14ac:dyDescent="0.2">
      <c r="A240">
        <v>27</v>
      </c>
      <c r="B240" t="s">
        <v>35</v>
      </c>
      <c r="C240">
        <v>4</v>
      </c>
      <c r="D240">
        <v>3</v>
      </c>
      <c r="E240">
        <v>2</v>
      </c>
      <c r="F240">
        <v>4</v>
      </c>
      <c r="G240">
        <v>4</v>
      </c>
      <c r="H240">
        <v>2</v>
      </c>
      <c r="I240">
        <v>2</v>
      </c>
      <c r="J240">
        <v>3</v>
      </c>
      <c r="K240">
        <v>1.2928900000000001</v>
      </c>
      <c r="L240">
        <v>3.1213199999999999</v>
      </c>
    </row>
    <row r="241" spans="1:12" x14ac:dyDescent="0.2">
      <c r="A241">
        <v>27</v>
      </c>
      <c r="B241" t="s">
        <v>41</v>
      </c>
      <c r="C241">
        <v>1</v>
      </c>
      <c r="D241">
        <v>1</v>
      </c>
      <c r="E241">
        <v>5</v>
      </c>
      <c r="F241">
        <v>4</v>
      </c>
      <c r="G241">
        <v>1</v>
      </c>
      <c r="H241">
        <v>4</v>
      </c>
      <c r="I241">
        <v>4</v>
      </c>
      <c r="J241">
        <v>4</v>
      </c>
      <c r="K241">
        <v>0.70711000000000002</v>
      </c>
      <c r="L241">
        <v>-7.9497499999999999</v>
      </c>
    </row>
    <row r="242" spans="1:12" x14ac:dyDescent="0.2">
      <c r="A242">
        <v>27</v>
      </c>
      <c r="B242" t="s">
        <v>36</v>
      </c>
      <c r="C242">
        <v>4</v>
      </c>
      <c r="D242">
        <v>2</v>
      </c>
      <c r="E242">
        <v>4</v>
      </c>
      <c r="F242">
        <v>4</v>
      </c>
      <c r="G242">
        <v>1</v>
      </c>
      <c r="H242">
        <v>4</v>
      </c>
      <c r="I242">
        <v>2</v>
      </c>
      <c r="J242">
        <v>4</v>
      </c>
      <c r="K242">
        <v>4.1213199999999999</v>
      </c>
      <c r="L242">
        <v>-4.1213199999999999</v>
      </c>
    </row>
    <row r="243" spans="1:12" x14ac:dyDescent="0.2">
      <c r="A243">
        <v>27</v>
      </c>
      <c r="B243" t="s">
        <v>37</v>
      </c>
      <c r="C243">
        <v>2</v>
      </c>
      <c r="D243">
        <v>4</v>
      </c>
      <c r="E243">
        <v>3</v>
      </c>
      <c r="F243">
        <v>4</v>
      </c>
      <c r="G243">
        <v>1</v>
      </c>
      <c r="H243">
        <v>3</v>
      </c>
      <c r="I243">
        <v>4</v>
      </c>
      <c r="J243">
        <v>2</v>
      </c>
      <c r="K243">
        <v>1.41421</v>
      </c>
      <c r="L243">
        <v>-0.41421000000000002</v>
      </c>
    </row>
    <row r="244" spans="1:12" x14ac:dyDescent="0.2">
      <c r="A244">
        <v>27</v>
      </c>
      <c r="B244" t="s">
        <v>38</v>
      </c>
      <c r="C244">
        <v>2</v>
      </c>
      <c r="D244">
        <v>1</v>
      </c>
      <c r="E244">
        <v>5</v>
      </c>
      <c r="F244">
        <v>2</v>
      </c>
      <c r="G244">
        <v>2</v>
      </c>
      <c r="H244">
        <v>4</v>
      </c>
      <c r="I244">
        <v>4</v>
      </c>
      <c r="J244">
        <v>2</v>
      </c>
      <c r="K244">
        <v>0.12132</v>
      </c>
      <c r="L244">
        <v>-5.1213199999999999</v>
      </c>
    </row>
    <row r="245" spans="1:12" x14ac:dyDescent="0.2">
      <c r="A245">
        <v>28</v>
      </c>
      <c r="B245" t="s">
        <v>27</v>
      </c>
      <c r="C245">
        <v>2</v>
      </c>
      <c r="D245">
        <v>1</v>
      </c>
      <c r="E245">
        <v>5</v>
      </c>
      <c r="F245">
        <v>2</v>
      </c>
      <c r="G245">
        <v>1</v>
      </c>
      <c r="H245">
        <v>5</v>
      </c>
      <c r="I245">
        <v>5</v>
      </c>
      <c r="J245">
        <v>2</v>
      </c>
      <c r="K245">
        <v>-0.17157</v>
      </c>
      <c r="L245">
        <v>-6.82843</v>
      </c>
    </row>
    <row r="246" spans="1:12" x14ac:dyDescent="0.2">
      <c r="A246">
        <v>28</v>
      </c>
      <c r="B246" t="s">
        <v>32</v>
      </c>
      <c r="C246">
        <v>1</v>
      </c>
      <c r="D246">
        <v>1</v>
      </c>
      <c r="E246">
        <v>5</v>
      </c>
      <c r="F246">
        <v>2</v>
      </c>
      <c r="G246">
        <v>1</v>
      </c>
      <c r="H246">
        <v>5</v>
      </c>
      <c r="I246">
        <v>5</v>
      </c>
      <c r="J246">
        <v>4</v>
      </c>
      <c r="K246">
        <v>-2.2928899999999999</v>
      </c>
      <c r="L246">
        <v>-8.9497499999999999</v>
      </c>
    </row>
    <row r="247" spans="1:12" x14ac:dyDescent="0.2">
      <c r="A247">
        <v>28</v>
      </c>
      <c r="B247" t="s">
        <v>19</v>
      </c>
      <c r="C247">
        <v>3</v>
      </c>
      <c r="D247">
        <v>5</v>
      </c>
      <c r="E247">
        <v>2</v>
      </c>
      <c r="F247">
        <v>4</v>
      </c>
      <c r="G247">
        <v>5</v>
      </c>
      <c r="H247">
        <v>1</v>
      </c>
      <c r="I247">
        <v>2</v>
      </c>
      <c r="J247">
        <v>3</v>
      </c>
      <c r="K247">
        <v>-0.12132</v>
      </c>
      <c r="L247">
        <v>6.1213199999999999</v>
      </c>
    </row>
    <row r="248" spans="1:12" x14ac:dyDescent="0.2">
      <c r="A248">
        <v>28</v>
      </c>
      <c r="B248" t="s">
        <v>39</v>
      </c>
      <c r="C248">
        <v>3</v>
      </c>
      <c r="D248">
        <v>1</v>
      </c>
      <c r="E248">
        <v>5</v>
      </c>
      <c r="F248">
        <v>2</v>
      </c>
      <c r="G248">
        <v>2</v>
      </c>
      <c r="H248">
        <v>5</v>
      </c>
      <c r="I248">
        <v>4</v>
      </c>
      <c r="J248">
        <v>4</v>
      </c>
      <c r="K248">
        <v>-0.58579000000000003</v>
      </c>
      <c r="L248">
        <v>-6.82843</v>
      </c>
    </row>
    <row r="249" spans="1:12" x14ac:dyDescent="0.2">
      <c r="A249">
        <v>28</v>
      </c>
      <c r="B249" t="s">
        <v>35</v>
      </c>
      <c r="C249">
        <v>2</v>
      </c>
      <c r="D249">
        <v>3</v>
      </c>
      <c r="E249">
        <v>3</v>
      </c>
      <c r="F249">
        <v>2</v>
      </c>
      <c r="G249">
        <v>4</v>
      </c>
      <c r="H249">
        <v>2</v>
      </c>
      <c r="I249">
        <v>4</v>
      </c>
      <c r="J249">
        <v>4</v>
      </c>
      <c r="K249">
        <v>-4.1213199999999999</v>
      </c>
      <c r="L249">
        <v>0.29288999999999998</v>
      </c>
    </row>
    <row r="250" spans="1:12" x14ac:dyDescent="0.2">
      <c r="A250">
        <v>28</v>
      </c>
      <c r="B250" t="s">
        <v>41</v>
      </c>
      <c r="C250">
        <v>4</v>
      </c>
      <c r="D250">
        <v>2</v>
      </c>
      <c r="E250">
        <v>3</v>
      </c>
      <c r="F250">
        <v>2</v>
      </c>
      <c r="G250">
        <v>2</v>
      </c>
      <c r="H250">
        <v>3</v>
      </c>
      <c r="I250">
        <v>4</v>
      </c>
      <c r="J250">
        <v>4</v>
      </c>
      <c r="K250">
        <v>-1.2928900000000001</v>
      </c>
      <c r="L250">
        <v>-1.7071099999999999</v>
      </c>
    </row>
    <row r="251" spans="1:12" x14ac:dyDescent="0.2">
      <c r="A251">
        <v>28</v>
      </c>
      <c r="B251" t="s">
        <v>36</v>
      </c>
      <c r="C251">
        <v>2</v>
      </c>
      <c r="D251">
        <v>1</v>
      </c>
      <c r="E251">
        <v>4</v>
      </c>
      <c r="F251">
        <v>2</v>
      </c>
      <c r="G251">
        <v>2</v>
      </c>
      <c r="H251">
        <v>4</v>
      </c>
      <c r="I251">
        <v>4</v>
      </c>
      <c r="J251">
        <v>4</v>
      </c>
      <c r="K251">
        <v>-2</v>
      </c>
      <c r="L251">
        <v>-5.82843</v>
      </c>
    </row>
    <row r="252" spans="1:12" x14ac:dyDescent="0.2">
      <c r="A252">
        <v>28</v>
      </c>
      <c r="B252" t="s">
        <v>37</v>
      </c>
      <c r="C252">
        <v>4</v>
      </c>
      <c r="D252">
        <v>4</v>
      </c>
      <c r="E252">
        <v>3</v>
      </c>
      <c r="F252">
        <v>2</v>
      </c>
      <c r="G252">
        <v>4</v>
      </c>
      <c r="H252">
        <v>2</v>
      </c>
      <c r="I252">
        <v>2</v>
      </c>
      <c r="J252">
        <v>4</v>
      </c>
      <c r="K252">
        <v>-0.70711000000000002</v>
      </c>
      <c r="L252">
        <v>2.7071100000000001</v>
      </c>
    </row>
    <row r="253" spans="1:12" x14ac:dyDescent="0.2">
      <c r="A253">
        <v>28</v>
      </c>
      <c r="B253" t="s">
        <v>38</v>
      </c>
      <c r="C253">
        <v>2</v>
      </c>
      <c r="D253">
        <v>2</v>
      </c>
      <c r="E253">
        <v>4</v>
      </c>
      <c r="F253">
        <v>2</v>
      </c>
      <c r="G253">
        <v>1</v>
      </c>
      <c r="H253">
        <v>4</v>
      </c>
      <c r="I253">
        <v>4</v>
      </c>
      <c r="J253">
        <v>3</v>
      </c>
      <c r="K253">
        <v>-0.58579000000000003</v>
      </c>
      <c r="L253">
        <v>-4.82843</v>
      </c>
    </row>
    <row r="254" spans="1:12" x14ac:dyDescent="0.2">
      <c r="A254">
        <v>29</v>
      </c>
      <c r="B254" t="s">
        <v>27</v>
      </c>
      <c r="C254">
        <v>3</v>
      </c>
      <c r="D254">
        <v>3</v>
      </c>
      <c r="E254">
        <v>3</v>
      </c>
      <c r="F254">
        <v>3</v>
      </c>
      <c r="G254">
        <v>3</v>
      </c>
      <c r="H254">
        <v>3</v>
      </c>
      <c r="I254">
        <v>3</v>
      </c>
      <c r="J254">
        <v>3</v>
      </c>
      <c r="K254">
        <v>0</v>
      </c>
      <c r="L254">
        <v>0</v>
      </c>
    </row>
    <row r="255" spans="1:12" x14ac:dyDescent="0.2">
      <c r="A255">
        <v>29</v>
      </c>
      <c r="B255" t="s">
        <v>32</v>
      </c>
      <c r="C255">
        <v>2</v>
      </c>
      <c r="D255">
        <v>2</v>
      </c>
      <c r="E255">
        <v>4</v>
      </c>
      <c r="F255">
        <v>2</v>
      </c>
      <c r="G255">
        <v>1</v>
      </c>
      <c r="H255">
        <v>4</v>
      </c>
      <c r="I255">
        <v>4</v>
      </c>
      <c r="J255">
        <v>3</v>
      </c>
      <c r="K255">
        <v>-0.58579000000000003</v>
      </c>
      <c r="L255">
        <v>-4.82843</v>
      </c>
    </row>
    <row r="256" spans="1:12" x14ac:dyDescent="0.2">
      <c r="A256">
        <v>29</v>
      </c>
      <c r="B256" t="s">
        <v>19</v>
      </c>
      <c r="C256">
        <v>2</v>
      </c>
      <c r="D256">
        <v>3</v>
      </c>
      <c r="E256">
        <v>2</v>
      </c>
      <c r="F256">
        <v>2</v>
      </c>
      <c r="G256">
        <v>3</v>
      </c>
      <c r="H256">
        <v>2</v>
      </c>
      <c r="I256">
        <v>2</v>
      </c>
      <c r="J256">
        <v>4</v>
      </c>
      <c r="K256">
        <v>-2.1213199999999999</v>
      </c>
      <c r="L256">
        <v>0.29288999999999998</v>
      </c>
    </row>
    <row r="257" spans="1:12" x14ac:dyDescent="0.2">
      <c r="A257">
        <v>29</v>
      </c>
      <c r="B257" t="s">
        <v>39</v>
      </c>
      <c r="C257">
        <v>2</v>
      </c>
      <c r="D257">
        <v>3</v>
      </c>
      <c r="E257">
        <v>2</v>
      </c>
      <c r="F257">
        <v>2</v>
      </c>
      <c r="G257">
        <v>2</v>
      </c>
      <c r="H257">
        <v>2</v>
      </c>
      <c r="I257">
        <v>2</v>
      </c>
      <c r="J257">
        <v>2</v>
      </c>
      <c r="K257">
        <v>0</v>
      </c>
      <c r="L257">
        <v>1</v>
      </c>
    </row>
    <row r="258" spans="1:12" x14ac:dyDescent="0.2">
      <c r="A258">
        <v>29</v>
      </c>
      <c r="B258" t="s">
        <v>35</v>
      </c>
      <c r="C258">
        <v>2</v>
      </c>
      <c r="D258">
        <v>3</v>
      </c>
      <c r="E258">
        <v>2</v>
      </c>
      <c r="F258">
        <v>2</v>
      </c>
      <c r="G258">
        <v>2</v>
      </c>
      <c r="H258">
        <v>2</v>
      </c>
      <c r="I258">
        <v>2</v>
      </c>
      <c r="J258">
        <v>2</v>
      </c>
      <c r="K258">
        <v>0</v>
      </c>
      <c r="L258">
        <v>1</v>
      </c>
    </row>
    <row r="259" spans="1:12" x14ac:dyDescent="0.2">
      <c r="A259">
        <v>29</v>
      </c>
      <c r="B259" t="s">
        <v>41</v>
      </c>
      <c r="C259">
        <v>2</v>
      </c>
      <c r="D259">
        <v>3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2</v>
      </c>
      <c r="K259">
        <v>0</v>
      </c>
      <c r="L259">
        <v>1</v>
      </c>
    </row>
    <row r="260" spans="1:12" x14ac:dyDescent="0.2">
      <c r="A260">
        <v>29</v>
      </c>
      <c r="B260" t="s">
        <v>36</v>
      </c>
      <c r="C260">
        <v>2</v>
      </c>
      <c r="D260">
        <v>2</v>
      </c>
      <c r="E260">
        <v>2</v>
      </c>
      <c r="F260">
        <v>2</v>
      </c>
      <c r="G260">
        <v>3</v>
      </c>
      <c r="H260">
        <v>3</v>
      </c>
      <c r="I260">
        <v>2</v>
      </c>
      <c r="J260">
        <v>2</v>
      </c>
      <c r="K260">
        <v>-0.70711000000000002</v>
      </c>
      <c r="L260">
        <v>-0.29288999999999998</v>
      </c>
    </row>
    <row r="261" spans="1:12" x14ac:dyDescent="0.2">
      <c r="A261">
        <v>29</v>
      </c>
      <c r="B261" t="s">
        <v>37</v>
      </c>
      <c r="C261">
        <v>3</v>
      </c>
      <c r="D261">
        <v>4</v>
      </c>
      <c r="E261">
        <v>2</v>
      </c>
      <c r="F261">
        <v>3</v>
      </c>
      <c r="G261">
        <v>4</v>
      </c>
      <c r="H261">
        <v>2</v>
      </c>
      <c r="I261">
        <v>2</v>
      </c>
      <c r="J261">
        <v>2</v>
      </c>
      <c r="K261">
        <v>0.29288999999999998</v>
      </c>
      <c r="L261">
        <v>4.1213199999999999</v>
      </c>
    </row>
    <row r="262" spans="1:12" x14ac:dyDescent="0.2">
      <c r="A262">
        <v>29</v>
      </c>
      <c r="B262" t="s">
        <v>38</v>
      </c>
      <c r="C262">
        <v>2</v>
      </c>
      <c r="D262">
        <v>3</v>
      </c>
      <c r="E262">
        <v>2</v>
      </c>
      <c r="F262">
        <v>2</v>
      </c>
      <c r="G262">
        <v>3</v>
      </c>
      <c r="H262">
        <v>3</v>
      </c>
      <c r="I262">
        <v>2</v>
      </c>
      <c r="J262">
        <v>3</v>
      </c>
      <c r="K262">
        <v>-1.41421</v>
      </c>
      <c r="L262">
        <v>0</v>
      </c>
    </row>
    <row r="263" spans="1:12" x14ac:dyDescent="0.2">
      <c r="A263">
        <v>30</v>
      </c>
      <c r="B263" t="s">
        <v>27</v>
      </c>
      <c r="C263">
        <v>3</v>
      </c>
      <c r="D263">
        <v>3</v>
      </c>
      <c r="E263">
        <v>3</v>
      </c>
      <c r="F263">
        <v>3</v>
      </c>
      <c r="G263">
        <v>3</v>
      </c>
      <c r="H263">
        <v>3</v>
      </c>
      <c r="I263">
        <v>3</v>
      </c>
      <c r="J263">
        <v>3</v>
      </c>
      <c r="K263">
        <v>0</v>
      </c>
      <c r="L263">
        <v>0</v>
      </c>
    </row>
    <row r="264" spans="1:12" x14ac:dyDescent="0.2">
      <c r="A264">
        <v>30</v>
      </c>
      <c r="B264" t="s">
        <v>32</v>
      </c>
      <c r="C264">
        <v>4</v>
      </c>
      <c r="D264">
        <v>3</v>
      </c>
      <c r="E264">
        <v>4</v>
      </c>
      <c r="F264">
        <v>3</v>
      </c>
      <c r="G264">
        <v>2</v>
      </c>
      <c r="H264">
        <v>3</v>
      </c>
      <c r="I264">
        <v>2</v>
      </c>
      <c r="J264">
        <v>3</v>
      </c>
      <c r="K264">
        <v>3.1213199999999999</v>
      </c>
      <c r="L264">
        <v>-0.70711000000000002</v>
      </c>
    </row>
    <row r="265" spans="1:12" x14ac:dyDescent="0.2">
      <c r="A265">
        <v>30</v>
      </c>
      <c r="B265" t="s">
        <v>19</v>
      </c>
      <c r="C265">
        <v>3</v>
      </c>
      <c r="D265">
        <v>3</v>
      </c>
      <c r="E265">
        <v>3</v>
      </c>
      <c r="F265">
        <v>3</v>
      </c>
      <c r="G265">
        <v>3</v>
      </c>
      <c r="H265">
        <v>3</v>
      </c>
      <c r="I265">
        <v>3</v>
      </c>
      <c r="J265">
        <v>3</v>
      </c>
      <c r="K265">
        <v>0</v>
      </c>
      <c r="L265">
        <v>0</v>
      </c>
    </row>
    <row r="266" spans="1:12" x14ac:dyDescent="0.2">
      <c r="A266">
        <v>30</v>
      </c>
      <c r="B266" t="s">
        <v>39</v>
      </c>
      <c r="C266">
        <v>3</v>
      </c>
      <c r="D266">
        <v>3</v>
      </c>
      <c r="E266">
        <v>3</v>
      </c>
      <c r="F266">
        <v>3</v>
      </c>
      <c r="G266">
        <v>3</v>
      </c>
      <c r="H266">
        <v>3</v>
      </c>
      <c r="I266">
        <v>3</v>
      </c>
      <c r="J266">
        <v>3</v>
      </c>
      <c r="K266">
        <v>0</v>
      </c>
      <c r="L266">
        <v>0</v>
      </c>
    </row>
    <row r="267" spans="1:12" x14ac:dyDescent="0.2">
      <c r="A267">
        <v>30</v>
      </c>
      <c r="B267" t="s">
        <v>35</v>
      </c>
      <c r="C267">
        <v>3</v>
      </c>
      <c r="D267">
        <v>3</v>
      </c>
      <c r="E267">
        <v>3</v>
      </c>
      <c r="F267">
        <v>3</v>
      </c>
      <c r="G267">
        <v>3</v>
      </c>
      <c r="H267">
        <v>3</v>
      </c>
      <c r="I267">
        <v>3</v>
      </c>
      <c r="J267">
        <v>3</v>
      </c>
      <c r="K267">
        <v>0</v>
      </c>
      <c r="L267">
        <v>0</v>
      </c>
    </row>
    <row r="268" spans="1:12" x14ac:dyDescent="0.2">
      <c r="A268">
        <v>30</v>
      </c>
      <c r="B268" t="s">
        <v>41</v>
      </c>
      <c r="C268">
        <v>3</v>
      </c>
      <c r="D268">
        <v>2</v>
      </c>
      <c r="E268">
        <v>4</v>
      </c>
      <c r="F268">
        <v>3</v>
      </c>
      <c r="G268">
        <v>2</v>
      </c>
      <c r="H268">
        <v>2</v>
      </c>
      <c r="I268">
        <v>3</v>
      </c>
      <c r="J268">
        <v>3</v>
      </c>
      <c r="K268">
        <v>1.41421</v>
      </c>
      <c r="L268">
        <v>-1.41421</v>
      </c>
    </row>
    <row r="269" spans="1:12" x14ac:dyDescent="0.2">
      <c r="A269">
        <v>30</v>
      </c>
      <c r="B269" t="s">
        <v>36</v>
      </c>
      <c r="C269">
        <v>3</v>
      </c>
      <c r="D269">
        <v>3</v>
      </c>
      <c r="E269">
        <v>3</v>
      </c>
      <c r="F269">
        <v>3</v>
      </c>
      <c r="G269">
        <v>3</v>
      </c>
      <c r="H269">
        <v>3</v>
      </c>
      <c r="I269">
        <v>3</v>
      </c>
      <c r="J269">
        <v>3</v>
      </c>
      <c r="K269">
        <v>0</v>
      </c>
      <c r="L269">
        <v>0</v>
      </c>
    </row>
    <row r="270" spans="1:12" x14ac:dyDescent="0.2">
      <c r="A270">
        <v>30</v>
      </c>
      <c r="B270" t="s">
        <v>37</v>
      </c>
      <c r="C270">
        <v>3</v>
      </c>
      <c r="D270">
        <v>3</v>
      </c>
      <c r="E270">
        <v>3</v>
      </c>
      <c r="F270">
        <v>3</v>
      </c>
      <c r="G270">
        <v>3</v>
      </c>
      <c r="H270">
        <v>3</v>
      </c>
      <c r="I270">
        <v>3</v>
      </c>
      <c r="J270">
        <v>3</v>
      </c>
      <c r="K270">
        <v>0</v>
      </c>
      <c r="L270">
        <v>0</v>
      </c>
    </row>
    <row r="271" spans="1:12" x14ac:dyDescent="0.2">
      <c r="A271">
        <v>30</v>
      </c>
      <c r="B271" t="s">
        <v>38</v>
      </c>
      <c r="C271">
        <v>3</v>
      </c>
      <c r="D271">
        <v>3</v>
      </c>
      <c r="E271">
        <v>3</v>
      </c>
      <c r="F271">
        <v>3</v>
      </c>
      <c r="G271">
        <v>3</v>
      </c>
      <c r="H271">
        <v>3</v>
      </c>
      <c r="I271">
        <v>3</v>
      </c>
      <c r="J271">
        <v>3</v>
      </c>
      <c r="K271">
        <v>0</v>
      </c>
      <c r="L271">
        <v>0</v>
      </c>
    </row>
    <row r="272" spans="1:12" x14ac:dyDescent="0.2">
      <c r="A272">
        <v>31</v>
      </c>
      <c r="B272" t="s">
        <v>27</v>
      </c>
      <c r="C272">
        <v>1</v>
      </c>
      <c r="D272">
        <v>1</v>
      </c>
      <c r="E272">
        <v>3</v>
      </c>
      <c r="F272">
        <v>4</v>
      </c>
      <c r="G272">
        <v>1</v>
      </c>
      <c r="H272">
        <v>4</v>
      </c>
      <c r="I272">
        <v>1</v>
      </c>
      <c r="J272">
        <v>2</v>
      </c>
      <c r="K272">
        <v>3.7071100000000001</v>
      </c>
      <c r="L272">
        <v>-5.1213199999999999</v>
      </c>
    </row>
    <row r="273" spans="1:12" x14ac:dyDescent="0.2">
      <c r="A273">
        <v>31</v>
      </c>
      <c r="B273" t="s">
        <v>32</v>
      </c>
      <c r="C273">
        <v>4</v>
      </c>
      <c r="D273">
        <v>2</v>
      </c>
      <c r="E273">
        <v>4</v>
      </c>
      <c r="F273">
        <v>4</v>
      </c>
      <c r="G273">
        <v>1</v>
      </c>
      <c r="H273">
        <v>3</v>
      </c>
      <c r="I273">
        <v>1</v>
      </c>
      <c r="J273">
        <v>1</v>
      </c>
      <c r="K273">
        <v>7.2426399999999997</v>
      </c>
      <c r="L273">
        <v>-1</v>
      </c>
    </row>
    <row r="274" spans="1:12" x14ac:dyDescent="0.2">
      <c r="A274">
        <v>31</v>
      </c>
      <c r="B274" t="s">
        <v>19</v>
      </c>
      <c r="C274">
        <v>1</v>
      </c>
      <c r="D274">
        <v>5</v>
      </c>
      <c r="E274">
        <v>1</v>
      </c>
      <c r="F274">
        <v>1</v>
      </c>
      <c r="G274">
        <v>5</v>
      </c>
      <c r="H274">
        <v>1</v>
      </c>
      <c r="I274">
        <v>4</v>
      </c>
      <c r="J274">
        <v>3</v>
      </c>
      <c r="K274">
        <v>-7.2426399999999997</v>
      </c>
      <c r="L274">
        <v>5.4142099999999997</v>
      </c>
    </row>
    <row r="275" spans="1:12" x14ac:dyDescent="0.2">
      <c r="A275">
        <v>31</v>
      </c>
      <c r="B275" t="s">
        <v>39</v>
      </c>
      <c r="C275">
        <v>3</v>
      </c>
      <c r="D275">
        <v>2</v>
      </c>
      <c r="E275">
        <v>4</v>
      </c>
      <c r="F275">
        <v>4</v>
      </c>
      <c r="G275">
        <v>2</v>
      </c>
      <c r="H275">
        <v>4</v>
      </c>
      <c r="I275">
        <v>2</v>
      </c>
      <c r="J275">
        <v>1</v>
      </c>
      <c r="K275">
        <v>4.82843</v>
      </c>
      <c r="L275">
        <v>-2</v>
      </c>
    </row>
    <row r="276" spans="1:12" x14ac:dyDescent="0.2">
      <c r="A276">
        <v>31</v>
      </c>
      <c r="B276" t="s">
        <v>35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4</v>
      </c>
      <c r="I276">
        <v>2</v>
      </c>
      <c r="J276">
        <v>4</v>
      </c>
      <c r="K276">
        <v>0.29288999999999998</v>
      </c>
      <c r="L276">
        <v>-1.7071099999999999</v>
      </c>
    </row>
    <row r="277" spans="1:12" x14ac:dyDescent="0.2">
      <c r="A277">
        <v>31</v>
      </c>
      <c r="B277" t="s">
        <v>41</v>
      </c>
      <c r="C277">
        <v>1</v>
      </c>
      <c r="D277">
        <v>4</v>
      </c>
      <c r="E277">
        <v>2</v>
      </c>
      <c r="F277">
        <v>2</v>
      </c>
      <c r="G277">
        <v>3</v>
      </c>
      <c r="H277">
        <v>3</v>
      </c>
      <c r="I277">
        <v>4</v>
      </c>
      <c r="J277">
        <v>4</v>
      </c>
      <c r="K277">
        <v>-4.82843</v>
      </c>
      <c r="L277">
        <v>-0.41421000000000002</v>
      </c>
    </row>
    <row r="278" spans="1:12" x14ac:dyDescent="0.2">
      <c r="A278">
        <v>31</v>
      </c>
      <c r="B278" t="s">
        <v>36</v>
      </c>
      <c r="C278">
        <v>3</v>
      </c>
      <c r="D278">
        <v>1</v>
      </c>
      <c r="E278">
        <v>2</v>
      </c>
      <c r="F278">
        <v>4</v>
      </c>
      <c r="G278">
        <v>2</v>
      </c>
      <c r="H278">
        <v>4</v>
      </c>
      <c r="I278">
        <v>2</v>
      </c>
      <c r="J278">
        <v>4</v>
      </c>
      <c r="K278">
        <v>1.2928900000000001</v>
      </c>
      <c r="L278">
        <v>-3.7071100000000001</v>
      </c>
    </row>
    <row r="279" spans="1:12" x14ac:dyDescent="0.2">
      <c r="A279">
        <v>31</v>
      </c>
      <c r="B279" t="s">
        <v>37</v>
      </c>
      <c r="C279">
        <v>4</v>
      </c>
      <c r="D279">
        <v>4</v>
      </c>
      <c r="E279">
        <v>2</v>
      </c>
      <c r="F279">
        <v>3</v>
      </c>
      <c r="G279">
        <v>4</v>
      </c>
      <c r="H279">
        <v>4</v>
      </c>
      <c r="I279">
        <v>3</v>
      </c>
      <c r="J279">
        <v>3</v>
      </c>
      <c r="K279">
        <v>-0.70711000000000002</v>
      </c>
      <c r="L279">
        <v>2.1213199999999999</v>
      </c>
    </row>
    <row r="280" spans="1:12" x14ac:dyDescent="0.2">
      <c r="A280">
        <v>31</v>
      </c>
      <c r="B280" t="s">
        <v>38</v>
      </c>
      <c r="C280">
        <v>3</v>
      </c>
      <c r="D280">
        <v>2</v>
      </c>
      <c r="E280">
        <v>4</v>
      </c>
      <c r="F280">
        <v>4</v>
      </c>
      <c r="G280">
        <v>2</v>
      </c>
      <c r="H280">
        <v>4</v>
      </c>
      <c r="I280">
        <v>2</v>
      </c>
      <c r="J280">
        <v>3</v>
      </c>
      <c r="K280">
        <v>3.4142100000000002</v>
      </c>
      <c r="L280">
        <v>-3.4142100000000002</v>
      </c>
    </row>
    <row r="281" spans="1:12" x14ac:dyDescent="0.2">
      <c r="A281">
        <v>32</v>
      </c>
      <c r="B281" t="s">
        <v>27</v>
      </c>
      <c r="C281">
        <v>1</v>
      </c>
      <c r="D281">
        <v>2</v>
      </c>
      <c r="E281">
        <v>4</v>
      </c>
      <c r="F281">
        <v>2</v>
      </c>
      <c r="G281">
        <v>2</v>
      </c>
      <c r="H281">
        <v>4</v>
      </c>
      <c r="I281">
        <v>4</v>
      </c>
      <c r="J281">
        <v>4</v>
      </c>
      <c r="K281">
        <v>-2.7071100000000001</v>
      </c>
      <c r="L281">
        <v>-5.5355299999999996</v>
      </c>
    </row>
    <row r="282" spans="1:12" x14ac:dyDescent="0.2">
      <c r="A282">
        <v>32</v>
      </c>
      <c r="B282" t="s">
        <v>32</v>
      </c>
      <c r="C282">
        <v>1</v>
      </c>
      <c r="D282">
        <v>1</v>
      </c>
      <c r="E282">
        <v>5</v>
      </c>
      <c r="F282">
        <v>5</v>
      </c>
      <c r="G282">
        <v>1</v>
      </c>
      <c r="H282">
        <v>4</v>
      </c>
      <c r="I282">
        <v>1</v>
      </c>
      <c r="J282">
        <v>1</v>
      </c>
      <c r="K282">
        <v>6.82843</v>
      </c>
      <c r="L282">
        <v>-5.82843</v>
      </c>
    </row>
    <row r="283" spans="1:12" x14ac:dyDescent="0.2">
      <c r="A283">
        <v>32</v>
      </c>
      <c r="B283" t="s">
        <v>19</v>
      </c>
      <c r="C283">
        <v>1</v>
      </c>
      <c r="D283">
        <v>4</v>
      </c>
      <c r="E283">
        <v>1</v>
      </c>
      <c r="F283">
        <v>1</v>
      </c>
      <c r="G283">
        <v>5</v>
      </c>
      <c r="H283">
        <v>1</v>
      </c>
      <c r="I283">
        <v>5</v>
      </c>
      <c r="J283">
        <v>5</v>
      </c>
      <c r="K283">
        <v>-9.6568500000000004</v>
      </c>
      <c r="L283">
        <v>3</v>
      </c>
    </row>
    <row r="284" spans="1:12" x14ac:dyDescent="0.2">
      <c r="A284">
        <v>32</v>
      </c>
      <c r="B284" t="s">
        <v>39</v>
      </c>
      <c r="C284">
        <v>1</v>
      </c>
      <c r="D284">
        <v>3</v>
      </c>
      <c r="E284">
        <v>4</v>
      </c>
      <c r="F284">
        <v>4</v>
      </c>
      <c r="G284">
        <v>2</v>
      </c>
      <c r="H284">
        <v>4</v>
      </c>
      <c r="I284">
        <v>2</v>
      </c>
      <c r="J284">
        <v>5</v>
      </c>
      <c r="K284">
        <v>0.58579000000000003</v>
      </c>
      <c r="L284">
        <v>-5.2426399999999997</v>
      </c>
    </row>
    <row r="285" spans="1:12" x14ac:dyDescent="0.2">
      <c r="A285">
        <v>32</v>
      </c>
      <c r="B285" t="s">
        <v>35</v>
      </c>
      <c r="C285">
        <v>3</v>
      </c>
      <c r="D285">
        <v>3</v>
      </c>
      <c r="E285">
        <v>4</v>
      </c>
      <c r="F285">
        <v>3</v>
      </c>
      <c r="G285">
        <v>2</v>
      </c>
      <c r="H285">
        <v>4</v>
      </c>
      <c r="I285">
        <v>2</v>
      </c>
      <c r="J285">
        <v>3</v>
      </c>
      <c r="K285">
        <v>2.4142100000000002</v>
      </c>
      <c r="L285">
        <v>-2.4142100000000002</v>
      </c>
    </row>
    <row r="286" spans="1:12" x14ac:dyDescent="0.2">
      <c r="A286">
        <v>32</v>
      </c>
      <c r="B286" t="s">
        <v>41</v>
      </c>
      <c r="C286">
        <v>1</v>
      </c>
      <c r="D286">
        <v>4</v>
      </c>
      <c r="E286">
        <v>1</v>
      </c>
      <c r="F286">
        <v>1</v>
      </c>
      <c r="G286">
        <v>4</v>
      </c>
      <c r="H286">
        <v>1</v>
      </c>
      <c r="I286">
        <v>1</v>
      </c>
      <c r="J286">
        <v>5</v>
      </c>
      <c r="K286">
        <v>-4.9497499999999999</v>
      </c>
      <c r="L286">
        <v>2.2928899999999999</v>
      </c>
    </row>
    <row r="287" spans="1:12" x14ac:dyDescent="0.2">
      <c r="A287">
        <v>32</v>
      </c>
      <c r="B287" t="s">
        <v>36</v>
      </c>
      <c r="C287">
        <v>5</v>
      </c>
      <c r="D287">
        <v>1</v>
      </c>
      <c r="E287">
        <v>5</v>
      </c>
      <c r="F287">
        <v>5</v>
      </c>
      <c r="G287">
        <v>1</v>
      </c>
      <c r="H287">
        <v>5</v>
      </c>
      <c r="I287">
        <v>1</v>
      </c>
      <c r="J287">
        <v>1</v>
      </c>
      <c r="K287">
        <v>9.6568500000000004</v>
      </c>
      <c r="L287">
        <v>-4</v>
      </c>
    </row>
    <row r="288" spans="1:12" x14ac:dyDescent="0.2">
      <c r="A288">
        <v>32</v>
      </c>
      <c r="B288" t="s">
        <v>37</v>
      </c>
      <c r="C288">
        <v>4</v>
      </c>
      <c r="D288">
        <v>4</v>
      </c>
      <c r="E288">
        <v>1</v>
      </c>
      <c r="F288">
        <v>4</v>
      </c>
      <c r="G288">
        <v>5</v>
      </c>
      <c r="H288">
        <v>1</v>
      </c>
      <c r="I288">
        <v>2</v>
      </c>
      <c r="J288">
        <v>5</v>
      </c>
      <c r="K288">
        <v>-1.5355300000000001</v>
      </c>
      <c r="L288">
        <v>5.1213199999999999</v>
      </c>
    </row>
    <row r="289" spans="1:12" x14ac:dyDescent="0.2">
      <c r="A289">
        <v>32</v>
      </c>
      <c r="B289" t="s">
        <v>38</v>
      </c>
      <c r="C289">
        <v>1</v>
      </c>
      <c r="D289">
        <v>1</v>
      </c>
      <c r="E289">
        <v>5</v>
      </c>
      <c r="F289">
        <v>5</v>
      </c>
      <c r="G289">
        <v>1</v>
      </c>
      <c r="H289">
        <v>5</v>
      </c>
      <c r="I289">
        <v>1</v>
      </c>
      <c r="J289">
        <v>2</v>
      </c>
      <c r="K289">
        <v>6.1213199999999999</v>
      </c>
      <c r="L289">
        <v>-7.5355299999999996</v>
      </c>
    </row>
    <row r="290" spans="1:12" x14ac:dyDescent="0.2">
      <c r="A290">
        <f>IF(B290="city",A289+1,A289)</f>
        <v>33</v>
      </c>
      <c r="B290" t="s">
        <v>27</v>
      </c>
      <c r="C290">
        <v>4</v>
      </c>
      <c r="D290">
        <v>2</v>
      </c>
      <c r="E290">
        <v>4</v>
      </c>
      <c r="F290">
        <v>4</v>
      </c>
      <c r="G290">
        <v>1</v>
      </c>
      <c r="H290">
        <v>4</v>
      </c>
      <c r="I290">
        <v>1</v>
      </c>
      <c r="J290">
        <v>2</v>
      </c>
      <c r="K290">
        <v>6.5355299999999996</v>
      </c>
      <c r="L290">
        <v>-2.7071100000000001</v>
      </c>
    </row>
    <row r="291" spans="1:12" x14ac:dyDescent="0.2">
      <c r="A291">
        <f t="shared" ref="A291:A354" si="0">IF(B291="city",A290+1,A290)</f>
        <v>33</v>
      </c>
      <c r="B291" t="s">
        <v>32</v>
      </c>
      <c r="C291">
        <v>4</v>
      </c>
      <c r="D291">
        <v>1</v>
      </c>
      <c r="E291">
        <v>5</v>
      </c>
      <c r="F291">
        <v>5</v>
      </c>
      <c r="G291">
        <v>1</v>
      </c>
      <c r="H291">
        <v>3</v>
      </c>
      <c r="I291">
        <v>1</v>
      </c>
      <c r="J291">
        <v>1</v>
      </c>
      <c r="K291">
        <v>8.9497499999999999</v>
      </c>
      <c r="L291">
        <v>-2.7071100000000001</v>
      </c>
    </row>
    <row r="292" spans="1:12" x14ac:dyDescent="0.2">
      <c r="A292">
        <f t="shared" si="0"/>
        <v>33</v>
      </c>
      <c r="B292" t="s">
        <v>19</v>
      </c>
      <c r="C292">
        <v>3</v>
      </c>
      <c r="D292">
        <v>5</v>
      </c>
      <c r="E292">
        <v>1</v>
      </c>
      <c r="F292">
        <v>4</v>
      </c>
      <c r="G292">
        <v>5</v>
      </c>
      <c r="H292">
        <v>2</v>
      </c>
      <c r="I292">
        <v>4</v>
      </c>
      <c r="J292">
        <v>4</v>
      </c>
      <c r="K292">
        <v>-3.5355300000000001</v>
      </c>
      <c r="L292">
        <v>5.1213199999999999</v>
      </c>
    </row>
    <row r="293" spans="1:12" x14ac:dyDescent="0.2">
      <c r="A293">
        <f t="shared" si="0"/>
        <v>33</v>
      </c>
      <c r="B293" t="s">
        <v>39</v>
      </c>
      <c r="C293">
        <v>4</v>
      </c>
      <c r="D293">
        <v>4</v>
      </c>
      <c r="E293">
        <v>5</v>
      </c>
      <c r="F293">
        <v>4</v>
      </c>
      <c r="G293">
        <v>2</v>
      </c>
      <c r="H293">
        <v>2</v>
      </c>
      <c r="I293">
        <v>2</v>
      </c>
      <c r="J293">
        <v>2</v>
      </c>
      <c r="K293">
        <v>5.5355299999999996</v>
      </c>
      <c r="L293">
        <v>1.2928900000000001</v>
      </c>
    </row>
    <row r="294" spans="1:12" x14ac:dyDescent="0.2">
      <c r="A294">
        <f t="shared" si="0"/>
        <v>33</v>
      </c>
      <c r="B294" t="s">
        <v>35</v>
      </c>
      <c r="C294">
        <v>4</v>
      </c>
      <c r="D294">
        <v>2</v>
      </c>
      <c r="E294">
        <v>4</v>
      </c>
      <c r="F294">
        <v>4</v>
      </c>
      <c r="G294">
        <v>2</v>
      </c>
      <c r="H294">
        <v>2</v>
      </c>
      <c r="I294">
        <v>1</v>
      </c>
      <c r="J294">
        <v>3</v>
      </c>
      <c r="K294">
        <v>5.1213199999999999</v>
      </c>
      <c r="L294">
        <v>-0.70711000000000002</v>
      </c>
    </row>
    <row r="295" spans="1:12" x14ac:dyDescent="0.2">
      <c r="A295">
        <f t="shared" si="0"/>
        <v>33</v>
      </c>
      <c r="B295" t="s">
        <v>41</v>
      </c>
      <c r="C295">
        <v>4</v>
      </c>
      <c r="D295">
        <v>2</v>
      </c>
      <c r="E295">
        <v>4</v>
      </c>
      <c r="F295">
        <v>2</v>
      </c>
      <c r="G295">
        <v>2</v>
      </c>
      <c r="H295">
        <v>3</v>
      </c>
      <c r="I295">
        <v>2</v>
      </c>
      <c r="J295">
        <v>4</v>
      </c>
      <c r="K295">
        <v>1.41421</v>
      </c>
      <c r="L295">
        <v>-2.4142100000000002</v>
      </c>
    </row>
    <row r="296" spans="1:12" x14ac:dyDescent="0.2">
      <c r="A296">
        <f t="shared" si="0"/>
        <v>33</v>
      </c>
      <c r="B296" t="s">
        <v>36</v>
      </c>
      <c r="C296">
        <v>4</v>
      </c>
      <c r="D296">
        <v>1</v>
      </c>
      <c r="E296">
        <v>4</v>
      </c>
      <c r="F296">
        <v>4</v>
      </c>
      <c r="G296">
        <v>1</v>
      </c>
      <c r="H296">
        <v>5</v>
      </c>
      <c r="I296">
        <v>2</v>
      </c>
      <c r="J296">
        <v>1</v>
      </c>
      <c r="K296">
        <v>6.2426399999999997</v>
      </c>
      <c r="L296">
        <v>-4</v>
      </c>
    </row>
    <row r="297" spans="1:12" x14ac:dyDescent="0.2">
      <c r="A297">
        <f t="shared" si="0"/>
        <v>33</v>
      </c>
      <c r="B297" t="s">
        <v>37</v>
      </c>
      <c r="C297">
        <v>4</v>
      </c>
      <c r="D297">
        <v>3</v>
      </c>
      <c r="E297">
        <v>2</v>
      </c>
      <c r="F297">
        <v>4</v>
      </c>
      <c r="G297">
        <v>2</v>
      </c>
      <c r="H297">
        <v>3</v>
      </c>
      <c r="I297">
        <v>2</v>
      </c>
      <c r="J297">
        <v>3</v>
      </c>
      <c r="K297">
        <v>2.7071100000000001</v>
      </c>
      <c r="L297">
        <v>0.70711000000000002</v>
      </c>
    </row>
    <row r="298" spans="1:12" x14ac:dyDescent="0.2">
      <c r="A298">
        <f t="shared" si="0"/>
        <v>33</v>
      </c>
      <c r="B298" t="s">
        <v>38</v>
      </c>
      <c r="C298">
        <v>4</v>
      </c>
      <c r="D298">
        <v>4</v>
      </c>
      <c r="E298">
        <v>4</v>
      </c>
      <c r="F298">
        <v>4</v>
      </c>
      <c r="G298">
        <v>2</v>
      </c>
      <c r="H298">
        <v>3</v>
      </c>
      <c r="I298">
        <v>2</v>
      </c>
      <c r="J298">
        <v>3</v>
      </c>
      <c r="K298">
        <v>4.1213199999999999</v>
      </c>
      <c r="L298">
        <v>0.29288999999999998</v>
      </c>
    </row>
    <row r="299" spans="1:12" x14ac:dyDescent="0.2">
      <c r="A299">
        <f t="shared" si="0"/>
        <v>34</v>
      </c>
      <c r="B299" t="s">
        <v>27</v>
      </c>
      <c r="C299">
        <v>1</v>
      </c>
      <c r="D299">
        <v>1</v>
      </c>
      <c r="E299">
        <v>4</v>
      </c>
      <c r="F299">
        <v>3</v>
      </c>
      <c r="G299">
        <v>1</v>
      </c>
      <c r="H299">
        <v>5</v>
      </c>
      <c r="I299">
        <v>4</v>
      </c>
      <c r="J299">
        <v>2</v>
      </c>
      <c r="K299">
        <v>0.41421000000000002</v>
      </c>
      <c r="L299">
        <v>-6.82843</v>
      </c>
    </row>
    <row r="300" spans="1:12" x14ac:dyDescent="0.2">
      <c r="A300">
        <f t="shared" si="0"/>
        <v>34</v>
      </c>
      <c r="B300" t="s">
        <v>32</v>
      </c>
      <c r="C300">
        <v>2</v>
      </c>
      <c r="D300">
        <v>3</v>
      </c>
      <c r="E300">
        <v>3</v>
      </c>
      <c r="F300">
        <v>3</v>
      </c>
      <c r="G300">
        <v>2</v>
      </c>
      <c r="H300">
        <v>2</v>
      </c>
      <c r="I300">
        <v>2</v>
      </c>
      <c r="J300">
        <v>1</v>
      </c>
      <c r="K300">
        <v>2.4142100000000002</v>
      </c>
      <c r="L300">
        <v>1</v>
      </c>
    </row>
    <row r="301" spans="1:12" x14ac:dyDescent="0.2">
      <c r="A301">
        <f t="shared" si="0"/>
        <v>34</v>
      </c>
      <c r="B301" t="s">
        <v>19</v>
      </c>
      <c r="C301">
        <v>2</v>
      </c>
      <c r="D301">
        <v>5</v>
      </c>
      <c r="E301">
        <v>1</v>
      </c>
      <c r="F301">
        <v>1</v>
      </c>
      <c r="G301">
        <v>4</v>
      </c>
      <c r="H301">
        <v>1</v>
      </c>
      <c r="I301">
        <v>2</v>
      </c>
      <c r="J301">
        <v>1</v>
      </c>
      <c r="K301">
        <v>-2.4142100000000002</v>
      </c>
      <c r="L301">
        <v>6.82843</v>
      </c>
    </row>
    <row r="302" spans="1:12" x14ac:dyDescent="0.2">
      <c r="A302">
        <f t="shared" si="0"/>
        <v>34</v>
      </c>
      <c r="B302" t="s">
        <v>39</v>
      </c>
      <c r="C302">
        <v>3</v>
      </c>
      <c r="D302">
        <v>3</v>
      </c>
      <c r="E302">
        <v>1</v>
      </c>
      <c r="F302">
        <v>1</v>
      </c>
      <c r="G302">
        <v>5</v>
      </c>
      <c r="H302">
        <v>1</v>
      </c>
      <c r="I302">
        <v>1</v>
      </c>
      <c r="J302">
        <v>4</v>
      </c>
      <c r="K302">
        <v>-3.5355300000000001</v>
      </c>
      <c r="L302">
        <v>4.1213199999999999</v>
      </c>
    </row>
    <row r="303" spans="1:12" x14ac:dyDescent="0.2">
      <c r="A303">
        <f t="shared" si="0"/>
        <v>34</v>
      </c>
      <c r="B303" t="s">
        <v>35</v>
      </c>
      <c r="C303">
        <v>1</v>
      </c>
      <c r="D303">
        <v>5</v>
      </c>
      <c r="E303">
        <v>1</v>
      </c>
      <c r="F303">
        <v>1</v>
      </c>
      <c r="G303">
        <v>5</v>
      </c>
      <c r="H303">
        <v>1</v>
      </c>
      <c r="I303">
        <v>1</v>
      </c>
      <c r="J303">
        <v>3</v>
      </c>
      <c r="K303">
        <v>-4.2426399999999997</v>
      </c>
      <c r="L303">
        <v>5.4142099999999997</v>
      </c>
    </row>
    <row r="304" spans="1:12" x14ac:dyDescent="0.2">
      <c r="A304">
        <f t="shared" si="0"/>
        <v>34</v>
      </c>
      <c r="B304" t="s">
        <v>41</v>
      </c>
      <c r="C304">
        <v>2</v>
      </c>
      <c r="D304">
        <v>3</v>
      </c>
      <c r="E304">
        <v>1</v>
      </c>
      <c r="F304">
        <v>1</v>
      </c>
      <c r="G304">
        <v>4</v>
      </c>
      <c r="H304">
        <v>1</v>
      </c>
      <c r="I304">
        <v>1</v>
      </c>
      <c r="J304">
        <v>1</v>
      </c>
      <c r="K304">
        <v>-1.41421</v>
      </c>
      <c r="L304">
        <v>4.82843</v>
      </c>
    </row>
    <row r="305" spans="1:12" x14ac:dyDescent="0.2">
      <c r="A305">
        <f t="shared" si="0"/>
        <v>34</v>
      </c>
      <c r="B305" t="s">
        <v>36</v>
      </c>
      <c r="C305">
        <v>1</v>
      </c>
      <c r="D305">
        <v>1</v>
      </c>
      <c r="E305">
        <v>4</v>
      </c>
      <c r="F305">
        <v>4</v>
      </c>
      <c r="G305">
        <v>1</v>
      </c>
      <c r="H305">
        <v>5</v>
      </c>
      <c r="I305">
        <v>4</v>
      </c>
      <c r="J305">
        <v>1</v>
      </c>
      <c r="K305">
        <v>2.1213199999999999</v>
      </c>
      <c r="L305">
        <v>-6.1213199999999999</v>
      </c>
    </row>
    <row r="306" spans="1:12" x14ac:dyDescent="0.2">
      <c r="A306">
        <f t="shared" si="0"/>
        <v>34</v>
      </c>
      <c r="B306" t="s">
        <v>37</v>
      </c>
      <c r="C306">
        <v>2</v>
      </c>
      <c r="D306">
        <v>2</v>
      </c>
      <c r="E306">
        <v>4</v>
      </c>
      <c r="F306">
        <v>2</v>
      </c>
      <c r="G306">
        <v>3</v>
      </c>
      <c r="H306">
        <v>4</v>
      </c>
      <c r="I306">
        <v>2</v>
      </c>
      <c r="J306">
        <v>1</v>
      </c>
      <c r="K306">
        <v>1.41421</v>
      </c>
      <c r="L306">
        <v>-2</v>
      </c>
    </row>
    <row r="307" spans="1:12" x14ac:dyDescent="0.2">
      <c r="A307">
        <f t="shared" si="0"/>
        <v>34</v>
      </c>
      <c r="B307" t="s">
        <v>38</v>
      </c>
      <c r="C307">
        <v>2</v>
      </c>
      <c r="D307">
        <v>2</v>
      </c>
      <c r="E307">
        <v>4</v>
      </c>
      <c r="F307">
        <v>2</v>
      </c>
      <c r="G307">
        <v>1</v>
      </c>
      <c r="H307">
        <v>4</v>
      </c>
      <c r="I307">
        <v>4</v>
      </c>
      <c r="J307">
        <v>1</v>
      </c>
      <c r="K307">
        <v>0.82843</v>
      </c>
      <c r="L307">
        <v>-3.4142100000000002</v>
      </c>
    </row>
    <row r="308" spans="1:12" x14ac:dyDescent="0.2">
      <c r="A308">
        <f t="shared" si="0"/>
        <v>35</v>
      </c>
      <c r="B308" t="s">
        <v>27</v>
      </c>
      <c r="C308">
        <v>1</v>
      </c>
      <c r="D308">
        <v>1</v>
      </c>
      <c r="E308">
        <v>5</v>
      </c>
      <c r="F308">
        <v>5</v>
      </c>
      <c r="G308">
        <v>1</v>
      </c>
      <c r="H308">
        <v>5</v>
      </c>
      <c r="I308">
        <v>1</v>
      </c>
      <c r="J308">
        <v>5</v>
      </c>
      <c r="K308">
        <v>4</v>
      </c>
      <c r="L308">
        <v>-9.6568500000000004</v>
      </c>
    </row>
    <row r="309" spans="1:12" x14ac:dyDescent="0.2">
      <c r="A309">
        <f t="shared" si="0"/>
        <v>35</v>
      </c>
      <c r="B309" t="s">
        <v>32</v>
      </c>
      <c r="C309">
        <v>1</v>
      </c>
      <c r="D309">
        <v>1</v>
      </c>
      <c r="E309">
        <v>5</v>
      </c>
      <c r="F309">
        <v>5</v>
      </c>
      <c r="G309">
        <v>1</v>
      </c>
      <c r="H309">
        <v>5</v>
      </c>
      <c r="I309">
        <v>1</v>
      </c>
      <c r="J309">
        <v>1</v>
      </c>
      <c r="K309">
        <v>6.82843</v>
      </c>
      <c r="L309">
        <v>-6.82843</v>
      </c>
    </row>
    <row r="310" spans="1:12" x14ac:dyDescent="0.2">
      <c r="A310">
        <f t="shared" si="0"/>
        <v>35</v>
      </c>
      <c r="B310" t="s">
        <v>19</v>
      </c>
      <c r="C310">
        <v>5</v>
      </c>
      <c r="D310">
        <v>5</v>
      </c>
      <c r="E310">
        <v>1</v>
      </c>
      <c r="F310">
        <v>5</v>
      </c>
      <c r="G310">
        <v>5</v>
      </c>
      <c r="H310">
        <v>1</v>
      </c>
      <c r="I310">
        <v>5</v>
      </c>
      <c r="J310">
        <v>5</v>
      </c>
      <c r="K310">
        <v>-2.82843</v>
      </c>
      <c r="L310">
        <v>6.82843</v>
      </c>
    </row>
    <row r="311" spans="1:12" x14ac:dyDescent="0.2">
      <c r="A311">
        <f t="shared" si="0"/>
        <v>35</v>
      </c>
      <c r="B311" t="s">
        <v>39</v>
      </c>
      <c r="C311">
        <v>5</v>
      </c>
      <c r="D311">
        <v>1</v>
      </c>
      <c r="E311">
        <v>5</v>
      </c>
      <c r="F311">
        <v>5</v>
      </c>
      <c r="G311">
        <v>1</v>
      </c>
      <c r="H311">
        <v>5</v>
      </c>
      <c r="I311">
        <v>1</v>
      </c>
      <c r="J311">
        <v>5</v>
      </c>
      <c r="K311">
        <v>6.82843</v>
      </c>
      <c r="L311">
        <v>-6.82843</v>
      </c>
    </row>
    <row r="312" spans="1:12" x14ac:dyDescent="0.2">
      <c r="A312">
        <f t="shared" si="0"/>
        <v>35</v>
      </c>
      <c r="B312" t="s">
        <v>35</v>
      </c>
      <c r="C312">
        <v>4</v>
      </c>
      <c r="D312">
        <v>1</v>
      </c>
      <c r="E312">
        <v>2</v>
      </c>
      <c r="F312">
        <v>4</v>
      </c>
      <c r="G312">
        <v>2</v>
      </c>
      <c r="H312">
        <v>3</v>
      </c>
      <c r="I312">
        <v>4</v>
      </c>
      <c r="J312">
        <v>2</v>
      </c>
      <c r="K312">
        <v>1.41421</v>
      </c>
      <c r="L312">
        <v>-0.58579000000000003</v>
      </c>
    </row>
    <row r="313" spans="1:12" x14ac:dyDescent="0.2">
      <c r="A313">
        <f t="shared" si="0"/>
        <v>35</v>
      </c>
      <c r="B313" t="s">
        <v>41</v>
      </c>
      <c r="C313">
        <v>1</v>
      </c>
      <c r="D313">
        <v>5</v>
      </c>
      <c r="E313">
        <v>1</v>
      </c>
      <c r="F313">
        <v>1</v>
      </c>
      <c r="G313">
        <v>5</v>
      </c>
      <c r="H313">
        <v>1</v>
      </c>
      <c r="I313">
        <v>5</v>
      </c>
      <c r="J313">
        <v>5</v>
      </c>
      <c r="K313">
        <v>-9.6568500000000004</v>
      </c>
      <c r="L313">
        <v>4</v>
      </c>
    </row>
    <row r="314" spans="1:12" x14ac:dyDescent="0.2">
      <c r="A314">
        <f t="shared" si="0"/>
        <v>35</v>
      </c>
      <c r="B314" t="s">
        <v>36</v>
      </c>
      <c r="C314">
        <v>5</v>
      </c>
      <c r="D314">
        <v>1</v>
      </c>
      <c r="E314">
        <v>5</v>
      </c>
      <c r="F314">
        <v>5</v>
      </c>
      <c r="G314">
        <v>1</v>
      </c>
      <c r="H314">
        <v>5</v>
      </c>
      <c r="I314">
        <v>1</v>
      </c>
      <c r="J314">
        <v>1</v>
      </c>
      <c r="K314">
        <v>9.6568500000000004</v>
      </c>
      <c r="L314">
        <v>-4</v>
      </c>
    </row>
    <row r="315" spans="1:12" x14ac:dyDescent="0.2">
      <c r="A315">
        <f t="shared" si="0"/>
        <v>35</v>
      </c>
      <c r="B315" t="s">
        <v>37</v>
      </c>
      <c r="C315">
        <v>5</v>
      </c>
      <c r="D315">
        <v>1</v>
      </c>
      <c r="E315">
        <v>5</v>
      </c>
      <c r="F315">
        <v>5</v>
      </c>
      <c r="G315">
        <v>1</v>
      </c>
      <c r="H315">
        <v>5</v>
      </c>
      <c r="I315">
        <v>1</v>
      </c>
      <c r="J315">
        <v>1</v>
      </c>
      <c r="K315">
        <v>9.6568500000000004</v>
      </c>
      <c r="L315">
        <v>-4</v>
      </c>
    </row>
    <row r="316" spans="1:12" x14ac:dyDescent="0.2">
      <c r="A316">
        <f t="shared" si="0"/>
        <v>35</v>
      </c>
      <c r="B316" t="s">
        <v>38</v>
      </c>
      <c r="C316">
        <v>1</v>
      </c>
      <c r="D316">
        <v>1</v>
      </c>
      <c r="E316">
        <v>5</v>
      </c>
      <c r="F316">
        <v>5</v>
      </c>
      <c r="G316">
        <v>1</v>
      </c>
      <c r="H316">
        <v>5</v>
      </c>
      <c r="I316">
        <v>1</v>
      </c>
      <c r="J316">
        <v>1</v>
      </c>
      <c r="K316">
        <v>6.82843</v>
      </c>
      <c r="L316">
        <v>-6.82843</v>
      </c>
    </row>
    <row r="317" spans="1:12" x14ac:dyDescent="0.2">
      <c r="A317">
        <f t="shared" si="0"/>
        <v>36</v>
      </c>
      <c r="B317" t="s">
        <v>27</v>
      </c>
      <c r="C317">
        <v>1</v>
      </c>
      <c r="D317">
        <v>3</v>
      </c>
      <c r="E317">
        <v>2</v>
      </c>
      <c r="F317">
        <v>1</v>
      </c>
      <c r="G317">
        <v>4</v>
      </c>
      <c r="H317">
        <v>2</v>
      </c>
      <c r="I317">
        <v>4</v>
      </c>
      <c r="J317">
        <v>5</v>
      </c>
      <c r="K317">
        <v>-7.2426399999999997</v>
      </c>
      <c r="L317">
        <v>-0.41421000000000002</v>
      </c>
    </row>
    <row r="318" spans="1:12" x14ac:dyDescent="0.2">
      <c r="A318">
        <f t="shared" si="0"/>
        <v>36</v>
      </c>
      <c r="B318" t="s">
        <v>32</v>
      </c>
      <c r="C318">
        <v>1</v>
      </c>
      <c r="D318">
        <v>1</v>
      </c>
      <c r="E318">
        <v>5</v>
      </c>
      <c r="F318">
        <v>4</v>
      </c>
      <c r="G318">
        <v>1</v>
      </c>
      <c r="H318">
        <v>5</v>
      </c>
      <c r="I318">
        <v>1</v>
      </c>
      <c r="J318">
        <v>3</v>
      </c>
      <c r="K318">
        <v>4.4142099999999997</v>
      </c>
      <c r="L318">
        <v>-8.2426399999999997</v>
      </c>
    </row>
    <row r="319" spans="1:12" x14ac:dyDescent="0.2">
      <c r="A319">
        <f t="shared" si="0"/>
        <v>36</v>
      </c>
      <c r="B319" t="s">
        <v>19</v>
      </c>
      <c r="C319">
        <v>3</v>
      </c>
      <c r="D319">
        <v>4</v>
      </c>
      <c r="E319">
        <v>1</v>
      </c>
      <c r="F319">
        <v>1</v>
      </c>
      <c r="G319">
        <v>5</v>
      </c>
      <c r="H319">
        <v>1</v>
      </c>
      <c r="I319">
        <v>5</v>
      </c>
      <c r="J319">
        <v>4</v>
      </c>
      <c r="K319">
        <v>-7.5355299999999996</v>
      </c>
      <c r="L319">
        <v>5.1213199999999999</v>
      </c>
    </row>
    <row r="320" spans="1:12" x14ac:dyDescent="0.2">
      <c r="A320">
        <f t="shared" si="0"/>
        <v>36</v>
      </c>
      <c r="B320" t="s">
        <v>39</v>
      </c>
      <c r="C320">
        <v>1</v>
      </c>
      <c r="D320">
        <v>2</v>
      </c>
      <c r="E320">
        <v>4</v>
      </c>
      <c r="F320">
        <v>5</v>
      </c>
      <c r="G320">
        <v>4</v>
      </c>
      <c r="H320">
        <v>5</v>
      </c>
      <c r="I320">
        <v>3</v>
      </c>
      <c r="J320">
        <v>4</v>
      </c>
      <c r="K320">
        <v>-0.12132</v>
      </c>
      <c r="L320">
        <v>-5.1213199999999999</v>
      </c>
    </row>
    <row r="321" spans="1:12" x14ac:dyDescent="0.2">
      <c r="A321">
        <f t="shared" si="0"/>
        <v>36</v>
      </c>
      <c r="B321" t="s">
        <v>35</v>
      </c>
      <c r="C321">
        <v>2</v>
      </c>
      <c r="D321">
        <v>2</v>
      </c>
      <c r="E321">
        <v>2</v>
      </c>
      <c r="F321">
        <v>2</v>
      </c>
      <c r="G321">
        <v>3</v>
      </c>
      <c r="H321">
        <v>4</v>
      </c>
      <c r="I321">
        <v>4</v>
      </c>
      <c r="J321">
        <v>3</v>
      </c>
      <c r="K321">
        <v>-3.4142100000000002</v>
      </c>
      <c r="L321">
        <v>-2</v>
      </c>
    </row>
    <row r="322" spans="1:12" x14ac:dyDescent="0.2">
      <c r="A322">
        <f t="shared" si="0"/>
        <v>36</v>
      </c>
      <c r="B322" t="s">
        <v>41</v>
      </c>
      <c r="C322">
        <v>1</v>
      </c>
      <c r="D322">
        <v>1</v>
      </c>
      <c r="E322">
        <v>1</v>
      </c>
      <c r="F322">
        <v>1</v>
      </c>
      <c r="G322">
        <v>5</v>
      </c>
      <c r="H322">
        <v>3</v>
      </c>
      <c r="I322">
        <v>5</v>
      </c>
      <c r="J322">
        <v>4</v>
      </c>
      <c r="K322">
        <v>-8.9497499999999999</v>
      </c>
      <c r="L322">
        <v>-1.2928900000000001</v>
      </c>
    </row>
    <row r="323" spans="1:12" x14ac:dyDescent="0.2">
      <c r="A323">
        <f t="shared" si="0"/>
        <v>36</v>
      </c>
      <c r="B323" t="s">
        <v>36</v>
      </c>
      <c r="C323">
        <v>3</v>
      </c>
      <c r="D323">
        <v>1</v>
      </c>
      <c r="E323">
        <v>4</v>
      </c>
      <c r="F323">
        <v>3</v>
      </c>
      <c r="G323">
        <v>3</v>
      </c>
      <c r="H323">
        <v>3</v>
      </c>
      <c r="I323">
        <v>2</v>
      </c>
      <c r="J323">
        <v>3</v>
      </c>
      <c r="K323">
        <v>1.7071099999999999</v>
      </c>
      <c r="L323">
        <v>-2.7071100000000001</v>
      </c>
    </row>
    <row r="324" spans="1:12" x14ac:dyDescent="0.2">
      <c r="A324">
        <f t="shared" si="0"/>
        <v>36</v>
      </c>
      <c r="B324" t="s">
        <v>37</v>
      </c>
      <c r="C324">
        <v>1</v>
      </c>
      <c r="D324">
        <v>1</v>
      </c>
      <c r="E324">
        <v>5</v>
      </c>
      <c r="F324">
        <v>4</v>
      </c>
      <c r="G324">
        <v>2</v>
      </c>
      <c r="H324">
        <v>4</v>
      </c>
      <c r="I324">
        <v>1</v>
      </c>
      <c r="J324">
        <v>2</v>
      </c>
      <c r="K324">
        <v>4.4142099999999997</v>
      </c>
      <c r="L324">
        <v>-5.82843</v>
      </c>
    </row>
    <row r="325" spans="1:12" x14ac:dyDescent="0.2">
      <c r="A325">
        <f t="shared" si="0"/>
        <v>36</v>
      </c>
      <c r="B325" t="s">
        <v>38</v>
      </c>
      <c r="C325">
        <v>1</v>
      </c>
      <c r="D325">
        <v>2</v>
      </c>
      <c r="E325">
        <v>1</v>
      </c>
      <c r="F325">
        <v>2</v>
      </c>
      <c r="G325">
        <v>4</v>
      </c>
      <c r="H325">
        <v>3</v>
      </c>
      <c r="I325">
        <v>5</v>
      </c>
      <c r="J325">
        <v>5</v>
      </c>
      <c r="K325">
        <v>-7.9497499999999999</v>
      </c>
      <c r="L325">
        <v>-1.7071099999999999</v>
      </c>
    </row>
    <row r="326" spans="1:12" x14ac:dyDescent="0.2">
      <c r="A326">
        <f t="shared" si="0"/>
        <v>37</v>
      </c>
      <c r="B326" t="s">
        <v>27</v>
      </c>
      <c r="C326">
        <v>4</v>
      </c>
      <c r="D326">
        <v>3</v>
      </c>
      <c r="E326">
        <v>4</v>
      </c>
      <c r="F326">
        <v>3</v>
      </c>
      <c r="G326">
        <v>2</v>
      </c>
      <c r="H326">
        <v>4</v>
      </c>
      <c r="I326">
        <v>4</v>
      </c>
      <c r="J326">
        <v>3</v>
      </c>
      <c r="K326">
        <v>1.1213200000000001</v>
      </c>
      <c r="L326">
        <v>-1.7071099999999999</v>
      </c>
    </row>
    <row r="327" spans="1:12" x14ac:dyDescent="0.2">
      <c r="A327">
        <f t="shared" si="0"/>
        <v>37</v>
      </c>
      <c r="B327" t="s">
        <v>32</v>
      </c>
      <c r="C327">
        <v>5</v>
      </c>
      <c r="D327">
        <v>1</v>
      </c>
      <c r="E327">
        <v>5</v>
      </c>
      <c r="F327">
        <v>3</v>
      </c>
      <c r="G327">
        <v>1</v>
      </c>
      <c r="H327">
        <v>5</v>
      </c>
      <c r="I327">
        <v>5</v>
      </c>
      <c r="J327">
        <v>3</v>
      </c>
      <c r="K327">
        <v>2.2426400000000002</v>
      </c>
      <c r="L327">
        <v>-5.4142099999999997</v>
      </c>
    </row>
    <row r="328" spans="1:12" x14ac:dyDescent="0.2">
      <c r="A328">
        <f t="shared" si="0"/>
        <v>37</v>
      </c>
      <c r="B328" t="s">
        <v>19</v>
      </c>
      <c r="C328">
        <v>3</v>
      </c>
      <c r="D328">
        <v>3</v>
      </c>
      <c r="E328">
        <v>3</v>
      </c>
      <c r="F328">
        <v>3</v>
      </c>
      <c r="G328">
        <v>4</v>
      </c>
      <c r="H328">
        <v>3</v>
      </c>
      <c r="I328">
        <v>3</v>
      </c>
      <c r="J328">
        <v>3</v>
      </c>
      <c r="K328">
        <v>-0.70711000000000002</v>
      </c>
      <c r="L328">
        <v>0.70711000000000002</v>
      </c>
    </row>
    <row r="329" spans="1:12" x14ac:dyDescent="0.2">
      <c r="A329">
        <f t="shared" si="0"/>
        <v>37</v>
      </c>
      <c r="B329" t="s">
        <v>39</v>
      </c>
      <c r="C329">
        <v>3</v>
      </c>
      <c r="D329">
        <v>2</v>
      </c>
      <c r="E329">
        <v>3</v>
      </c>
      <c r="F329">
        <v>3</v>
      </c>
      <c r="G329">
        <v>1</v>
      </c>
      <c r="H329">
        <v>4</v>
      </c>
      <c r="I329">
        <v>4</v>
      </c>
      <c r="J329">
        <v>3</v>
      </c>
      <c r="K329">
        <v>0.41421000000000002</v>
      </c>
      <c r="L329">
        <v>-3.4142100000000002</v>
      </c>
    </row>
    <row r="330" spans="1:12" x14ac:dyDescent="0.2">
      <c r="A330">
        <f t="shared" si="0"/>
        <v>37</v>
      </c>
      <c r="B330" t="s">
        <v>35</v>
      </c>
      <c r="C330">
        <v>3</v>
      </c>
      <c r="D330">
        <v>3</v>
      </c>
      <c r="E330">
        <v>3</v>
      </c>
      <c r="F330">
        <v>3</v>
      </c>
      <c r="G330">
        <v>3</v>
      </c>
      <c r="H330">
        <v>3</v>
      </c>
      <c r="I330">
        <v>3</v>
      </c>
      <c r="J330">
        <v>3</v>
      </c>
      <c r="K330">
        <v>0</v>
      </c>
      <c r="L330">
        <v>0</v>
      </c>
    </row>
    <row r="331" spans="1:12" x14ac:dyDescent="0.2">
      <c r="A331">
        <f t="shared" si="0"/>
        <v>37</v>
      </c>
      <c r="B331" t="s">
        <v>41</v>
      </c>
      <c r="C331">
        <v>3</v>
      </c>
      <c r="D331">
        <v>2</v>
      </c>
      <c r="E331">
        <v>2</v>
      </c>
      <c r="F331">
        <v>3</v>
      </c>
      <c r="G331">
        <v>3</v>
      </c>
      <c r="H331">
        <v>3</v>
      </c>
      <c r="I331">
        <v>3</v>
      </c>
      <c r="J331">
        <v>3</v>
      </c>
      <c r="K331">
        <v>-0.70711000000000002</v>
      </c>
      <c r="L331">
        <v>-0.29288999999999998</v>
      </c>
    </row>
    <row r="332" spans="1:12" x14ac:dyDescent="0.2">
      <c r="A332">
        <f t="shared" si="0"/>
        <v>37</v>
      </c>
      <c r="B332" t="s">
        <v>36</v>
      </c>
      <c r="C332">
        <v>2</v>
      </c>
      <c r="D332">
        <v>2</v>
      </c>
      <c r="E332">
        <v>2</v>
      </c>
      <c r="F332">
        <v>2</v>
      </c>
      <c r="G332">
        <v>2</v>
      </c>
      <c r="H332">
        <v>2</v>
      </c>
      <c r="I332">
        <v>2</v>
      </c>
      <c r="J332">
        <v>2</v>
      </c>
      <c r="K332">
        <v>0</v>
      </c>
      <c r="L332">
        <v>0</v>
      </c>
    </row>
    <row r="333" spans="1:12" x14ac:dyDescent="0.2">
      <c r="A333">
        <f t="shared" si="0"/>
        <v>37</v>
      </c>
      <c r="B333" t="s">
        <v>37</v>
      </c>
      <c r="C333">
        <v>1</v>
      </c>
      <c r="D333">
        <v>1</v>
      </c>
      <c r="E333">
        <v>5</v>
      </c>
      <c r="F333">
        <v>3</v>
      </c>
      <c r="G333">
        <v>2</v>
      </c>
      <c r="H333">
        <v>5</v>
      </c>
      <c r="I333">
        <v>1</v>
      </c>
      <c r="J333">
        <v>3</v>
      </c>
      <c r="K333">
        <v>2.7071100000000001</v>
      </c>
      <c r="L333">
        <v>-7.5355299999999996</v>
      </c>
    </row>
    <row r="334" spans="1:12" x14ac:dyDescent="0.2">
      <c r="A334">
        <f t="shared" si="0"/>
        <v>37</v>
      </c>
      <c r="B334" t="s">
        <v>38</v>
      </c>
      <c r="C334">
        <v>3</v>
      </c>
      <c r="D334">
        <v>2</v>
      </c>
      <c r="E334">
        <v>3</v>
      </c>
      <c r="F334">
        <v>3</v>
      </c>
      <c r="G334">
        <v>2</v>
      </c>
      <c r="H334">
        <v>3</v>
      </c>
      <c r="I334">
        <v>3</v>
      </c>
      <c r="J334">
        <v>3</v>
      </c>
      <c r="K334">
        <v>0.70711000000000002</v>
      </c>
      <c r="L334">
        <v>-1.7071099999999999</v>
      </c>
    </row>
    <row r="335" spans="1:12" x14ac:dyDescent="0.2">
      <c r="A335">
        <f t="shared" si="0"/>
        <v>38</v>
      </c>
      <c r="B335" t="s">
        <v>27</v>
      </c>
      <c r="C335">
        <v>4</v>
      </c>
      <c r="D335">
        <v>3</v>
      </c>
      <c r="E335">
        <v>4</v>
      </c>
      <c r="F335">
        <v>5</v>
      </c>
      <c r="G335">
        <v>3</v>
      </c>
      <c r="H335">
        <v>3</v>
      </c>
      <c r="I335">
        <v>1</v>
      </c>
      <c r="J335">
        <v>2</v>
      </c>
      <c r="K335">
        <v>6.1213199999999999</v>
      </c>
      <c r="L335">
        <v>0.70711000000000002</v>
      </c>
    </row>
    <row r="336" spans="1:12" x14ac:dyDescent="0.2">
      <c r="A336">
        <f t="shared" si="0"/>
        <v>38</v>
      </c>
      <c r="B336" t="s">
        <v>32</v>
      </c>
      <c r="C336">
        <v>3</v>
      </c>
      <c r="D336">
        <v>3</v>
      </c>
      <c r="E336">
        <v>4</v>
      </c>
      <c r="F336">
        <v>5</v>
      </c>
      <c r="G336">
        <v>2</v>
      </c>
      <c r="H336">
        <v>2</v>
      </c>
      <c r="I336">
        <v>1</v>
      </c>
      <c r="J336">
        <v>1</v>
      </c>
      <c r="K336">
        <v>6.82843</v>
      </c>
      <c r="L336">
        <v>1</v>
      </c>
    </row>
    <row r="337" spans="1:12" x14ac:dyDescent="0.2">
      <c r="A337">
        <f t="shared" si="0"/>
        <v>38</v>
      </c>
      <c r="B337" t="s">
        <v>19</v>
      </c>
      <c r="C337">
        <v>1</v>
      </c>
      <c r="D337">
        <v>3</v>
      </c>
      <c r="E337">
        <v>1</v>
      </c>
      <c r="F337">
        <v>1</v>
      </c>
      <c r="G337">
        <v>5</v>
      </c>
      <c r="H337">
        <v>1</v>
      </c>
      <c r="I337">
        <v>5</v>
      </c>
      <c r="J337">
        <v>4</v>
      </c>
      <c r="K337">
        <v>-8.9497499999999999</v>
      </c>
      <c r="L337">
        <v>2.7071100000000001</v>
      </c>
    </row>
    <row r="338" spans="1:12" x14ac:dyDescent="0.2">
      <c r="A338">
        <f t="shared" si="0"/>
        <v>38</v>
      </c>
      <c r="B338" t="s">
        <v>39</v>
      </c>
      <c r="C338">
        <v>3</v>
      </c>
      <c r="D338">
        <v>2</v>
      </c>
      <c r="E338">
        <v>3</v>
      </c>
      <c r="F338">
        <v>4</v>
      </c>
      <c r="G338">
        <v>4</v>
      </c>
      <c r="H338">
        <v>3</v>
      </c>
      <c r="I338">
        <v>2</v>
      </c>
      <c r="J338">
        <v>3</v>
      </c>
      <c r="K338">
        <v>1.2928900000000001</v>
      </c>
      <c r="L338">
        <v>-0.29288999999999998</v>
      </c>
    </row>
    <row r="339" spans="1:12" x14ac:dyDescent="0.2">
      <c r="A339">
        <f t="shared" si="0"/>
        <v>38</v>
      </c>
      <c r="B339" t="s">
        <v>35</v>
      </c>
      <c r="C339">
        <v>5</v>
      </c>
      <c r="D339">
        <v>4</v>
      </c>
      <c r="E339">
        <v>1</v>
      </c>
      <c r="F339">
        <v>2</v>
      </c>
      <c r="G339">
        <v>5</v>
      </c>
      <c r="H339">
        <v>1</v>
      </c>
      <c r="I339">
        <v>4</v>
      </c>
      <c r="J339">
        <v>4</v>
      </c>
      <c r="K339">
        <v>-4.1213199999999999</v>
      </c>
      <c r="L339">
        <v>6.5355299999999996</v>
      </c>
    </row>
    <row r="340" spans="1:12" x14ac:dyDescent="0.2">
      <c r="A340">
        <f t="shared" si="0"/>
        <v>38</v>
      </c>
      <c r="B340" t="s">
        <v>41</v>
      </c>
      <c r="C340">
        <v>2</v>
      </c>
      <c r="D340">
        <v>2</v>
      </c>
      <c r="E340">
        <v>2</v>
      </c>
      <c r="F340">
        <v>2</v>
      </c>
      <c r="G340">
        <v>3</v>
      </c>
      <c r="H340">
        <v>1</v>
      </c>
      <c r="I340">
        <v>4</v>
      </c>
      <c r="J340">
        <v>4</v>
      </c>
      <c r="K340">
        <v>-4.1213199999999999</v>
      </c>
      <c r="L340">
        <v>0.29288999999999998</v>
      </c>
    </row>
    <row r="341" spans="1:12" x14ac:dyDescent="0.2">
      <c r="A341">
        <f t="shared" si="0"/>
        <v>38</v>
      </c>
      <c r="B341" t="s">
        <v>36</v>
      </c>
      <c r="C341">
        <v>2</v>
      </c>
      <c r="D341">
        <v>2</v>
      </c>
      <c r="E341">
        <v>4</v>
      </c>
      <c r="F341">
        <v>4</v>
      </c>
      <c r="G341">
        <v>2</v>
      </c>
      <c r="H341">
        <v>5</v>
      </c>
      <c r="I341">
        <v>3</v>
      </c>
      <c r="J341">
        <v>2</v>
      </c>
      <c r="K341">
        <v>2.4142100000000002</v>
      </c>
      <c r="L341">
        <v>-4.4142099999999997</v>
      </c>
    </row>
    <row r="342" spans="1:12" x14ac:dyDescent="0.2">
      <c r="A342">
        <f t="shared" si="0"/>
        <v>38</v>
      </c>
      <c r="B342" t="s">
        <v>37</v>
      </c>
      <c r="C342">
        <v>5</v>
      </c>
      <c r="D342">
        <v>4</v>
      </c>
      <c r="E342">
        <v>2</v>
      </c>
      <c r="F342">
        <v>4</v>
      </c>
      <c r="G342">
        <v>4</v>
      </c>
      <c r="H342">
        <v>1</v>
      </c>
      <c r="I342">
        <v>1</v>
      </c>
      <c r="J342">
        <v>2</v>
      </c>
      <c r="K342">
        <v>3.7071100000000001</v>
      </c>
      <c r="L342">
        <v>6.5355299999999996</v>
      </c>
    </row>
    <row r="343" spans="1:12" x14ac:dyDescent="0.2">
      <c r="A343">
        <f t="shared" si="0"/>
        <v>38</v>
      </c>
      <c r="B343" t="s">
        <v>38</v>
      </c>
      <c r="C343">
        <v>1</v>
      </c>
      <c r="D343">
        <v>1</v>
      </c>
      <c r="E343">
        <v>4</v>
      </c>
      <c r="F343">
        <v>2</v>
      </c>
      <c r="G343">
        <v>1</v>
      </c>
      <c r="H343">
        <v>1</v>
      </c>
      <c r="I343">
        <v>4</v>
      </c>
      <c r="J343">
        <v>4</v>
      </c>
      <c r="K343">
        <v>-2</v>
      </c>
      <c r="L343">
        <v>-4.2426399999999997</v>
      </c>
    </row>
    <row r="344" spans="1:12" x14ac:dyDescent="0.2">
      <c r="A344">
        <f t="shared" si="0"/>
        <v>39</v>
      </c>
      <c r="B344" t="s">
        <v>27</v>
      </c>
      <c r="C344">
        <v>4</v>
      </c>
      <c r="D344">
        <v>3</v>
      </c>
      <c r="E344">
        <v>4</v>
      </c>
      <c r="F344">
        <v>4</v>
      </c>
      <c r="G344">
        <v>2</v>
      </c>
      <c r="H344">
        <v>3</v>
      </c>
      <c r="I344">
        <v>2</v>
      </c>
      <c r="J344">
        <v>3</v>
      </c>
      <c r="K344">
        <v>4.1213199999999999</v>
      </c>
      <c r="L344">
        <v>-0.70711000000000002</v>
      </c>
    </row>
    <row r="345" spans="1:12" x14ac:dyDescent="0.2">
      <c r="A345">
        <f t="shared" si="0"/>
        <v>39</v>
      </c>
      <c r="B345" t="s">
        <v>32</v>
      </c>
      <c r="C345">
        <v>4</v>
      </c>
      <c r="D345">
        <v>2</v>
      </c>
      <c r="E345">
        <v>5</v>
      </c>
      <c r="F345">
        <v>4</v>
      </c>
      <c r="G345">
        <v>1</v>
      </c>
      <c r="H345">
        <v>4</v>
      </c>
      <c r="I345">
        <v>1</v>
      </c>
      <c r="J345">
        <v>1</v>
      </c>
      <c r="K345">
        <v>7.9497499999999999</v>
      </c>
      <c r="L345">
        <v>-2.7071100000000001</v>
      </c>
    </row>
    <row r="346" spans="1:12" x14ac:dyDescent="0.2">
      <c r="A346">
        <f t="shared" si="0"/>
        <v>39</v>
      </c>
      <c r="B346" t="s">
        <v>19</v>
      </c>
      <c r="C346">
        <v>3</v>
      </c>
      <c r="D346">
        <v>5</v>
      </c>
      <c r="E346">
        <v>1</v>
      </c>
      <c r="F346">
        <v>3</v>
      </c>
      <c r="G346">
        <v>5</v>
      </c>
      <c r="H346">
        <v>3</v>
      </c>
      <c r="I346">
        <v>3</v>
      </c>
      <c r="J346">
        <v>4</v>
      </c>
      <c r="K346">
        <v>-3.5355300000000001</v>
      </c>
      <c r="L346">
        <v>4.1213199999999999</v>
      </c>
    </row>
    <row r="347" spans="1:12" x14ac:dyDescent="0.2">
      <c r="A347">
        <f t="shared" si="0"/>
        <v>39</v>
      </c>
      <c r="B347" t="s">
        <v>39</v>
      </c>
      <c r="C347">
        <v>3</v>
      </c>
      <c r="D347">
        <v>3</v>
      </c>
      <c r="E347">
        <v>2</v>
      </c>
      <c r="F347">
        <v>4</v>
      </c>
      <c r="G347">
        <v>3</v>
      </c>
      <c r="H347">
        <v>3</v>
      </c>
      <c r="I347">
        <v>4</v>
      </c>
      <c r="J347">
        <v>4</v>
      </c>
      <c r="K347">
        <v>-1.41421</v>
      </c>
      <c r="L347">
        <v>0</v>
      </c>
    </row>
    <row r="348" spans="1:12" x14ac:dyDescent="0.2">
      <c r="A348">
        <f t="shared" si="0"/>
        <v>39</v>
      </c>
      <c r="B348" t="s">
        <v>35</v>
      </c>
      <c r="C348">
        <v>3</v>
      </c>
      <c r="D348">
        <v>1</v>
      </c>
      <c r="E348">
        <v>4</v>
      </c>
      <c r="F348">
        <v>5</v>
      </c>
      <c r="G348">
        <v>1</v>
      </c>
      <c r="H348">
        <v>5</v>
      </c>
      <c r="I348">
        <v>2</v>
      </c>
      <c r="J348">
        <v>3</v>
      </c>
      <c r="K348">
        <v>5.1213199999999999</v>
      </c>
      <c r="L348">
        <v>-6.1213199999999999</v>
      </c>
    </row>
    <row r="349" spans="1:12" x14ac:dyDescent="0.2">
      <c r="A349">
        <f t="shared" si="0"/>
        <v>39</v>
      </c>
      <c r="B349" t="s">
        <v>41</v>
      </c>
      <c r="C349">
        <v>2</v>
      </c>
      <c r="D349">
        <v>4</v>
      </c>
      <c r="E349">
        <v>1</v>
      </c>
      <c r="F349">
        <v>3</v>
      </c>
      <c r="G349">
        <v>4</v>
      </c>
      <c r="H349">
        <v>1</v>
      </c>
      <c r="I349">
        <v>4</v>
      </c>
      <c r="J349">
        <v>4</v>
      </c>
      <c r="K349">
        <v>-4.5355299999999996</v>
      </c>
      <c r="L349">
        <v>3.7071100000000001</v>
      </c>
    </row>
    <row r="350" spans="1:12" x14ac:dyDescent="0.2">
      <c r="A350">
        <f t="shared" si="0"/>
        <v>39</v>
      </c>
      <c r="B350" t="s">
        <v>36</v>
      </c>
      <c r="C350">
        <v>4</v>
      </c>
      <c r="D350">
        <v>1</v>
      </c>
      <c r="E350">
        <v>4</v>
      </c>
      <c r="F350">
        <v>4</v>
      </c>
      <c r="G350">
        <v>1</v>
      </c>
      <c r="H350">
        <v>5</v>
      </c>
      <c r="I350">
        <v>2</v>
      </c>
      <c r="J350">
        <v>1</v>
      </c>
      <c r="K350">
        <v>6.2426399999999997</v>
      </c>
      <c r="L350">
        <v>-4</v>
      </c>
    </row>
    <row r="351" spans="1:12" x14ac:dyDescent="0.2">
      <c r="A351">
        <f t="shared" si="0"/>
        <v>39</v>
      </c>
      <c r="B351" t="s">
        <v>37</v>
      </c>
      <c r="C351">
        <v>3</v>
      </c>
      <c r="D351">
        <v>1</v>
      </c>
      <c r="E351">
        <v>4</v>
      </c>
      <c r="F351">
        <v>4</v>
      </c>
      <c r="G351">
        <v>1</v>
      </c>
      <c r="H351">
        <v>5</v>
      </c>
      <c r="I351">
        <v>1</v>
      </c>
      <c r="J351">
        <v>1</v>
      </c>
      <c r="K351">
        <v>6.5355299999999996</v>
      </c>
      <c r="L351">
        <v>-4.7071100000000001</v>
      </c>
    </row>
    <row r="352" spans="1:12" x14ac:dyDescent="0.2">
      <c r="A352">
        <f t="shared" si="0"/>
        <v>39</v>
      </c>
      <c r="B352" t="s">
        <v>38</v>
      </c>
      <c r="C352">
        <v>1</v>
      </c>
      <c r="D352">
        <v>1</v>
      </c>
      <c r="E352">
        <v>3</v>
      </c>
      <c r="F352">
        <v>3</v>
      </c>
      <c r="G352">
        <v>1</v>
      </c>
      <c r="H352">
        <v>1</v>
      </c>
      <c r="I352">
        <v>3</v>
      </c>
      <c r="J352">
        <v>3</v>
      </c>
      <c r="K352">
        <v>0</v>
      </c>
      <c r="L352">
        <v>-2.82843</v>
      </c>
    </row>
    <row r="353" spans="1:12" x14ac:dyDescent="0.2">
      <c r="A353">
        <f t="shared" si="0"/>
        <v>40</v>
      </c>
      <c r="B353" t="s">
        <v>27</v>
      </c>
      <c r="C353">
        <v>4</v>
      </c>
      <c r="D353">
        <v>4</v>
      </c>
      <c r="E353">
        <v>2</v>
      </c>
      <c r="F353">
        <v>2</v>
      </c>
      <c r="G353">
        <v>3</v>
      </c>
      <c r="H353">
        <v>2</v>
      </c>
      <c r="I353">
        <v>1</v>
      </c>
      <c r="J353">
        <v>2</v>
      </c>
      <c r="K353">
        <v>1.7071099999999999</v>
      </c>
      <c r="L353">
        <v>4.1213199999999999</v>
      </c>
    </row>
    <row r="354" spans="1:12" x14ac:dyDescent="0.2">
      <c r="A354">
        <f t="shared" si="0"/>
        <v>40</v>
      </c>
      <c r="B354" t="s">
        <v>32</v>
      </c>
      <c r="C354">
        <v>4</v>
      </c>
      <c r="D354">
        <v>5</v>
      </c>
      <c r="E354">
        <v>5</v>
      </c>
      <c r="F354">
        <v>4</v>
      </c>
      <c r="G354">
        <v>3</v>
      </c>
      <c r="H354">
        <v>3</v>
      </c>
      <c r="I354">
        <v>1</v>
      </c>
      <c r="J354">
        <v>1</v>
      </c>
      <c r="K354">
        <v>6.5355299999999996</v>
      </c>
      <c r="L354">
        <v>2.7071100000000001</v>
      </c>
    </row>
    <row r="355" spans="1:12" x14ac:dyDescent="0.2">
      <c r="A355">
        <f t="shared" ref="A355:A418" si="1">IF(B355="city",A354+1,A354)</f>
        <v>40</v>
      </c>
      <c r="B355" t="s">
        <v>19</v>
      </c>
      <c r="C355">
        <v>1</v>
      </c>
      <c r="D355">
        <v>5</v>
      </c>
      <c r="E355">
        <v>1</v>
      </c>
      <c r="F355">
        <v>1</v>
      </c>
      <c r="G355">
        <v>5</v>
      </c>
      <c r="H355">
        <v>1</v>
      </c>
      <c r="I355">
        <v>5</v>
      </c>
      <c r="J355">
        <v>5</v>
      </c>
      <c r="K355">
        <v>-9.6568500000000004</v>
      </c>
      <c r="L355">
        <v>4</v>
      </c>
    </row>
    <row r="356" spans="1:12" x14ac:dyDescent="0.2">
      <c r="A356">
        <f t="shared" si="1"/>
        <v>40</v>
      </c>
      <c r="B356" t="s">
        <v>39</v>
      </c>
      <c r="C356">
        <v>4</v>
      </c>
      <c r="D356">
        <v>4</v>
      </c>
      <c r="E356">
        <v>4</v>
      </c>
      <c r="F356">
        <v>4</v>
      </c>
      <c r="G356">
        <v>3</v>
      </c>
      <c r="H356">
        <v>2</v>
      </c>
      <c r="I356">
        <v>2</v>
      </c>
      <c r="J356">
        <v>5</v>
      </c>
      <c r="K356">
        <v>2</v>
      </c>
      <c r="L356">
        <v>0.58579000000000003</v>
      </c>
    </row>
    <row r="357" spans="1:12" x14ac:dyDescent="0.2">
      <c r="A357">
        <f t="shared" si="1"/>
        <v>40</v>
      </c>
      <c r="B357" t="s">
        <v>35</v>
      </c>
      <c r="C357">
        <v>3</v>
      </c>
      <c r="D357">
        <v>2</v>
      </c>
      <c r="E357">
        <v>4</v>
      </c>
      <c r="F357">
        <v>4</v>
      </c>
      <c r="G357">
        <v>1</v>
      </c>
      <c r="H357">
        <v>5</v>
      </c>
      <c r="I357">
        <v>2</v>
      </c>
      <c r="J357">
        <v>1</v>
      </c>
      <c r="K357">
        <v>5.5355299999999996</v>
      </c>
      <c r="L357">
        <v>-3.7071100000000001</v>
      </c>
    </row>
    <row r="358" spans="1:12" x14ac:dyDescent="0.2">
      <c r="A358">
        <f t="shared" si="1"/>
        <v>40</v>
      </c>
      <c r="B358" t="s">
        <v>41</v>
      </c>
      <c r="C358">
        <v>4</v>
      </c>
      <c r="D358">
        <v>5</v>
      </c>
      <c r="E358">
        <v>2</v>
      </c>
      <c r="F358">
        <v>3</v>
      </c>
      <c r="G358">
        <v>5</v>
      </c>
      <c r="H358">
        <v>1</v>
      </c>
      <c r="I358">
        <v>5</v>
      </c>
      <c r="J358">
        <v>4</v>
      </c>
      <c r="K358">
        <v>-4.1213199999999999</v>
      </c>
      <c r="L358">
        <v>6.1213199999999999</v>
      </c>
    </row>
    <row r="359" spans="1:12" x14ac:dyDescent="0.2">
      <c r="A359">
        <f t="shared" si="1"/>
        <v>40</v>
      </c>
      <c r="B359" t="s">
        <v>36</v>
      </c>
      <c r="C359">
        <v>5</v>
      </c>
      <c r="D359">
        <v>1</v>
      </c>
      <c r="E359">
        <v>5</v>
      </c>
      <c r="F359">
        <v>5</v>
      </c>
      <c r="G359">
        <v>1</v>
      </c>
      <c r="H359">
        <v>5</v>
      </c>
      <c r="I359">
        <v>1</v>
      </c>
      <c r="J359">
        <v>1</v>
      </c>
      <c r="K359">
        <v>9.6568500000000004</v>
      </c>
      <c r="L359">
        <v>-4</v>
      </c>
    </row>
    <row r="360" spans="1:12" x14ac:dyDescent="0.2">
      <c r="A360">
        <f t="shared" si="1"/>
        <v>40</v>
      </c>
      <c r="B360" t="s">
        <v>37</v>
      </c>
      <c r="C360">
        <v>2</v>
      </c>
      <c r="D360">
        <v>4</v>
      </c>
      <c r="E360">
        <v>2</v>
      </c>
      <c r="F360">
        <v>2</v>
      </c>
      <c r="G360">
        <v>4</v>
      </c>
      <c r="H360">
        <v>1</v>
      </c>
      <c r="I360">
        <v>4</v>
      </c>
      <c r="J360">
        <v>1</v>
      </c>
      <c r="K360">
        <v>-2.7071100000000001</v>
      </c>
      <c r="L360">
        <v>5.1213199999999999</v>
      </c>
    </row>
    <row r="361" spans="1:12" x14ac:dyDescent="0.2">
      <c r="A361">
        <f t="shared" si="1"/>
        <v>40</v>
      </c>
      <c r="B361" t="s">
        <v>38</v>
      </c>
      <c r="C361">
        <v>4</v>
      </c>
      <c r="D361">
        <v>2</v>
      </c>
      <c r="E361">
        <v>4</v>
      </c>
      <c r="F361">
        <v>5</v>
      </c>
      <c r="G361">
        <v>2</v>
      </c>
      <c r="H361">
        <v>4</v>
      </c>
      <c r="I361">
        <v>2</v>
      </c>
      <c r="J361">
        <v>1</v>
      </c>
      <c r="K361">
        <v>6.5355299999999996</v>
      </c>
      <c r="L361">
        <v>-1.2928900000000001</v>
      </c>
    </row>
    <row r="362" spans="1:12" x14ac:dyDescent="0.2">
      <c r="A362">
        <f t="shared" si="1"/>
        <v>41</v>
      </c>
      <c r="B362" t="s">
        <v>27</v>
      </c>
      <c r="C362">
        <v>2</v>
      </c>
      <c r="D362">
        <v>3</v>
      </c>
      <c r="E362">
        <v>4</v>
      </c>
      <c r="F362">
        <v>4</v>
      </c>
      <c r="G362">
        <v>2</v>
      </c>
      <c r="H362">
        <v>4</v>
      </c>
      <c r="I362">
        <v>2</v>
      </c>
      <c r="J362">
        <v>3</v>
      </c>
      <c r="K362">
        <v>2.7071100000000001</v>
      </c>
      <c r="L362">
        <v>-3.1213199999999999</v>
      </c>
    </row>
    <row r="363" spans="1:12" x14ac:dyDescent="0.2">
      <c r="A363">
        <f t="shared" si="1"/>
        <v>41</v>
      </c>
      <c r="B363" t="s">
        <v>32</v>
      </c>
      <c r="C363">
        <v>1</v>
      </c>
      <c r="D363">
        <v>1</v>
      </c>
      <c r="E363">
        <v>5</v>
      </c>
      <c r="F363">
        <v>5</v>
      </c>
      <c r="G363">
        <v>1</v>
      </c>
      <c r="H363">
        <v>4</v>
      </c>
      <c r="I363">
        <v>1</v>
      </c>
      <c r="J363">
        <v>1</v>
      </c>
      <c r="K363">
        <v>6.82843</v>
      </c>
      <c r="L363">
        <v>-5.82843</v>
      </c>
    </row>
    <row r="364" spans="1:12" x14ac:dyDescent="0.2">
      <c r="A364">
        <f t="shared" si="1"/>
        <v>41</v>
      </c>
      <c r="B364" t="s">
        <v>19</v>
      </c>
      <c r="C364">
        <v>4</v>
      </c>
      <c r="D364">
        <v>4</v>
      </c>
      <c r="E364">
        <v>1</v>
      </c>
      <c r="F364">
        <v>1</v>
      </c>
      <c r="G364">
        <v>5</v>
      </c>
      <c r="H364">
        <v>1</v>
      </c>
      <c r="I364">
        <v>3</v>
      </c>
      <c r="J364">
        <v>1</v>
      </c>
      <c r="K364">
        <v>-2.7071100000000001</v>
      </c>
      <c r="L364">
        <v>7.9497499999999999</v>
      </c>
    </row>
    <row r="365" spans="1:12" x14ac:dyDescent="0.2">
      <c r="A365">
        <f t="shared" si="1"/>
        <v>41</v>
      </c>
      <c r="B365" t="s">
        <v>39</v>
      </c>
      <c r="C365">
        <v>3</v>
      </c>
      <c r="D365">
        <v>2</v>
      </c>
      <c r="E365">
        <v>4</v>
      </c>
      <c r="F365">
        <v>4</v>
      </c>
      <c r="G365">
        <v>2</v>
      </c>
      <c r="H365">
        <v>4</v>
      </c>
      <c r="I365">
        <v>2</v>
      </c>
      <c r="J365">
        <v>2</v>
      </c>
      <c r="K365">
        <v>4.1213199999999999</v>
      </c>
      <c r="L365">
        <v>-2.7071100000000001</v>
      </c>
    </row>
    <row r="366" spans="1:12" x14ac:dyDescent="0.2">
      <c r="A366">
        <f t="shared" si="1"/>
        <v>41</v>
      </c>
      <c r="B366" t="s">
        <v>35</v>
      </c>
      <c r="C366">
        <v>3</v>
      </c>
      <c r="D366">
        <v>3</v>
      </c>
      <c r="E366">
        <v>3</v>
      </c>
      <c r="F366">
        <v>4</v>
      </c>
      <c r="G366">
        <v>2</v>
      </c>
      <c r="H366">
        <v>2</v>
      </c>
      <c r="I366">
        <v>3</v>
      </c>
      <c r="J366">
        <v>4</v>
      </c>
      <c r="K366">
        <v>1</v>
      </c>
      <c r="L366">
        <v>-0.41421000000000002</v>
      </c>
    </row>
    <row r="367" spans="1:12" x14ac:dyDescent="0.2">
      <c r="A367">
        <f t="shared" si="1"/>
        <v>41</v>
      </c>
      <c r="B367" t="s">
        <v>41</v>
      </c>
      <c r="C367">
        <v>3</v>
      </c>
      <c r="D367">
        <v>2</v>
      </c>
      <c r="E367">
        <v>4</v>
      </c>
      <c r="F367">
        <v>4</v>
      </c>
      <c r="G367">
        <v>2</v>
      </c>
      <c r="H367">
        <v>4</v>
      </c>
      <c r="I367">
        <v>2</v>
      </c>
      <c r="J367">
        <v>3</v>
      </c>
      <c r="K367">
        <v>3.4142100000000002</v>
      </c>
      <c r="L367">
        <v>-3.4142100000000002</v>
      </c>
    </row>
    <row r="368" spans="1:12" x14ac:dyDescent="0.2">
      <c r="A368">
        <f t="shared" si="1"/>
        <v>41</v>
      </c>
      <c r="B368" t="s">
        <v>36</v>
      </c>
      <c r="C368">
        <v>3</v>
      </c>
      <c r="D368">
        <v>2</v>
      </c>
      <c r="E368">
        <v>4</v>
      </c>
      <c r="F368">
        <v>5</v>
      </c>
      <c r="G368">
        <v>2</v>
      </c>
      <c r="H368">
        <v>5</v>
      </c>
      <c r="I368">
        <v>2</v>
      </c>
      <c r="J368">
        <v>3</v>
      </c>
      <c r="K368">
        <v>4.4142099999999997</v>
      </c>
      <c r="L368">
        <v>-4.4142099999999997</v>
      </c>
    </row>
    <row r="369" spans="1:12" x14ac:dyDescent="0.2">
      <c r="A369">
        <f t="shared" si="1"/>
        <v>41</v>
      </c>
      <c r="B369" t="s">
        <v>37</v>
      </c>
      <c r="C369">
        <v>4</v>
      </c>
      <c r="D369">
        <v>2</v>
      </c>
      <c r="E369">
        <v>4</v>
      </c>
      <c r="F369">
        <v>4</v>
      </c>
      <c r="G369">
        <v>2</v>
      </c>
      <c r="H369">
        <v>4</v>
      </c>
      <c r="I369">
        <v>2</v>
      </c>
      <c r="J369">
        <v>2</v>
      </c>
      <c r="K369">
        <v>4.82843</v>
      </c>
      <c r="L369">
        <v>-2</v>
      </c>
    </row>
    <row r="370" spans="1:12" x14ac:dyDescent="0.2">
      <c r="A370">
        <f t="shared" si="1"/>
        <v>41</v>
      </c>
      <c r="B370" t="s">
        <v>38</v>
      </c>
      <c r="C370">
        <v>3</v>
      </c>
      <c r="D370">
        <v>3</v>
      </c>
      <c r="E370">
        <v>4</v>
      </c>
      <c r="F370">
        <v>4</v>
      </c>
      <c r="G370">
        <v>2</v>
      </c>
      <c r="H370">
        <v>3</v>
      </c>
      <c r="I370">
        <v>2</v>
      </c>
      <c r="J370">
        <v>2</v>
      </c>
      <c r="K370">
        <v>4.1213199999999999</v>
      </c>
      <c r="L370">
        <v>-0.70711000000000002</v>
      </c>
    </row>
    <row r="371" spans="1:12" x14ac:dyDescent="0.2">
      <c r="A371">
        <f t="shared" si="1"/>
        <v>42</v>
      </c>
      <c r="B371" t="s">
        <v>27</v>
      </c>
      <c r="C371">
        <v>5</v>
      </c>
      <c r="D371">
        <v>2</v>
      </c>
      <c r="E371">
        <v>5</v>
      </c>
      <c r="F371">
        <v>3</v>
      </c>
      <c r="G371">
        <v>2</v>
      </c>
      <c r="H371">
        <v>5</v>
      </c>
      <c r="I371">
        <v>3</v>
      </c>
      <c r="J371">
        <v>3</v>
      </c>
      <c r="K371">
        <v>3.5355300000000001</v>
      </c>
      <c r="L371">
        <v>-3.7071100000000001</v>
      </c>
    </row>
    <row r="372" spans="1:12" x14ac:dyDescent="0.2">
      <c r="A372">
        <f t="shared" si="1"/>
        <v>42</v>
      </c>
      <c r="B372" t="s">
        <v>32</v>
      </c>
      <c r="C372">
        <v>5</v>
      </c>
      <c r="D372">
        <v>3</v>
      </c>
      <c r="E372">
        <v>5</v>
      </c>
      <c r="F372">
        <v>4</v>
      </c>
      <c r="G372">
        <v>1</v>
      </c>
      <c r="H372">
        <v>4</v>
      </c>
      <c r="I372">
        <v>1</v>
      </c>
      <c r="J372">
        <v>2</v>
      </c>
      <c r="K372">
        <v>7.9497499999999999</v>
      </c>
      <c r="L372">
        <v>-1.7071099999999999</v>
      </c>
    </row>
    <row r="373" spans="1:12" x14ac:dyDescent="0.2">
      <c r="A373">
        <f t="shared" si="1"/>
        <v>42</v>
      </c>
      <c r="B373" t="s">
        <v>19</v>
      </c>
      <c r="C373">
        <v>4</v>
      </c>
      <c r="D373">
        <v>3</v>
      </c>
      <c r="E373">
        <v>1</v>
      </c>
      <c r="F373">
        <v>3</v>
      </c>
      <c r="G373">
        <v>4</v>
      </c>
      <c r="H373">
        <v>4</v>
      </c>
      <c r="I373">
        <v>4</v>
      </c>
      <c r="J373">
        <v>4</v>
      </c>
      <c r="K373">
        <v>-3.1213199999999999</v>
      </c>
      <c r="L373">
        <v>1.1213200000000001</v>
      </c>
    </row>
    <row r="374" spans="1:12" x14ac:dyDescent="0.2">
      <c r="A374">
        <f t="shared" si="1"/>
        <v>42</v>
      </c>
      <c r="B374" t="s">
        <v>39</v>
      </c>
      <c r="C374">
        <v>4</v>
      </c>
      <c r="D374">
        <v>3</v>
      </c>
      <c r="E374">
        <v>4</v>
      </c>
      <c r="F374">
        <v>4</v>
      </c>
      <c r="G374">
        <v>3</v>
      </c>
      <c r="H374">
        <v>3</v>
      </c>
      <c r="I374">
        <v>4</v>
      </c>
      <c r="J374">
        <v>4</v>
      </c>
      <c r="K374">
        <v>0.70711000000000002</v>
      </c>
      <c r="L374">
        <v>-0.70711000000000002</v>
      </c>
    </row>
    <row r="375" spans="1:12" x14ac:dyDescent="0.2">
      <c r="A375">
        <f t="shared" si="1"/>
        <v>42</v>
      </c>
      <c r="B375" t="s">
        <v>35</v>
      </c>
      <c r="C375">
        <v>4</v>
      </c>
      <c r="D375">
        <v>4</v>
      </c>
      <c r="E375">
        <v>3</v>
      </c>
      <c r="F375">
        <v>3</v>
      </c>
      <c r="G375">
        <v>2</v>
      </c>
      <c r="H375">
        <v>3</v>
      </c>
      <c r="I375">
        <v>3</v>
      </c>
      <c r="J375">
        <v>3</v>
      </c>
      <c r="K375">
        <v>1.41421</v>
      </c>
      <c r="L375">
        <v>1</v>
      </c>
    </row>
    <row r="376" spans="1:12" x14ac:dyDescent="0.2">
      <c r="A376">
        <f t="shared" si="1"/>
        <v>42</v>
      </c>
      <c r="B376" t="s">
        <v>41</v>
      </c>
      <c r="C376">
        <v>5</v>
      </c>
      <c r="D376">
        <v>1</v>
      </c>
      <c r="E376">
        <v>5</v>
      </c>
      <c r="F376">
        <v>2</v>
      </c>
      <c r="G376">
        <v>4</v>
      </c>
      <c r="H376">
        <v>4</v>
      </c>
      <c r="I376">
        <v>3</v>
      </c>
      <c r="J376">
        <v>3</v>
      </c>
      <c r="K376">
        <v>1.1213200000000001</v>
      </c>
      <c r="L376">
        <v>-2.2928899999999999</v>
      </c>
    </row>
    <row r="377" spans="1:12" x14ac:dyDescent="0.2">
      <c r="A377">
        <f t="shared" si="1"/>
        <v>42</v>
      </c>
      <c r="B377" t="s">
        <v>36</v>
      </c>
      <c r="C377">
        <v>5</v>
      </c>
      <c r="D377">
        <v>1</v>
      </c>
      <c r="E377">
        <v>5</v>
      </c>
      <c r="F377">
        <v>4</v>
      </c>
      <c r="G377">
        <v>1</v>
      </c>
      <c r="H377">
        <v>5</v>
      </c>
      <c r="I377">
        <v>3</v>
      </c>
      <c r="J377">
        <v>3</v>
      </c>
      <c r="K377">
        <v>5.2426399999999997</v>
      </c>
      <c r="L377">
        <v>-5.4142099999999997</v>
      </c>
    </row>
    <row r="378" spans="1:12" x14ac:dyDescent="0.2">
      <c r="A378">
        <f t="shared" si="1"/>
        <v>42</v>
      </c>
      <c r="B378" t="s">
        <v>37</v>
      </c>
      <c r="C378">
        <v>3</v>
      </c>
      <c r="D378">
        <v>1</v>
      </c>
      <c r="E378">
        <v>3</v>
      </c>
      <c r="F378">
        <v>3</v>
      </c>
      <c r="G378">
        <v>5</v>
      </c>
      <c r="H378">
        <v>3</v>
      </c>
      <c r="I378">
        <v>3</v>
      </c>
      <c r="J378">
        <v>3</v>
      </c>
      <c r="K378">
        <v>-1.41421</v>
      </c>
      <c r="L378">
        <v>-0.58579000000000003</v>
      </c>
    </row>
    <row r="379" spans="1:12" x14ac:dyDescent="0.2">
      <c r="A379">
        <f t="shared" si="1"/>
        <v>42</v>
      </c>
      <c r="B379" t="s">
        <v>38</v>
      </c>
      <c r="C379">
        <v>2</v>
      </c>
      <c r="D379">
        <v>4</v>
      </c>
      <c r="E379">
        <v>2</v>
      </c>
      <c r="F379">
        <v>3</v>
      </c>
      <c r="G379">
        <v>4</v>
      </c>
      <c r="H379">
        <v>3</v>
      </c>
      <c r="I379">
        <v>4</v>
      </c>
      <c r="J379">
        <v>3</v>
      </c>
      <c r="K379">
        <v>-3.1213199999999999</v>
      </c>
      <c r="L379">
        <v>1.7071099999999999</v>
      </c>
    </row>
    <row r="380" spans="1:12" x14ac:dyDescent="0.2">
      <c r="A380">
        <f t="shared" si="1"/>
        <v>43</v>
      </c>
      <c r="B380" t="s">
        <v>27</v>
      </c>
      <c r="C380">
        <v>4</v>
      </c>
      <c r="D380">
        <v>3</v>
      </c>
      <c r="E380">
        <v>4</v>
      </c>
      <c r="F380">
        <v>4</v>
      </c>
      <c r="G380">
        <v>3</v>
      </c>
      <c r="H380">
        <v>4</v>
      </c>
      <c r="I380">
        <v>2</v>
      </c>
      <c r="J380">
        <v>2</v>
      </c>
      <c r="K380">
        <v>4.1213199999999999</v>
      </c>
      <c r="L380">
        <v>-0.29288999999999998</v>
      </c>
    </row>
    <row r="381" spans="1:12" x14ac:dyDescent="0.2">
      <c r="A381">
        <f t="shared" si="1"/>
        <v>43</v>
      </c>
      <c r="B381" t="s">
        <v>32</v>
      </c>
      <c r="C381">
        <v>5</v>
      </c>
      <c r="D381">
        <v>1</v>
      </c>
      <c r="E381">
        <v>5</v>
      </c>
      <c r="F381">
        <v>5</v>
      </c>
      <c r="G381">
        <v>1</v>
      </c>
      <c r="H381">
        <v>5</v>
      </c>
      <c r="I381">
        <v>1</v>
      </c>
      <c r="J381">
        <v>1</v>
      </c>
      <c r="K381">
        <v>9.6568500000000004</v>
      </c>
      <c r="L381">
        <v>-4</v>
      </c>
    </row>
    <row r="382" spans="1:12" x14ac:dyDescent="0.2">
      <c r="A382">
        <f t="shared" si="1"/>
        <v>43</v>
      </c>
      <c r="B382" t="s">
        <v>19</v>
      </c>
      <c r="C382">
        <v>1</v>
      </c>
      <c r="D382">
        <v>3</v>
      </c>
      <c r="E382">
        <v>1</v>
      </c>
      <c r="F382">
        <v>1</v>
      </c>
      <c r="G382">
        <v>5</v>
      </c>
      <c r="H382">
        <v>3</v>
      </c>
      <c r="I382">
        <v>5</v>
      </c>
      <c r="J382">
        <v>5</v>
      </c>
      <c r="K382">
        <v>-9.6568500000000004</v>
      </c>
      <c r="L382">
        <v>0</v>
      </c>
    </row>
    <row r="383" spans="1:12" x14ac:dyDescent="0.2">
      <c r="A383">
        <f t="shared" si="1"/>
        <v>43</v>
      </c>
      <c r="B383" t="s">
        <v>39</v>
      </c>
      <c r="C383">
        <v>4</v>
      </c>
      <c r="D383">
        <v>2</v>
      </c>
      <c r="E383">
        <v>4</v>
      </c>
      <c r="F383">
        <v>4</v>
      </c>
      <c r="G383">
        <v>3</v>
      </c>
      <c r="H383">
        <v>4</v>
      </c>
      <c r="I383">
        <v>2</v>
      </c>
      <c r="J383">
        <v>3</v>
      </c>
      <c r="K383">
        <v>3.4142100000000002</v>
      </c>
      <c r="L383">
        <v>-2</v>
      </c>
    </row>
    <row r="384" spans="1:12" x14ac:dyDescent="0.2">
      <c r="A384">
        <f t="shared" si="1"/>
        <v>43</v>
      </c>
      <c r="B384" t="s">
        <v>35</v>
      </c>
      <c r="C384">
        <v>4</v>
      </c>
      <c r="D384">
        <v>1</v>
      </c>
      <c r="E384">
        <v>4</v>
      </c>
      <c r="F384">
        <v>5</v>
      </c>
      <c r="G384">
        <v>1</v>
      </c>
      <c r="H384">
        <v>5</v>
      </c>
      <c r="I384">
        <v>2</v>
      </c>
      <c r="J384">
        <v>2</v>
      </c>
      <c r="K384">
        <v>6.5355299999999996</v>
      </c>
      <c r="L384">
        <v>-4.7071100000000001</v>
      </c>
    </row>
    <row r="385" spans="1:12" x14ac:dyDescent="0.2">
      <c r="A385">
        <f t="shared" si="1"/>
        <v>43</v>
      </c>
      <c r="B385" t="s">
        <v>41</v>
      </c>
      <c r="C385">
        <v>2</v>
      </c>
      <c r="D385">
        <v>3</v>
      </c>
      <c r="E385">
        <v>3</v>
      </c>
      <c r="F385">
        <v>2</v>
      </c>
      <c r="G385">
        <v>4</v>
      </c>
      <c r="H385">
        <v>2</v>
      </c>
      <c r="I385">
        <v>4</v>
      </c>
      <c r="J385">
        <v>4</v>
      </c>
      <c r="K385">
        <v>-4.1213199999999999</v>
      </c>
      <c r="L385">
        <v>0.29288999999999998</v>
      </c>
    </row>
    <row r="386" spans="1:12" x14ac:dyDescent="0.2">
      <c r="A386">
        <f t="shared" si="1"/>
        <v>43</v>
      </c>
      <c r="B386" t="s">
        <v>36</v>
      </c>
      <c r="C386">
        <v>4</v>
      </c>
      <c r="D386">
        <v>1</v>
      </c>
      <c r="E386">
        <v>5</v>
      </c>
      <c r="F386">
        <v>4</v>
      </c>
      <c r="G386">
        <v>2</v>
      </c>
      <c r="H386">
        <v>5</v>
      </c>
      <c r="I386">
        <v>1</v>
      </c>
      <c r="J386">
        <v>1</v>
      </c>
      <c r="K386">
        <v>7.2426399999999997</v>
      </c>
      <c r="L386">
        <v>-4</v>
      </c>
    </row>
    <row r="387" spans="1:12" x14ac:dyDescent="0.2">
      <c r="A387">
        <f t="shared" si="1"/>
        <v>43</v>
      </c>
      <c r="B387" t="s">
        <v>37</v>
      </c>
      <c r="C387">
        <v>2</v>
      </c>
      <c r="D387">
        <v>4</v>
      </c>
      <c r="E387">
        <v>2</v>
      </c>
      <c r="F387">
        <v>4</v>
      </c>
      <c r="G387">
        <v>2</v>
      </c>
      <c r="H387">
        <v>4</v>
      </c>
      <c r="I387">
        <v>2</v>
      </c>
      <c r="J387">
        <v>2</v>
      </c>
      <c r="K387">
        <v>2</v>
      </c>
      <c r="L387">
        <v>0</v>
      </c>
    </row>
    <row r="388" spans="1:12" x14ac:dyDescent="0.2">
      <c r="A388">
        <f t="shared" si="1"/>
        <v>43</v>
      </c>
      <c r="B388" t="s">
        <v>38</v>
      </c>
      <c r="C388">
        <v>4</v>
      </c>
      <c r="D388">
        <v>3</v>
      </c>
      <c r="E388">
        <v>4</v>
      </c>
      <c r="F388">
        <v>4</v>
      </c>
      <c r="G388">
        <v>2</v>
      </c>
      <c r="H388">
        <v>4</v>
      </c>
      <c r="I388">
        <v>2</v>
      </c>
      <c r="J388">
        <v>2</v>
      </c>
      <c r="K388">
        <v>4.82843</v>
      </c>
      <c r="L388">
        <v>-1</v>
      </c>
    </row>
    <row r="389" spans="1:12" x14ac:dyDescent="0.2">
      <c r="A389">
        <f t="shared" si="1"/>
        <v>44</v>
      </c>
      <c r="B389" t="s">
        <v>27</v>
      </c>
      <c r="C389">
        <v>3</v>
      </c>
      <c r="D389">
        <v>3</v>
      </c>
      <c r="E389">
        <v>3</v>
      </c>
      <c r="F389">
        <v>2</v>
      </c>
      <c r="G389">
        <v>2</v>
      </c>
      <c r="H389">
        <v>2</v>
      </c>
      <c r="I389">
        <v>2</v>
      </c>
      <c r="J389">
        <v>1</v>
      </c>
      <c r="K389">
        <v>2.1213199999999999</v>
      </c>
      <c r="L389">
        <v>1.7071099999999999</v>
      </c>
    </row>
    <row r="390" spans="1:12" x14ac:dyDescent="0.2">
      <c r="A390">
        <f t="shared" si="1"/>
        <v>44</v>
      </c>
      <c r="B390" t="s">
        <v>32</v>
      </c>
      <c r="C390">
        <v>4</v>
      </c>
      <c r="D390">
        <v>1</v>
      </c>
      <c r="E390">
        <v>2</v>
      </c>
      <c r="F390">
        <v>3</v>
      </c>
      <c r="G390">
        <v>1</v>
      </c>
      <c r="H390">
        <v>3</v>
      </c>
      <c r="I390">
        <v>2</v>
      </c>
      <c r="J390">
        <v>1</v>
      </c>
      <c r="K390">
        <v>3.82843</v>
      </c>
      <c r="L390">
        <v>-0.58579000000000003</v>
      </c>
    </row>
    <row r="391" spans="1:12" x14ac:dyDescent="0.2">
      <c r="A391">
        <f t="shared" si="1"/>
        <v>44</v>
      </c>
      <c r="B391" t="s">
        <v>19</v>
      </c>
      <c r="C391">
        <v>4</v>
      </c>
      <c r="D391">
        <v>4</v>
      </c>
      <c r="E391">
        <v>4</v>
      </c>
      <c r="F391">
        <v>4</v>
      </c>
      <c r="G391">
        <v>4</v>
      </c>
      <c r="H391">
        <v>4</v>
      </c>
      <c r="I391">
        <v>3</v>
      </c>
      <c r="J391">
        <v>4</v>
      </c>
      <c r="K391">
        <v>1</v>
      </c>
      <c r="L391">
        <v>0</v>
      </c>
    </row>
    <row r="392" spans="1:12" x14ac:dyDescent="0.2">
      <c r="A392">
        <f t="shared" si="1"/>
        <v>44</v>
      </c>
      <c r="B392" t="s">
        <v>39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5</v>
      </c>
      <c r="I392">
        <v>5</v>
      </c>
      <c r="J392">
        <v>1</v>
      </c>
      <c r="K392">
        <v>-4</v>
      </c>
      <c r="L392">
        <v>-4</v>
      </c>
    </row>
    <row r="393" spans="1:12" x14ac:dyDescent="0.2">
      <c r="A393">
        <f t="shared" si="1"/>
        <v>44</v>
      </c>
      <c r="B393" t="s">
        <v>35</v>
      </c>
      <c r="C393">
        <v>1</v>
      </c>
      <c r="D393">
        <v>2</v>
      </c>
      <c r="E393">
        <v>2</v>
      </c>
      <c r="F393">
        <v>2</v>
      </c>
      <c r="G393">
        <v>2</v>
      </c>
      <c r="H393">
        <v>2</v>
      </c>
      <c r="I393">
        <v>2</v>
      </c>
      <c r="J393">
        <v>2</v>
      </c>
      <c r="K393">
        <v>-0.70711000000000002</v>
      </c>
      <c r="L393">
        <v>-0.70711000000000002</v>
      </c>
    </row>
    <row r="394" spans="1:12" x14ac:dyDescent="0.2">
      <c r="A394">
        <f t="shared" si="1"/>
        <v>44</v>
      </c>
      <c r="B394" t="s">
        <v>41</v>
      </c>
      <c r="C394">
        <v>2</v>
      </c>
      <c r="D394">
        <v>2</v>
      </c>
      <c r="E394">
        <v>2</v>
      </c>
      <c r="F394">
        <v>2</v>
      </c>
      <c r="G394">
        <v>2</v>
      </c>
      <c r="H394">
        <v>2</v>
      </c>
      <c r="I394">
        <v>2</v>
      </c>
      <c r="J394">
        <v>2</v>
      </c>
      <c r="K394">
        <v>0</v>
      </c>
      <c r="L394">
        <v>0</v>
      </c>
    </row>
    <row r="395" spans="1:12" x14ac:dyDescent="0.2">
      <c r="A395">
        <f t="shared" si="1"/>
        <v>44</v>
      </c>
      <c r="B395" t="s">
        <v>36</v>
      </c>
      <c r="C395">
        <v>2</v>
      </c>
      <c r="D395">
        <v>1</v>
      </c>
      <c r="E395">
        <v>2</v>
      </c>
      <c r="F395">
        <v>4</v>
      </c>
      <c r="G395">
        <v>1</v>
      </c>
      <c r="H395">
        <v>4</v>
      </c>
      <c r="I395">
        <v>3</v>
      </c>
      <c r="J395">
        <v>4</v>
      </c>
      <c r="K395">
        <v>0.29288999999999998</v>
      </c>
      <c r="L395">
        <v>-5.1213199999999999</v>
      </c>
    </row>
    <row r="396" spans="1:12" x14ac:dyDescent="0.2">
      <c r="A396">
        <f t="shared" si="1"/>
        <v>44</v>
      </c>
      <c r="B396" t="s">
        <v>37</v>
      </c>
      <c r="C396">
        <v>3</v>
      </c>
      <c r="D396">
        <v>4</v>
      </c>
      <c r="E396">
        <v>3</v>
      </c>
      <c r="F396">
        <v>2</v>
      </c>
      <c r="G396">
        <v>4</v>
      </c>
      <c r="H396">
        <v>3</v>
      </c>
      <c r="I396">
        <v>3</v>
      </c>
      <c r="J396">
        <v>4</v>
      </c>
      <c r="K396">
        <v>-2.4142100000000002</v>
      </c>
      <c r="L396">
        <v>1</v>
      </c>
    </row>
    <row r="397" spans="1:12" x14ac:dyDescent="0.2">
      <c r="A397">
        <f t="shared" si="1"/>
        <v>44</v>
      </c>
      <c r="B397" t="s">
        <v>38</v>
      </c>
      <c r="C397">
        <v>1</v>
      </c>
      <c r="D397">
        <v>2</v>
      </c>
      <c r="E397">
        <v>2</v>
      </c>
      <c r="F397">
        <v>3</v>
      </c>
      <c r="G397">
        <v>1</v>
      </c>
      <c r="H397">
        <v>1</v>
      </c>
      <c r="I397">
        <v>3</v>
      </c>
      <c r="J397">
        <v>5</v>
      </c>
      <c r="K397">
        <v>-2.1213199999999999</v>
      </c>
      <c r="L397">
        <v>-2.5355300000000001</v>
      </c>
    </row>
    <row r="398" spans="1:12" x14ac:dyDescent="0.2">
      <c r="A398">
        <f t="shared" si="1"/>
        <v>45</v>
      </c>
      <c r="B398" t="s">
        <v>27</v>
      </c>
      <c r="C398">
        <v>4</v>
      </c>
      <c r="D398">
        <v>2</v>
      </c>
      <c r="E398">
        <v>3</v>
      </c>
      <c r="F398">
        <v>3</v>
      </c>
      <c r="G398">
        <v>2</v>
      </c>
      <c r="H398">
        <v>4</v>
      </c>
      <c r="I398">
        <v>4</v>
      </c>
      <c r="J398">
        <v>4</v>
      </c>
      <c r="K398">
        <v>-0.29288999999999998</v>
      </c>
      <c r="L398">
        <v>-2.7071100000000001</v>
      </c>
    </row>
    <row r="399" spans="1:12" x14ac:dyDescent="0.2">
      <c r="A399">
        <f t="shared" si="1"/>
        <v>45</v>
      </c>
      <c r="B399" t="s">
        <v>32</v>
      </c>
      <c r="C399">
        <v>4</v>
      </c>
      <c r="D399">
        <v>1</v>
      </c>
      <c r="E399">
        <v>1</v>
      </c>
      <c r="F399">
        <v>4</v>
      </c>
      <c r="G399">
        <v>1</v>
      </c>
      <c r="H399">
        <v>4</v>
      </c>
      <c r="I399">
        <v>2</v>
      </c>
      <c r="J399">
        <v>1</v>
      </c>
      <c r="K399">
        <v>4.1213199999999999</v>
      </c>
      <c r="L399">
        <v>-0.87868000000000002</v>
      </c>
    </row>
    <row r="400" spans="1:12" x14ac:dyDescent="0.2">
      <c r="A400">
        <f t="shared" si="1"/>
        <v>45</v>
      </c>
      <c r="B400" t="s">
        <v>19</v>
      </c>
      <c r="C400">
        <v>2</v>
      </c>
      <c r="D400">
        <v>4</v>
      </c>
      <c r="E400">
        <v>1</v>
      </c>
      <c r="F400">
        <v>1</v>
      </c>
      <c r="G400">
        <v>5</v>
      </c>
      <c r="H400">
        <v>1</v>
      </c>
      <c r="I400">
        <v>5</v>
      </c>
      <c r="J400">
        <v>4</v>
      </c>
      <c r="K400">
        <v>-8.2426399999999997</v>
      </c>
      <c r="L400">
        <v>4.4142099999999997</v>
      </c>
    </row>
    <row r="401" spans="1:12" x14ac:dyDescent="0.2">
      <c r="A401">
        <f t="shared" si="1"/>
        <v>45</v>
      </c>
      <c r="B401" t="s">
        <v>39</v>
      </c>
      <c r="C401">
        <v>4</v>
      </c>
      <c r="D401">
        <v>3</v>
      </c>
      <c r="E401">
        <v>3</v>
      </c>
      <c r="F401">
        <v>4</v>
      </c>
      <c r="G401">
        <v>2</v>
      </c>
      <c r="H401">
        <v>3</v>
      </c>
      <c r="I401">
        <v>2</v>
      </c>
      <c r="J401">
        <v>1</v>
      </c>
      <c r="K401">
        <v>4.82843</v>
      </c>
      <c r="L401">
        <v>1.41421</v>
      </c>
    </row>
    <row r="402" spans="1:12" x14ac:dyDescent="0.2">
      <c r="A402">
        <f t="shared" si="1"/>
        <v>45</v>
      </c>
      <c r="B402" t="s">
        <v>35</v>
      </c>
      <c r="C402">
        <v>2</v>
      </c>
      <c r="D402">
        <v>2</v>
      </c>
      <c r="E402">
        <v>3</v>
      </c>
      <c r="F402">
        <v>3</v>
      </c>
      <c r="G402">
        <v>2</v>
      </c>
      <c r="H402">
        <v>4</v>
      </c>
      <c r="I402">
        <v>3</v>
      </c>
      <c r="J402">
        <v>3</v>
      </c>
      <c r="K402">
        <v>0</v>
      </c>
      <c r="L402">
        <v>-3.4142100000000002</v>
      </c>
    </row>
    <row r="403" spans="1:12" x14ac:dyDescent="0.2">
      <c r="A403">
        <f t="shared" si="1"/>
        <v>45</v>
      </c>
      <c r="B403" t="s">
        <v>41</v>
      </c>
      <c r="C403">
        <v>2</v>
      </c>
      <c r="D403">
        <v>3</v>
      </c>
      <c r="E403">
        <v>2</v>
      </c>
      <c r="F403">
        <v>2</v>
      </c>
      <c r="G403">
        <v>4</v>
      </c>
      <c r="H403">
        <v>3</v>
      </c>
      <c r="I403">
        <v>4</v>
      </c>
      <c r="J403">
        <v>3</v>
      </c>
      <c r="K403">
        <v>-4.1213199999999999</v>
      </c>
      <c r="L403">
        <v>0.70711000000000002</v>
      </c>
    </row>
    <row r="404" spans="1:12" x14ac:dyDescent="0.2">
      <c r="A404">
        <f t="shared" si="1"/>
        <v>45</v>
      </c>
      <c r="B404" t="s">
        <v>36</v>
      </c>
      <c r="C404">
        <v>4</v>
      </c>
      <c r="D404">
        <v>2</v>
      </c>
      <c r="E404">
        <v>4</v>
      </c>
      <c r="F404">
        <v>3</v>
      </c>
      <c r="G404">
        <v>2</v>
      </c>
      <c r="H404">
        <v>4</v>
      </c>
      <c r="I404">
        <v>2</v>
      </c>
      <c r="J404">
        <v>2</v>
      </c>
      <c r="K404">
        <v>3.82843</v>
      </c>
      <c r="L404">
        <v>-2</v>
      </c>
    </row>
    <row r="405" spans="1:12" x14ac:dyDescent="0.2">
      <c r="A405">
        <f t="shared" si="1"/>
        <v>45</v>
      </c>
      <c r="B405" t="s">
        <v>37</v>
      </c>
      <c r="C405">
        <v>3</v>
      </c>
      <c r="D405">
        <v>2</v>
      </c>
      <c r="E405">
        <v>3</v>
      </c>
      <c r="F405">
        <v>2</v>
      </c>
      <c r="G405">
        <v>2</v>
      </c>
      <c r="H405">
        <v>4</v>
      </c>
      <c r="I405">
        <v>2</v>
      </c>
      <c r="J405">
        <v>3</v>
      </c>
      <c r="K405">
        <v>0.70711000000000002</v>
      </c>
      <c r="L405">
        <v>-2.7071100000000001</v>
      </c>
    </row>
    <row r="406" spans="1:12" x14ac:dyDescent="0.2">
      <c r="A406">
        <f t="shared" si="1"/>
        <v>45</v>
      </c>
      <c r="B406" t="s">
        <v>38</v>
      </c>
      <c r="C406">
        <v>2</v>
      </c>
      <c r="D406">
        <v>2</v>
      </c>
      <c r="E406">
        <v>3</v>
      </c>
      <c r="F406">
        <v>1</v>
      </c>
      <c r="G406">
        <v>2</v>
      </c>
      <c r="H406">
        <v>4</v>
      </c>
      <c r="I406">
        <v>5</v>
      </c>
      <c r="J406">
        <v>4</v>
      </c>
      <c r="K406">
        <v>-4.7071100000000001</v>
      </c>
      <c r="L406">
        <v>-4.1213199999999999</v>
      </c>
    </row>
    <row r="407" spans="1:12" x14ac:dyDescent="0.2">
      <c r="A407">
        <f t="shared" si="1"/>
        <v>46</v>
      </c>
      <c r="B407" t="s">
        <v>27</v>
      </c>
      <c r="C407">
        <v>3</v>
      </c>
      <c r="D407">
        <v>2</v>
      </c>
      <c r="E407">
        <v>4</v>
      </c>
      <c r="F407">
        <v>2</v>
      </c>
      <c r="G407">
        <v>1</v>
      </c>
      <c r="H407">
        <v>3</v>
      </c>
      <c r="I407">
        <v>4</v>
      </c>
      <c r="J407">
        <v>3</v>
      </c>
      <c r="K407">
        <v>0.12132</v>
      </c>
      <c r="L407">
        <v>-3.1213199999999999</v>
      </c>
    </row>
    <row r="408" spans="1:12" x14ac:dyDescent="0.2">
      <c r="A408">
        <f t="shared" si="1"/>
        <v>46</v>
      </c>
      <c r="B408" t="s">
        <v>32</v>
      </c>
      <c r="C408">
        <v>5</v>
      </c>
      <c r="D408">
        <v>2</v>
      </c>
      <c r="E408">
        <v>4</v>
      </c>
      <c r="F408">
        <v>4</v>
      </c>
      <c r="G408">
        <v>1</v>
      </c>
      <c r="H408">
        <v>3</v>
      </c>
      <c r="I408">
        <v>2</v>
      </c>
      <c r="J408">
        <v>3</v>
      </c>
      <c r="K408">
        <v>5.5355299999999996</v>
      </c>
      <c r="L408">
        <v>-1.7071099999999999</v>
      </c>
    </row>
    <row r="409" spans="1:12" x14ac:dyDescent="0.2">
      <c r="A409">
        <f t="shared" si="1"/>
        <v>46</v>
      </c>
      <c r="B409" t="s">
        <v>19</v>
      </c>
      <c r="C409">
        <v>1</v>
      </c>
      <c r="D409">
        <v>5</v>
      </c>
      <c r="E409">
        <v>1</v>
      </c>
      <c r="F409">
        <v>1</v>
      </c>
      <c r="G409">
        <v>5</v>
      </c>
      <c r="H409">
        <v>1</v>
      </c>
      <c r="I409">
        <v>5</v>
      </c>
      <c r="J409">
        <v>3</v>
      </c>
      <c r="K409">
        <v>-8.2426399999999997</v>
      </c>
      <c r="L409">
        <v>5.4142099999999997</v>
      </c>
    </row>
    <row r="410" spans="1:12" x14ac:dyDescent="0.2">
      <c r="A410">
        <f t="shared" si="1"/>
        <v>46</v>
      </c>
      <c r="B410" t="s">
        <v>39</v>
      </c>
      <c r="C410">
        <v>4</v>
      </c>
      <c r="D410">
        <v>2</v>
      </c>
      <c r="E410">
        <v>4</v>
      </c>
      <c r="F410">
        <v>4</v>
      </c>
      <c r="G410">
        <v>2</v>
      </c>
      <c r="H410">
        <v>5</v>
      </c>
      <c r="I410">
        <v>2</v>
      </c>
      <c r="J410">
        <v>3</v>
      </c>
      <c r="K410">
        <v>4.1213199999999999</v>
      </c>
      <c r="L410">
        <v>-3.7071100000000001</v>
      </c>
    </row>
    <row r="411" spans="1:12" x14ac:dyDescent="0.2">
      <c r="A411">
        <f t="shared" si="1"/>
        <v>46</v>
      </c>
      <c r="B411" t="s">
        <v>35</v>
      </c>
      <c r="C411">
        <v>3</v>
      </c>
      <c r="D411">
        <v>5</v>
      </c>
      <c r="E411">
        <v>4</v>
      </c>
      <c r="F411">
        <v>4</v>
      </c>
      <c r="G411">
        <v>2</v>
      </c>
      <c r="H411">
        <v>5</v>
      </c>
      <c r="I411">
        <v>2</v>
      </c>
      <c r="J411">
        <v>3</v>
      </c>
      <c r="K411">
        <v>3.4142100000000002</v>
      </c>
      <c r="L411">
        <v>-1.41421</v>
      </c>
    </row>
    <row r="412" spans="1:12" x14ac:dyDescent="0.2">
      <c r="A412">
        <f t="shared" si="1"/>
        <v>46</v>
      </c>
      <c r="B412" t="s">
        <v>41</v>
      </c>
      <c r="C412">
        <v>2</v>
      </c>
      <c r="D412">
        <v>2</v>
      </c>
      <c r="E412">
        <v>2</v>
      </c>
      <c r="F412">
        <v>2</v>
      </c>
      <c r="G412">
        <v>3</v>
      </c>
      <c r="H412">
        <v>2</v>
      </c>
      <c r="I412">
        <v>4</v>
      </c>
      <c r="J412">
        <v>3</v>
      </c>
      <c r="K412">
        <v>-3.4142100000000002</v>
      </c>
      <c r="L412">
        <v>0</v>
      </c>
    </row>
    <row r="413" spans="1:12" x14ac:dyDescent="0.2">
      <c r="A413">
        <f t="shared" si="1"/>
        <v>46</v>
      </c>
      <c r="B413" t="s">
        <v>36</v>
      </c>
      <c r="C413">
        <v>3</v>
      </c>
      <c r="D413">
        <v>2</v>
      </c>
      <c r="E413">
        <v>4</v>
      </c>
      <c r="F413">
        <v>4</v>
      </c>
      <c r="G413">
        <v>1</v>
      </c>
      <c r="H413">
        <v>3</v>
      </c>
      <c r="I413">
        <v>1</v>
      </c>
      <c r="J413">
        <v>3</v>
      </c>
      <c r="K413">
        <v>5.1213199999999999</v>
      </c>
      <c r="L413">
        <v>-3.1213199999999999</v>
      </c>
    </row>
    <row r="414" spans="1:12" x14ac:dyDescent="0.2">
      <c r="A414">
        <f t="shared" si="1"/>
        <v>46</v>
      </c>
      <c r="B414" t="s">
        <v>37</v>
      </c>
      <c r="C414">
        <v>1</v>
      </c>
      <c r="D414">
        <v>5</v>
      </c>
      <c r="E414">
        <v>5</v>
      </c>
      <c r="F414">
        <v>5</v>
      </c>
      <c r="G414">
        <v>1</v>
      </c>
      <c r="H414">
        <v>5</v>
      </c>
      <c r="I414">
        <v>1</v>
      </c>
      <c r="J414">
        <v>3</v>
      </c>
      <c r="K414">
        <v>5.4142099999999997</v>
      </c>
      <c r="L414">
        <v>-4.2426399999999997</v>
      </c>
    </row>
    <row r="415" spans="1:12" x14ac:dyDescent="0.2">
      <c r="A415">
        <f t="shared" si="1"/>
        <v>46</v>
      </c>
      <c r="B415" t="s">
        <v>38</v>
      </c>
      <c r="C415">
        <v>4</v>
      </c>
      <c r="D415">
        <v>2</v>
      </c>
      <c r="E415">
        <v>5</v>
      </c>
      <c r="F415">
        <v>4</v>
      </c>
      <c r="G415">
        <v>2</v>
      </c>
      <c r="H415">
        <v>4</v>
      </c>
      <c r="I415">
        <v>1</v>
      </c>
      <c r="J415">
        <v>3</v>
      </c>
      <c r="K415">
        <v>5.82843</v>
      </c>
      <c r="L415">
        <v>-3.4142100000000002</v>
      </c>
    </row>
    <row r="416" spans="1:12" x14ac:dyDescent="0.2">
      <c r="A416">
        <f t="shared" si="1"/>
        <v>47</v>
      </c>
      <c r="B416" t="s">
        <v>27</v>
      </c>
      <c r="C416">
        <v>4</v>
      </c>
      <c r="D416">
        <v>3</v>
      </c>
      <c r="E416">
        <v>3</v>
      </c>
      <c r="F416">
        <v>4</v>
      </c>
      <c r="G416">
        <v>3</v>
      </c>
      <c r="H416">
        <v>3</v>
      </c>
      <c r="I416">
        <v>4</v>
      </c>
      <c r="J416">
        <v>4</v>
      </c>
      <c r="K416">
        <v>0</v>
      </c>
      <c r="L416">
        <v>0</v>
      </c>
    </row>
    <row r="417" spans="1:12" x14ac:dyDescent="0.2">
      <c r="A417">
        <f t="shared" si="1"/>
        <v>47</v>
      </c>
      <c r="B417" t="s">
        <v>32</v>
      </c>
      <c r="C417">
        <v>4</v>
      </c>
      <c r="D417">
        <v>2</v>
      </c>
      <c r="E417">
        <v>4</v>
      </c>
      <c r="F417">
        <v>3</v>
      </c>
      <c r="G417">
        <v>1</v>
      </c>
      <c r="H417">
        <v>4</v>
      </c>
      <c r="I417">
        <v>2</v>
      </c>
      <c r="J417">
        <v>4</v>
      </c>
      <c r="K417">
        <v>3.1213199999999999</v>
      </c>
      <c r="L417">
        <v>-4.1213199999999999</v>
      </c>
    </row>
    <row r="418" spans="1:12" x14ac:dyDescent="0.2">
      <c r="A418">
        <f t="shared" si="1"/>
        <v>47</v>
      </c>
      <c r="B418" t="s">
        <v>19</v>
      </c>
      <c r="C418">
        <v>4</v>
      </c>
      <c r="D418">
        <v>4</v>
      </c>
      <c r="E418">
        <v>1</v>
      </c>
      <c r="F418">
        <v>3</v>
      </c>
      <c r="G418">
        <v>5</v>
      </c>
      <c r="H418">
        <v>1</v>
      </c>
      <c r="I418">
        <v>2</v>
      </c>
      <c r="J418">
        <v>3</v>
      </c>
      <c r="K418">
        <v>-1.1213200000000001</v>
      </c>
      <c r="L418">
        <v>6.5355299999999996</v>
      </c>
    </row>
    <row r="419" spans="1:12" x14ac:dyDescent="0.2">
      <c r="A419">
        <f t="shared" ref="A419:A482" si="2">IF(B419="city",A418+1,A418)</f>
        <v>47</v>
      </c>
      <c r="B419" t="s">
        <v>39</v>
      </c>
      <c r="C419">
        <v>3</v>
      </c>
      <c r="D419">
        <v>2</v>
      </c>
      <c r="E419">
        <v>5</v>
      </c>
      <c r="F419">
        <v>3</v>
      </c>
      <c r="G419">
        <v>1</v>
      </c>
      <c r="H419">
        <v>4</v>
      </c>
      <c r="I419">
        <v>2</v>
      </c>
      <c r="J419">
        <v>3</v>
      </c>
      <c r="K419">
        <v>3.82843</v>
      </c>
      <c r="L419">
        <v>-4.82843</v>
      </c>
    </row>
    <row r="420" spans="1:12" x14ac:dyDescent="0.2">
      <c r="A420">
        <f t="shared" si="2"/>
        <v>47</v>
      </c>
      <c r="B420" t="s">
        <v>35</v>
      </c>
      <c r="C420">
        <v>3</v>
      </c>
      <c r="D420">
        <v>2</v>
      </c>
      <c r="E420">
        <v>4</v>
      </c>
      <c r="F420">
        <v>3</v>
      </c>
      <c r="G420">
        <v>2</v>
      </c>
      <c r="H420">
        <v>4</v>
      </c>
      <c r="I420">
        <v>2</v>
      </c>
      <c r="J420">
        <v>3</v>
      </c>
      <c r="K420">
        <v>2.4142100000000002</v>
      </c>
      <c r="L420">
        <v>-3.4142100000000002</v>
      </c>
    </row>
    <row r="421" spans="1:12" x14ac:dyDescent="0.2">
      <c r="A421">
        <f t="shared" si="2"/>
        <v>47</v>
      </c>
      <c r="B421" t="s">
        <v>41</v>
      </c>
      <c r="C421">
        <v>3</v>
      </c>
      <c r="D421">
        <v>2</v>
      </c>
      <c r="E421">
        <v>4</v>
      </c>
      <c r="F421">
        <v>3</v>
      </c>
      <c r="G421">
        <v>2</v>
      </c>
      <c r="H421">
        <v>3</v>
      </c>
      <c r="I421">
        <v>4</v>
      </c>
      <c r="J421">
        <v>3</v>
      </c>
      <c r="K421">
        <v>0.41421000000000002</v>
      </c>
      <c r="L421">
        <v>-2.4142100000000002</v>
      </c>
    </row>
    <row r="422" spans="1:12" x14ac:dyDescent="0.2">
      <c r="A422">
        <f t="shared" si="2"/>
        <v>47</v>
      </c>
      <c r="B422" t="s">
        <v>36</v>
      </c>
      <c r="C422">
        <v>3</v>
      </c>
      <c r="D422">
        <v>1</v>
      </c>
      <c r="E422">
        <v>4</v>
      </c>
      <c r="F422">
        <v>3</v>
      </c>
      <c r="G422">
        <v>1</v>
      </c>
      <c r="H422">
        <v>5</v>
      </c>
      <c r="I422">
        <v>1</v>
      </c>
      <c r="J422">
        <v>3</v>
      </c>
      <c r="K422">
        <v>4.1213199999999999</v>
      </c>
      <c r="L422">
        <v>-6.1213199999999999</v>
      </c>
    </row>
    <row r="423" spans="1:12" x14ac:dyDescent="0.2">
      <c r="A423">
        <f t="shared" si="2"/>
        <v>47</v>
      </c>
      <c r="B423" t="s">
        <v>37</v>
      </c>
      <c r="C423">
        <v>4</v>
      </c>
      <c r="D423">
        <v>3</v>
      </c>
      <c r="E423">
        <v>3</v>
      </c>
      <c r="F423">
        <v>4</v>
      </c>
      <c r="G423">
        <v>3</v>
      </c>
      <c r="H423">
        <v>3</v>
      </c>
      <c r="I423">
        <v>2</v>
      </c>
      <c r="J423">
        <v>2</v>
      </c>
      <c r="K423">
        <v>3.4142100000000002</v>
      </c>
      <c r="L423">
        <v>1.41421</v>
      </c>
    </row>
    <row r="424" spans="1:12" x14ac:dyDescent="0.2">
      <c r="A424">
        <f t="shared" si="2"/>
        <v>47</v>
      </c>
      <c r="B424" t="s">
        <v>38</v>
      </c>
      <c r="C424">
        <v>4</v>
      </c>
      <c r="D424">
        <v>3</v>
      </c>
      <c r="E424">
        <v>3</v>
      </c>
      <c r="F424">
        <v>4</v>
      </c>
      <c r="G424">
        <v>3</v>
      </c>
      <c r="H424">
        <v>3</v>
      </c>
      <c r="I424">
        <v>4</v>
      </c>
      <c r="J424">
        <v>4</v>
      </c>
      <c r="K424">
        <v>0</v>
      </c>
      <c r="L424">
        <v>0</v>
      </c>
    </row>
    <row r="425" spans="1:12" x14ac:dyDescent="0.2">
      <c r="A425">
        <f t="shared" si="2"/>
        <v>48</v>
      </c>
      <c r="B425" t="s">
        <v>27</v>
      </c>
      <c r="C425">
        <v>2</v>
      </c>
      <c r="D425">
        <v>2</v>
      </c>
      <c r="E425">
        <v>3</v>
      </c>
      <c r="F425">
        <v>1</v>
      </c>
      <c r="G425">
        <v>2</v>
      </c>
      <c r="H425">
        <v>5</v>
      </c>
      <c r="I425">
        <v>2</v>
      </c>
      <c r="J425">
        <v>3</v>
      </c>
      <c r="K425">
        <v>-1</v>
      </c>
      <c r="L425">
        <v>-4.4142099999999997</v>
      </c>
    </row>
    <row r="426" spans="1:12" x14ac:dyDescent="0.2">
      <c r="A426">
        <f t="shared" si="2"/>
        <v>48</v>
      </c>
      <c r="B426" t="s">
        <v>32</v>
      </c>
      <c r="C426">
        <v>3</v>
      </c>
      <c r="D426">
        <v>2</v>
      </c>
      <c r="E426">
        <v>4</v>
      </c>
      <c r="F426">
        <v>2</v>
      </c>
      <c r="G426">
        <v>2</v>
      </c>
      <c r="H426">
        <v>4</v>
      </c>
      <c r="I426">
        <v>3</v>
      </c>
      <c r="J426">
        <v>3</v>
      </c>
      <c r="K426">
        <v>0.41421000000000002</v>
      </c>
      <c r="L426">
        <v>-3.4142100000000002</v>
      </c>
    </row>
    <row r="427" spans="1:12" x14ac:dyDescent="0.2">
      <c r="A427">
        <f t="shared" si="2"/>
        <v>48</v>
      </c>
      <c r="B427" t="s">
        <v>19</v>
      </c>
      <c r="C427">
        <v>3</v>
      </c>
      <c r="D427">
        <v>3</v>
      </c>
      <c r="E427">
        <v>3</v>
      </c>
      <c r="F427">
        <v>3</v>
      </c>
      <c r="G427">
        <v>3</v>
      </c>
      <c r="H427">
        <v>4</v>
      </c>
      <c r="I427">
        <v>5</v>
      </c>
      <c r="J427">
        <v>4</v>
      </c>
      <c r="K427">
        <v>-2.7071100000000001</v>
      </c>
      <c r="L427">
        <v>-1.7071099999999999</v>
      </c>
    </row>
    <row r="428" spans="1:12" x14ac:dyDescent="0.2">
      <c r="A428">
        <f t="shared" si="2"/>
        <v>48</v>
      </c>
      <c r="B428" t="s">
        <v>39</v>
      </c>
      <c r="C428">
        <v>3</v>
      </c>
      <c r="D428">
        <v>2</v>
      </c>
      <c r="E428">
        <v>3</v>
      </c>
      <c r="F428">
        <v>3</v>
      </c>
      <c r="G428">
        <v>2</v>
      </c>
      <c r="H428">
        <v>4</v>
      </c>
      <c r="I428">
        <v>3</v>
      </c>
      <c r="J428">
        <v>3</v>
      </c>
      <c r="K428">
        <v>0.70711000000000002</v>
      </c>
      <c r="L428">
        <v>-2.7071100000000001</v>
      </c>
    </row>
    <row r="429" spans="1:12" x14ac:dyDescent="0.2">
      <c r="A429">
        <f t="shared" si="2"/>
        <v>48</v>
      </c>
      <c r="B429" t="s">
        <v>35</v>
      </c>
      <c r="C429">
        <v>3</v>
      </c>
      <c r="D429">
        <v>3</v>
      </c>
      <c r="E429">
        <v>3</v>
      </c>
      <c r="F429">
        <v>3</v>
      </c>
      <c r="G429">
        <v>3</v>
      </c>
      <c r="H429">
        <v>3</v>
      </c>
      <c r="I429">
        <v>4</v>
      </c>
      <c r="J429">
        <v>3</v>
      </c>
      <c r="K429">
        <v>-1</v>
      </c>
      <c r="L429">
        <v>0</v>
      </c>
    </row>
    <row r="430" spans="1:12" x14ac:dyDescent="0.2">
      <c r="A430">
        <f t="shared" si="2"/>
        <v>48</v>
      </c>
      <c r="B430" t="s">
        <v>41</v>
      </c>
      <c r="C430">
        <v>3</v>
      </c>
      <c r="D430">
        <v>2</v>
      </c>
      <c r="E430">
        <v>3</v>
      </c>
      <c r="F430">
        <v>3</v>
      </c>
      <c r="G430">
        <v>2</v>
      </c>
      <c r="H430">
        <v>4</v>
      </c>
      <c r="I430">
        <v>4</v>
      </c>
      <c r="J430">
        <v>3</v>
      </c>
      <c r="K430">
        <v>-0.29288999999999998</v>
      </c>
      <c r="L430">
        <v>-2.7071100000000001</v>
      </c>
    </row>
    <row r="431" spans="1:12" x14ac:dyDescent="0.2">
      <c r="A431">
        <f t="shared" si="2"/>
        <v>48</v>
      </c>
      <c r="B431" t="s">
        <v>36</v>
      </c>
      <c r="C431">
        <v>2</v>
      </c>
      <c r="D431">
        <v>2</v>
      </c>
      <c r="E431">
        <v>3</v>
      </c>
      <c r="F431">
        <v>3</v>
      </c>
      <c r="G431">
        <v>2</v>
      </c>
      <c r="H431">
        <v>4</v>
      </c>
      <c r="I431">
        <v>3</v>
      </c>
      <c r="J431">
        <v>2</v>
      </c>
      <c r="K431">
        <v>0.70711000000000002</v>
      </c>
      <c r="L431">
        <v>-2.7071100000000001</v>
      </c>
    </row>
    <row r="432" spans="1:12" x14ac:dyDescent="0.2">
      <c r="A432">
        <f t="shared" si="2"/>
        <v>48</v>
      </c>
      <c r="B432" t="s">
        <v>37</v>
      </c>
      <c r="C432">
        <v>3</v>
      </c>
      <c r="D432">
        <v>2</v>
      </c>
      <c r="E432">
        <v>3</v>
      </c>
      <c r="F432">
        <v>3</v>
      </c>
      <c r="G432">
        <v>3</v>
      </c>
      <c r="H432">
        <v>4</v>
      </c>
      <c r="I432">
        <v>3</v>
      </c>
      <c r="J432">
        <v>3</v>
      </c>
      <c r="K432">
        <v>0</v>
      </c>
      <c r="L432">
        <v>-2</v>
      </c>
    </row>
    <row r="433" spans="1:12" x14ac:dyDescent="0.2">
      <c r="A433">
        <f t="shared" si="2"/>
        <v>48</v>
      </c>
      <c r="B433" t="s">
        <v>38</v>
      </c>
      <c r="C433">
        <v>3</v>
      </c>
      <c r="D433">
        <v>2</v>
      </c>
      <c r="E433">
        <v>3</v>
      </c>
      <c r="F433">
        <v>3</v>
      </c>
      <c r="G433">
        <v>2</v>
      </c>
      <c r="H433">
        <v>4</v>
      </c>
      <c r="I433">
        <v>3</v>
      </c>
      <c r="J433">
        <v>2</v>
      </c>
      <c r="K433">
        <v>1.41421</v>
      </c>
      <c r="L433">
        <v>-2</v>
      </c>
    </row>
    <row r="434" spans="1:12" x14ac:dyDescent="0.2">
      <c r="A434">
        <f t="shared" si="2"/>
        <v>49</v>
      </c>
      <c r="B434" t="s">
        <v>27</v>
      </c>
      <c r="C434">
        <v>4</v>
      </c>
      <c r="D434">
        <v>2</v>
      </c>
      <c r="E434">
        <v>4</v>
      </c>
      <c r="F434">
        <v>4</v>
      </c>
      <c r="G434">
        <v>2</v>
      </c>
      <c r="H434">
        <v>2</v>
      </c>
      <c r="I434">
        <v>2</v>
      </c>
      <c r="J434">
        <v>2</v>
      </c>
      <c r="K434">
        <v>4.82843</v>
      </c>
      <c r="L434">
        <v>0</v>
      </c>
    </row>
    <row r="435" spans="1:12" x14ac:dyDescent="0.2">
      <c r="A435">
        <f t="shared" si="2"/>
        <v>49</v>
      </c>
      <c r="B435" t="s">
        <v>32</v>
      </c>
      <c r="C435">
        <v>4</v>
      </c>
      <c r="D435">
        <v>1</v>
      </c>
      <c r="E435">
        <v>5</v>
      </c>
      <c r="F435">
        <v>5</v>
      </c>
      <c r="G435">
        <v>1</v>
      </c>
      <c r="H435">
        <v>5</v>
      </c>
      <c r="I435">
        <v>1</v>
      </c>
      <c r="J435">
        <v>1</v>
      </c>
      <c r="K435">
        <v>8.9497499999999999</v>
      </c>
      <c r="L435">
        <v>-4.7071100000000001</v>
      </c>
    </row>
    <row r="436" spans="1:12" x14ac:dyDescent="0.2">
      <c r="A436">
        <f t="shared" si="2"/>
        <v>49</v>
      </c>
      <c r="B436" t="s">
        <v>19</v>
      </c>
      <c r="C436">
        <v>2</v>
      </c>
      <c r="D436">
        <v>5</v>
      </c>
      <c r="E436">
        <v>1</v>
      </c>
      <c r="F436">
        <v>1</v>
      </c>
      <c r="G436">
        <v>5</v>
      </c>
      <c r="H436">
        <v>1</v>
      </c>
      <c r="I436">
        <v>5</v>
      </c>
      <c r="J436">
        <v>2</v>
      </c>
      <c r="K436">
        <v>-6.82843</v>
      </c>
      <c r="L436">
        <v>6.82843</v>
      </c>
    </row>
    <row r="437" spans="1:12" x14ac:dyDescent="0.2">
      <c r="A437">
        <f t="shared" si="2"/>
        <v>49</v>
      </c>
      <c r="B437" t="s">
        <v>39</v>
      </c>
      <c r="C437">
        <v>4</v>
      </c>
      <c r="D437">
        <v>1</v>
      </c>
      <c r="E437">
        <v>5</v>
      </c>
      <c r="F437">
        <v>4</v>
      </c>
      <c r="G437">
        <v>1</v>
      </c>
      <c r="H437">
        <v>4</v>
      </c>
      <c r="I437">
        <v>1</v>
      </c>
      <c r="J437">
        <v>2</v>
      </c>
      <c r="K437">
        <v>7.2426399999999997</v>
      </c>
      <c r="L437">
        <v>-4.4142099999999997</v>
      </c>
    </row>
    <row r="438" spans="1:12" x14ac:dyDescent="0.2">
      <c r="A438">
        <f t="shared" si="2"/>
        <v>49</v>
      </c>
      <c r="B438" t="s">
        <v>35</v>
      </c>
      <c r="C438">
        <v>3</v>
      </c>
      <c r="D438">
        <v>2</v>
      </c>
      <c r="E438">
        <v>2</v>
      </c>
      <c r="F438">
        <v>3</v>
      </c>
      <c r="G438">
        <v>2</v>
      </c>
      <c r="H438">
        <v>4</v>
      </c>
      <c r="I438">
        <v>4</v>
      </c>
      <c r="J438">
        <v>2</v>
      </c>
      <c r="K438">
        <v>-0.29288999999999998</v>
      </c>
      <c r="L438">
        <v>-1.2928900000000001</v>
      </c>
    </row>
    <row r="439" spans="1:12" x14ac:dyDescent="0.2">
      <c r="A439">
        <f t="shared" si="2"/>
        <v>49</v>
      </c>
      <c r="B439" t="s">
        <v>41</v>
      </c>
      <c r="C439">
        <v>2</v>
      </c>
      <c r="D439">
        <v>2</v>
      </c>
      <c r="E439">
        <v>2</v>
      </c>
      <c r="F439">
        <v>2</v>
      </c>
      <c r="G439">
        <v>4</v>
      </c>
      <c r="H439">
        <v>2</v>
      </c>
      <c r="I439">
        <v>4</v>
      </c>
      <c r="J439">
        <v>3</v>
      </c>
      <c r="K439">
        <v>-4.1213199999999999</v>
      </c>
      <c r="L439">
        <v>0.70711000000000002</v>
      </c>
    </row>
    <row r="440" spans="1:12" x14ac:dyDescent="0.2">
      <c r="A440">
        <f t="shared" si="2"/>
        <v>49</v>
      </c>
      <c r="B440" t="s">
        <v>36</v>
      </c>
      <c r="C440">
        <v>2</v>
      </c>
      <c r="D440">
        <v>1</v>
      </c>
      <c r="E440">
        <v>4</v>
      </c>
      <c r="F440">
        <v>4</v>
      </c>
      <c r="G440">
        <v>1</v>
      </c>
      <c r="H440">
        <v>2</v>
      </c>
      <c r="I440">
        <v>2</v>
      </c>
      <c r="J440">
        <v>1</v>
      </c>
      <c r="K440">
        <v>4.82843</v>
      </c>
      <c r="L440">
        <v>-2.4142100000000002</v>
      </c>
    </row>
    <row r="441" spans="1:12" x14ac:dyDescent="0.2">
      <c r="A441">
        <f t="shared" si="2"/>
        <v>49</v>
      </c>
      <c r="B441" t="s">
        <v>37</v>
      </c>
      <c r="C441">
        <v>4</v>
      </c>
      <c r="D441">
        <v>1</v>
      </c>
      <c r="E441">
        <v>4</v>
      </c>
      <c r="F441">
        <v>4</v>
      </c>
      <c r="G441">
        <v>2</v>
      </c>
      <c r="H441">
        <v>4</v>
      </c>
      <c r="I441">
        <v>2</v>
      </c>
      <c r="J441">
        <v>2</v>
      </c>
      <c r="K441">
        <v>4.82843</v>
      </c>
      <c r="L441">
        <v>-3</v>
      </c>
    </row>
    <row r="442" spans="1:12" x14ac:dyDescent="0.2">
      <c r="A442">
        <f t="shared" si="2"/>
        <v>49</v>
      </c>
      <c r="B442" t="s">
        <v>38</v>
      </c>
      <c r="C442">
        <v>3</v>
      </c>
      <c r="D442">
        <v>2</v>
      </c>
      <c r="E442">
        <v>3</v>
      </c>
      <c r="F442">
        <v>3</v>
      </c>
      <c r="G442">
        <v>4</v>
      </c>
      <c r="H442">
        <v>3</v>
      </c>
      <c r="I442">
        <v>2</v>
      </c>
      <c r="J442">
        <v>4</v>
      </c>
      <c r="K442">
        <v>-0.41421000000000002</v>
      </c>
      <c r="L442">
        <v>-1</v>
      </c>
    </row>
    <row r="443" spans="1:12" x14ac:dyDescent="0.2">
      <c r="A443">
        <f t="shared" si="2"/>
        <v>50</v>
      </c>
      <c r="B443" t="s">
        <v>27</v>
      </c>
      <c r="C443">
        <v>3</v>
      </c>
      <c r="D443">
        <v>4</v>
      </c>
      <c r="E443">
        <v>3</v>
      </c>
      <c r="F443">
        <v>4</v>
      </c>
      <c r="G443">
        <v>2</v>
      </c>
      <c r="H443">
        <v>2</v>
      </c>
      <c r="I443">
        <v>4</v>
      </c>
      <c r="J443">
        <v>2</v>
      </c>
      <c r="K443">
        <v>1.41421</v>
      </c>
      <c r="L443">
        <v>2</v>
      </c>
    </row>
    <row r="444" spans="1:12" x14ac:dyDescent="0.2">
      <c r="A444">
        <f t="shared" si="2"/>
        <v>50</v>
      </c>
      <c r="B444" t="s">
        <v>32</v>
      </c>
      <c r="C444">
        <v>4</v>
      </c>
      <c r="D444">
        <v>2</v>
      </c>
      <c r="E444">
        <v>5</v>
      </c>
      <c r="F444">
        <v>5</v>
      </c>
      <c r="G444">
        <v>1</v>
      </c>
      <c r="H444">
        <v>4</v>
      </c>
      <c r="I444">
        <v>2</v>
      </c>
      <c r="J444">
        <v>2</v>
      </c>
      <c r="K444">
        <v>7.2426399999999997</v>
      </c>
      <c r="L444">
        <v>-3.4142100000000002</v>
      </c>
    </row>
    <row r="445" spans="1:12" x14ac:dyDescent="0.2">
      <c r="A445">
        <f t="shared" si="2"/>
        <v>50</v>
      </c>
      <c r="B445" t="s">
        <v>19</v>
      </c>
      <c r="C445">
        <v>4</v>
      </c>
      <c r="D445">
        <v>4</v>
      </c>
      <c r="E445">
        <v>1</v>
      </c>
      <c r="F445">
        <v>2</v>
      </c>
      <c r="G445">
        <v>5</v>
      </c>
      <c r="H445">
        <v>2</v>
      </c>
      <c r="I445">
        <v>4</v>
      </c>
      <c r="J445">
        <v>2</v>
      </c>
      <c r="K445">
        <v>-3.4142100000000002</v>
      </c>
      <c r="L445">
        <v>6.2426399999999997</v>
      </c>
    </row>
    <row r="446" spans="1:12" x14ac:dyDescent="0.2">
      <c r="A446">
        <f t="shared" si="2"/>
        <v>50</v>
      </c>
      <c r="B446" t="s">
        <v>39</v>
      </c>
      <c r="C446">
        <v>5</v>
      </c>
      <c r="D446">
        <v>3</v>
      </c>
      <c r="E446">
        <v>4</v>
      </c>
      <c r="F446">
        <v>3</v>
      </c>
      <c r="G446">
        <v>4</v>
      </c>
      <c r="H446">
        <v>3</v>
      </c>
      <c r="I446">
        <v>2</v>
      </c>
      <c r="J446">
        <v>4</v>
      </c>
      <c r="K446">
        <v>1.7071099999999999</v>
      </c>
      <c r="L446">
        <v>0.70711000000000002</v>
      </c>
    </row>
    <row r="447" spans="1:12" x14ac:dyDescent="0.2">
      <c r="A447">
        <f t="shared" si="2"/>
        <v>50</v>
      </c>
      <c r="B447" t="s">
        <v>35</v>
      </c>
      <c r="C447">
        <v>4</v>
      </c>
      <c r="D447">
        <v>4</v>
      </c>
      <c r="E447">
        <v>2</v>
      </c>
      <c r="F447">
        <v>2</v>
      </c>
      <c r="G447">
        <v>3</v>
      </c>
      <c r="H447">
        <v>3</v>
      </c>
      <c r="I447">
        <v>4</v>
      </c>
      <c r="J447">
        <v>2</v>
      </c>
      <c r="K447">
        <v>-1.2928900000000001</v>
      </c>
      <c r="L447">
        <v>3.1213199999999999</v>
      </c>
    </row>
    <row r="448" spans="1:12" x14ac:dyDescent="0.2">
      <c r="A448">
        <f t="shared" si="2"/>
        <v>50</v>
      </c>
      <c r="B448" t="s">
        <v>41</v>
      </c>
      <c r="C448">
        <v>2</v>
      </c>
      <c r="D448">
        <v>3</v>
      </c>
      <c r="E448">
        <v>3</v>
      </c>
      <c r="F448">
        <v>2</v>
      </c>
      <c r="G448">
        <v>4</v>
      </c>
      <c r="H448">
        <v>2</v>
      </c>
      <c r="I448">
        <v>4</v>
      </c>
      <c r="J448">
        <v>4</v>
      </c>
      <c r="K448">
        <v>-4.1213199999999999</v>
      </c>
      <c r="L448">
        <v>0.29288999999999998</v>
      </c>
    </row>
    <row r="449" spans="1:12" x14ac:dyDescent="0.2">
      <c r="A449">
        <f t="shared" si="2"/>
        <v>50</v>
      </c>
      <c r="B449" t="s">
        <v>36</v>
      </c>
      <c r="C449">
        <v>3</v>
      </c>
      <c r="D449">
        <v>2</v>
      </c>
      <c r="E449">
        <v>2</v>
      </c>
      <c r="F449">
        <v>2</v>
      </c>
      <c r="G449">
        <v>2</v>
      </c>
      <c r="H449">
        <v>4</v>
      </c>
      <c r="I449">
        <v>4</v>
      </c>
      <c r="J449">
        <v>2</v>
      </c>
      <c r="K449">
        <v>-1.2928900000000001</v>
      </c>
      <c r="L449">
        <v>-1.2928900000000001</v>
      </c>
    </row>
    <row r="450" spans="1:12" x14ac:dyDescent="0.2">
      <c r="A450">
        <f t="shared" si="2"/>
        <v>50</v>
      </c>
      <c r="B450" t="s">
        <v>37</v>
      </c>
      <c r="C450">
        <v>4</v>
      </c>
      <c r="D450">
        <v>3</v>
      </c>
      <c r="E450">
        <v>3</v>
      </c>
      <c r="F450">
        <v>4</v>
      </c>
      <c r="G450">
        <v>4</v>
      </c>
      <c r="H450">
        <v>3</v>
      </c>
      <c r="I450">
        <v>2</v>
      </c>
      <c r="J450">
        <v>2</v>
      </c>
      <c r="K450">
        <v>2.7071100000000001</v>
      </c>
      <c r="L450">
        <v>2.1213199999999999</v>
      </c>
    </row>
    <row r="451" spans="1:12" x14ac:dyDescent="0.2">
      <c r="A451">
        <f t="shared" si="2"/>
        <v>50</v>
      </c>
      <c r="B451" t="s">
        <v>38</v>
      </c>
      <c r="C451">
        <v>4</v>
      </c>
      <c r="D451">
        <v>3</v>
      </c>
      <c r="E451">
        <v>4</v>
      </c>
      <c r="F451">
        <v>3</v>
      </c>
      <c r="G451">
        <v>4</v>
      </c>
      <c r="H451">
        <v>3</v>
      </c>
      <c r="I451">
        <v>4</v>
      </c>
      <c r="J451">
        <v>3</v>
      </c>
      <c r="K451">
        <v>-0.29288999999999998</v>
      </c>
      <c r="L451">
        <v>0.70711000000000002</v>
      </c>
    </row>
    <row r="452" spans="1:12" x14ac:dyDescent="0.2">
      <c r="A452">
        <f t="shared" si="2"/>
        <v>51</v>
      </c>
      <c r="B452" t="s">
        <v>27</v>
      </c>
      <c r="C452">
        <v>3</v>
      </c>
      <c r="D452">
        <v>2</v>
      </c>
      <c r="E452">
        <v>4</v>
      </c>
      <c r="F452">
        <v>4</v>
      </c>
      <c r="G452">
        <v>3</v>
      </c>
      <c r="H452">
        <v>4</v>
      </c>
      <c r="I452">
        <v>2</v>
      </c>
      <c r="J452">
        <v>4</v>
      </c>
      <c r="K452">
        <v>2</v>
      </c>
      <c r="L452">
        <v>-3.4142100000000002</v>
      </c>
    </row>
    <row r="453" spans="1:12" x14ac:dyDescent="0.2">
      <c r="A453">
        <f t="shared" si="2"/>
        <v>51</v>
      </c>
      <c r="B453" t="s">
        <v>32</v>
      </c>
      <c r="C453">
        <v>5</v>
      </c>
      <c r="D453">
        <v>1</v>
      </c>
      <c r="E453">
        <v>5</v>
      </c>
      <c r="F453">
        <v>5</v>
      </c>
      <c r="G453">
        <v>1</v>
      </c>
      <c r="H453">
        <v>4</v>
      </c>
      <c r="I453">
        <v>1</v>
      </c>
      <c r="J453">
        <v>1</v>
      </c>
      <c r="K453">
        <v>9.6568500000000004</v>
      </c>
      <c r="L453">
        <v>-3</v>
      </c>
    </row>
    <row r="454" spans="1:12" x14ac:dyDescent="0.2">
      <c r="A454">
        <f t="shared" si="2"/>
        <v>51</v>
      </c>
      <c r="B454" t="s">
        <v>19</v>
      </c>
      <c r="C454">
        <v>1</v>
      </c>
      <c r="D454">
        <v>3</v>
      </c>
      <c r="E454">
        <v>1</v>
      </c>
      <c r="F454">
        <v>1</v>
      </c>
      <c r="G454">
        <v>5</v>
      </c>
      <c r="H454">
        <v>1</v>
      </c>
      <c r="I454">
        <v>4</v>
      </c>
      <c r="J454">
        <v>2</v>
      </c>
      <c r="K454">
        <v>-6.5355299999999996</v>
      </c>
      <c r="L454">
        <v>4.1213199999999999</v>
      </c>
    </row>
    <row r="455" spans="1:12" x14ac:dyDescent="0.2">
      <c r="A455">
        <f t="shared" si="2"/>
        <v>51</v>
      </c>
      <c r="B455" t="s">
        <v>39</v>
      </c>
      <c r="C455">
        <v>4</v>
      </c>
      <c r="D455">
        <v>1</v>
      </c>
      <c r="E455">
        <v>4</v>
      </c>
      <c r="F455">
        <v>3</v>
      </c>
      <c r="G455">
        <v>1</v>
      </c>
      <c r="H455">
        <v>4</v>
      </c>
      <c r="I455">
        <v>1</v>
      </c>
      <c r="J455">
        <v>4</v>
      </c>
      <c r="K455">
        <v>4.1213199999999999</v>
      </c>
      <c r="L455">
        <v>-5.1213199999999999</v>
      </c>
    </row>
    <row r="456" spans="1:12" x14ac:dyDescent="0.2">
      <c r="A456">
        <f t="shared" si="2"/>
        <v>51</v>
      </c>
      <c r="B456" t="s">
        <v>35</v>
      </c>
      <c r="C456">
        <v>3</v>
      </c>
      <c r="D456">
        <v>1</v>
      </c>
      <c r="E456">
        <v>3</v>
      </c>
      <c r="F456">
        <v>4</v>
      </c>
      <c r="G456">
        <v>2</v>
      </c>
      <c r="H456">
        <v>4</v>
      </c>
      <c r="I456">
        <v>4</v>
      </c>
      <c r="J456">
        <v>3</v>
      </c>
      <c r="K456">
        <v>0.70711000000000002</v>
      </c>
      <c r="L456">
        <v>-3.7071100000000001</v>
      </c>
    </row>
    <row r="457" spans="1:12" x14ac:dyDescent="0.2">
      <c r="A457">
        <f t="shared" si="2"/>
        <v>51</v>
      </c>
      <c r="B457" t="s">
        <v>41</v>
      </c>
      <c r="C457">
        <v>2</v>
      </c>
      <c r="D457">
        <v>2</v>
      </c>
      <c r="E457">
        <v>2</v>
      </c>
      <c r="F457">
        <v>3</v>
      </c>
      <c r="G457">
        <v>2</v>
      </c>
      <c r="H457">
        <v>3</v>
      </c>
      <c r="I457">
        <v>2</v>
      </c>
      <c r="J457">
        <v>3</v>
      </c>
      <c r="K457">
        <v>0.29288999999999998</v>
      </c>
      <c r="L457">
        <v>-1.7071099999999999</v>
      </c>
    </row>
    <row r="458" spans="1:12" x14ac:dyDescent="0.2">
      <c r="A458">
        <f t="shared" si="2"/>
        <v>51</v>
      </c>
      <c r="B458" t="s">
        <v>36</v>
      </c>
      <c r="C458">
        <v>3</v>
      </c>
      <c r="D458">
        <v>1</v>
      </c>
      <c r="E458">
        <v>4</v>
      </c>
      <c r="F458">
        <v>3</v>
      </c>
      <c r="G458">
        <v>1</v>
      </c>
      <c r="H458">
        <v>5</v>
      </c>
      <c r="I458">
        <v>2</v>
      </c>
      <c r="J458">
        <v>4</v>
      </c>
      <c r="K458">
        <v>2.4142100000000002</v>
      </c>
      <c r="L458">
        <v>-6.82843</v>
      </c>
    </row>
    <row r="459" spans="1:12" x14ac:dyDescent="0.2">
      <c r="A459">
        <f t="shared" si="2"/>
        <v>51</v>
      </c>
      <c r="B459" t="s">
        <v>37</v>
      </c>
      <c r="C459">
        <v>4</v>
      </c>
      <c r="D459">
        <v>3</v>
      </c>
      <c r="E459">
        <v>3</v>
      </c>
      <c r="F459">
        <v>4</v>
      </c>
      <c r="G459">
        <v>2</v>
      </c>
      <c r="H459">
        <v>3</v>
      </c>
      <c r="I459">
        <v>2</v>
      </c>
      <c r="J459">
        <v>3</v>
      </c>
      <c r="K459">
        <v>3.4142100000000002</v>
      </c>
      <c r="L459">
        <v>0</v>
      </c>
    </row>
    <row r="460" spans="1:12" x14ac:dyDescent="0.2">
      <c r="A460">
        <f t="shared" si="2"/>
        <v>51</v>
      </c>
      <c r="B460" t="s">
        <v>38</v>
      </c>
      <c r="C460">
        <v>4</v>
      </c>
      <c r="D460">
        <v>2</v>
      </c>
      <c r="E460">
        <v>5</v>
      </c>
      <c r="F460">
        <v>4</v>
      </c>
      <c r="G460">
        <v>1</v>
      </c>
      <c r="H460">
        <v>4</v>
      </c>
      <c r="I460">
        <v>2</v>
      </c>
      <c r="J460">
        <v>4</v>
      </c>
      <c r="K460">
        <v>4.82843</v>
      </c>
      <c r="L460">
        <v>-4.82843</v>
      </c>
    </row>
    <row r="461" spans="1:12" x14ac:dyDescent="0.2">
      <c r="A461">
        <f t="shared" si="2"/>
        <v>52</v>
      </c>
      <c r="B461" t="s">
        <v>27</v>
      </c>
      <c r="C461">
        <v>3</v>
      </c>
      <c r="D461">
        <v>4</v>
      </c>
      <c r="E461">
        <v>5</v>
      </c>
      <c r="F461">
        <v>2</v>
      </c>
      <c r="G461">
        <v>2</v>
      </c>
      <c r="H461">
        <v>4</v>
      </c>
      <c r="I461">
        <v>4</v>
      </c>
      <c r="J461">
        <v>1</v>
      </c>
      <c r="K461">
        <v>1.5355300000000001</v>
      </c>
      <c r="L461">
        <v>-0.70711000000000002</v>
      </c>
    </row>
    <row r="462" spans="1:12" x14ac:dyDescent="0.2">
      <c r="A462">
        <f t="shared" si="2"/>
        <v>52</v>
      </c>
      <c r="B462" t="s">
        <v>32</v>
      </c>
      <c r="C462">
        <v>3</v>
      </c>
      <c r="D462">
        <v>2</v>
      </c>
      <c r="E462">
        <v>4</v>
      </c>
      <c r="F462">
        <v>2</v>
      </c>
      <c r="G462">
        <v>2</v>
      </c>
      <c r="H462">
        <v>3</v>
      </c>
      <c r="I462">
        <v>4</v>
      </c>
      <c r="J462">
        <v>2</v>
      </c>
      <c r="K462">
        <v>0.12132</v>
      </c>
      <c r="L462">
        <v>-1.7071099999999999</v>
      </c>
    </row>
    <row r="463" spans="1:12" x14ac:dyDescent="0.2">
      <c r="A463">
        <f t="shared" si="2"/>
        <v>52</v>
      </c>
      <c r="B463" t="s">
        <v>19</v>
      </c>
      <c r="C463">
        <v>3</v>
      </c>
      <c r="D463">
        <v>2</v>
      </c>
      <c r="E463">
        <v>4</v>
      </c>
      <c r="F463">
        <v>2</v>
      </c>
      <c r="G463">
        <v>2</v>
      </c>
      <c r="H463">
        <v>3</v>
      </c>
      <c r="I463">
        <v>4</v>
      </c>
      <c r="J463">
        <v>2</v>
      </c>
      <c r="K463">
        <v>0.12132</v>
      </c>
      <c r="L463">
        <v>-1.7071099999999999</v>
      </c>
    </row>
    <row r="464" spans="1:12" x14ac:dyDescent="0.2">
      <c r="A464">
        <f t="shared" si="2"/>
        <v>52</v>
      </c>
      <c r="B464" t="s">
        <v>39</v>
      </c>
      <c r="C464">
        <v>3</v>
      </c>
      <c r="D464">
        <v>4</v>
      </c>
      <c r="E464">
        <v>4</v>
      </c>
      <c r="F464">
        <v>2</v>
      </c>
      <c r="G464">
        <v>3</v>
      </c>
      <c r="H464">
        <v>3</v>
      </c>
      <c r="I464">
        <v>2</v>
      </c>
      <c r="J464">
        <v>4</v>
      </c>
      <c r="K464">
        <v>0</v>
      </c>
      <c r="L464">
        <v>-0.41421000000000002</v>
      </c>
    </row>
    <row r="465" spans="1:12" x14ac:dyDescent="0.2">
      <c r="A465">
        <f t="shared" si="2"/>
        <v>52</v>
      </c>
      <c r="B465" t="s">
        <v>35</v>
      </c>
      <c r="C465">
        <v>2</v>
      </c>
      <c r="D465">
        <v>1</v>
      </c>
      <c r="E465">
        <v>3</v>
      </c>
      <c r="F465">
        <v>3</v>
      </c>
      <c r="G465">
        <v>2</v>
      </c>
      <c r="H465">
        <v>3</v>
      </c>
      <c r="I465">
        <v>5</v>
      </c>
      <c r="J465">
        <v>4</v>
      </c>
      <c r="K465">
        <v>-2.7071100000000001</v>
      </c>
      <c r="L465">
        <v>-4.1213199999999999</v>
      </c>
    </row>
    <row r="466" spans="1:12" x14ac:dyDescent="0.2">
      <c r="A466">
        <f t="shared" si="2"/>
        <v>52</v>
      </c>
      <c r="B466" t="s">
        <v>41</v>
      </c>
      <c r="C466">
        <v>4</v>
      </c>
      <c r="D466">
        <v>2</v>
      </c>
      <c r="E466">
        <v>2</v>
      </c>
      <c r="F466">
        <v>3</v>
      </c>
      <c r="G466">
        <v>5</v>
      </c>
      <c r="H466">
        <v>2</v>
      </c>
      <c r="I466">
        <v>4</v>
      </c>
      <c r="J466">
        <v>4</v>
      </c>
      <c r="K466">
        <v>-3.1213199999999999</v>
      </c>
      <c r="L466">
        <v>2.1213199999999999</v>
      </c>
    </row>
    <row r="467" spans="1:12" x14ac:dyDescent="0.2">
      <c r="A467">
        <f t="shared" si="2"/>
        <v>52</v>
      </c>
      <c r="B467" t="s">
        <v>36</v>
      </c>
      <c r="C467">
        <v>3</v>
      </c>
      <c r="D467">
        <v>1</v>
      </c>
      <c r="E467">
        <v>5</v>
      </c>
      <c r="F467">
        <v>1</v>
      </c>
      <c r="G467">
        <v>1</v>
      </c>
      <c r="H467">
        <v>5</v>
      </c>
      <c r="I467">
        <v>5</v>
      </c>
      <c r="J467">
        <v>4</v>
      </c>
      <c r="K467">
        <v>-1.8786799999999999</v>
      </c>
      <c r="L467">
        <v>-7.5355299999999996</v>
      </c>
    </row>
    <row r="468" spans="1:12" x14ac:dyDescent="0.2">
      <c r="A468">
        <f t="shared" si="2"/>
        <v>52</v>
      </c>
      <c r="B468" t="s">
        <v>37</v>
      </c>
      <c r="C468">
        <v>2</v>
      </c>
      <c r="D468">
        <v>3</v>
      </c>
      <c r="E468">
        <v>4</v>
      </c>
      <c r="F468">
        <v>2</v>
      </c>
      <c r="G468">
        <v>3</v>
      </c>
      <c r="H468">
        <v>4</v>
      </c>
      <c r="I468">
        <v>4</v>
      </c>
      <c r="J468">
        <v>3</v>
      </c>
      <c r="K468">
        <v>-2</v>
      </c>
      <c r="L468">
        <v>-2.4142100000000002</v>
      </c>
    </row>
    <row r="469" spans="1:12" x14ac:dyDescent="0.2">
      <c r="A469">
        <f t="shared" si="2"/>
        <v>52</v>
      </c>
      <c r="B469" t="s">
        <v>38</v>
      </c>
      <c r="C469">
        <v>4</v>
      </c>
      <c r="D469">
        <v>2</v>
      </c>
      <c r="E469">
        <v>4</v>
      </c>
      <c r="F469">
        <v>2</v>
      </c>
      <c r="G469">
        <v>1</v>
      </c>
      <c r="H469">
        <v>3</v>
      </c>
      <c r="I469">
        <v>4</v>
      </c>
      <c r="J469">
        <v>5</v>
      </c>
      <c r="K469">
        <v>-0.58579000000000003</v>
      </c>
      <c r="L469">
        <v>-3.82843</v>
      </c>
    </row>
    <row r="470" spans="1:12" x14ac:dyDescent="0.2">
      <c r="A470">
        <f t="shared" si="2"/>
        <v>53</v>
      </c>
      <c r="B470" t="s">
        <v>27</v>
      </c>
      <c r="C470">
        <v>1</v>
      </c>
      <c r="D470">
        <v>1</v>
      </c>
      <c r="E470">
        <v>4</v>
      </c>
      <c r="F470">
        <v>4</v>
      </c>
      <c r="G470">
        <v>1</v>
      </c>
      <c r="H470">
        <v>4</v>
      </c>
      <c r="I470">
        <v>2</v>
      </c>
      <c r="J470">
        <v>2</v>
      </c>
      <c r="K470">
        <v>3.4142100000000002</v>
      </c>
      <c r="L470">
        <v>-5.82843</v>
      </c>
    </row>
    <row r="471" spans="1:12" x14ac:dyDescent="0.2">
      <c r="A471">
        <f t="shared" si="2"/>
        <v>53</v>
      </c>
      <c r="B471" t="s">
        <v>32</v>
      </c>
      <c r="C471">
        <v>1</v>
      </c>
      <c r="D471">
        <v>4</v>
      </c>
      <c r="E471">
        <v>5</v>
      </c>
      <c r="F471">
        <v>5</v>
      </c>
      <c r="G471">
        <v>2</v>
      </c>
      <c r="H471">
        <v>2</v>
      </c>
      <c r="I471">
        <v>1</v>
      </c>
      <c r="J471">
        <v>4</v>
      </c>
      <c r="K471">
        <v>4</v>
      </c>
      <c r="L471">
        <v>-2.2426400000000002</v>
      </c>
    </row>
    <row r="472" spans="1:12" x14ac:dyDescent="0.2">
      <c r="A472">
        <f t="shared" si="2"/>
        <v>53</v>
      </c>
      <c r="B472" t="s">
        <v>19</v>
      </c>
      <c r="C472">
        <v>4</v>
      </c>
      <c r="D472">
        <v>3</v>
      </c>
      <c r="E472">
        <v>2</v>
      </c>
      <c r="F472">
        <v>1</v>
      </c>
      <c r="G472">
        <v>4</v>
      </c>
      <c r="H472">
        <v>3</v>
      </c>
      <c r="I472">
        <v>5</v>
      </c>
      <c r="J472">
        <v>5</v>
      </c>
      <c r="K472">
        <v>-6.1213199999999999</v>
      </c>
      <c r="L472">
        <v>0.70711000000000002</v>
      </c>
    </row>
    <row r="473" spans="1:12" x14ac:dyDescent="0.2">
      <c r="A473">
        <f t="shared" si="2"/>
        <v>53</v>
      </c>
      <c r="B473" t="s">
        <v>39</v>
      </c>
      <c r="C473">
        <v>2</v>
      </c>
      <c r="D473">
        <v>1</v>
      </c>
      <c r="E473">
        <v>5</v>
      </c>
      <c r="F473">
        <v>4</v>
      </c>
      <c r="G473">
        <v>1</v>
      </c>
      <c r="H473">
        <v>5</v>
      </c>
      <c r="I473">
        <v>4</v>
      </c>
      <c r="J473">
        <v>4</v>
      </c>
      <c r="K473">
        <v>1.41421</v>
      </c>
      <c r="L473">
        <v>-8.2426399999999997</v>
      </c>
    </row>
    <row r="474" spans="1:12" x14ac:dyDescent="0.2">
      <c r="A474">
        <f t="shared" si="2"/>
        <v>53</v>
      </c>
      <c r="B474" t="s">
        <v>35</v>
      </c>
      <c r="C474">
        <v>4</v>
      </c>
      <c r="D474">
        <v>5</v>
      </c>
      <c r="E474">
        <v>2</v>
      </c>
      <c r="F474">
        <v>2</v>
      </c>
      <c r="G474">
        <v>4</v>
      </c>
      <c r="H474">
        <v>1</v>
      </c>
      <c r="I474">
        <v>4</v>
      </c>
      <c r="J474">
        <v>2</v>
      </c>
      <c r="K474">
        <v>-2</v>
      </c>
      <c r="L474">
        <v>6.82843</v>
      </c>
    </row>
    <row r="475" spans="1:12" x14ac:dyDescent="0.2">
      <c r="A475">
        <f t="shared" si="2"/>
        <v>53</v>
      </c>
      <c r="B475" t="s">
        <v>41</v>
      </c>
      <c r="C475">
        <v>3</v>
      </c>
      <c r="D475">
        <v>4</v>
      </c>
      <c r="E475">
        <v>2</v>
      </c>
      <c r="F475">
        <v>3</v>
      </c>
      <c r="G475">
        <v>4</v>
      </c>
      <c r="H475">
        <v>3</v>
      </c>
      <c r="I475">
        <v>3</v>
      </c>
      <c r="J475">
        <v>5</v>
      </c>
      <c r="K475">
        <v>-2.82843</v>
      </c>
      <c r="L475">
        <v>1</v>
      </c>
    </row>
    <row r="476" spans="1:12" x14ac:dyDescent="0.2">
      <c r="A476">
        <f t="shared" si="2"/>
        <v>53</v>
      </c>
      <c r="B476" t="s">
        <v>36</v>
      </c>
      <c r="C476">
        <v>1</v>
      </c>
      <c r="D476">
        <v>1</v>
      </c>
      <c r="E476">
        <v>3</v>
      </c>
      <c r="F476">
        <v>3</v>
      </c>
      <c r="G476">
        <v>1</v>
      </c>
      <c r="H476">
        <v>5</v>
      </c>
      <c r="I476">
        <v>4</v>
      </c>
      <c r="J476">
        <v>2</v>
      </c>
      <c r="K476">
        <v>-0.29288999999999998</v>
      </c>
      <c r="L476">
        <v>-6.1213199999999999</v>
      </c>
    </row>
    <row r="477" spans="1:12" x14ac:dyDescent="0.2">
      <c r="A477">
        <f t="shared" si="2"/>
        <v>53</v>
      </c>
      <c r="B477" t="s">
        <v>37</v>
      </c>
      <c r="C477">
        <v>3</v>
      </c>
      <c r="D477">
        <v>1</v>
      </c>
      <c r="E477">
        <v>2</v>
      </c>
      <c r="F477">
        <v>4</v>
      </c>
      <c r="G477">
        <v>2</v>
      </c>
      <c r="H477">
        <v>5</v>
      </c>
      <c r="I477">
        <v>3</v>
      </c>
      <c r="J477">
        <v>2</v>
      </c>
      <c r="K477">
        <v>1.7071099999999999</v>
      </c>
      <c r="L477">
        <v>-3.2928899999999999</v>
      </c>
    </row>
    <row r="478" spans="1:12" x14ac:dyDescent="0.2">
      <c r="A478">
        <f t="shared" si="2"/>
        <v>53</v>
      </c>
      <c r="B478" t="s">
        <v>38</v>
      </c>
      <c r="C478">
        <v>2</v>
      </c>
      <c r="D478">
        <v>1</v>
      </c>
      <c r="E478">
        <v>5</v>
      </c>
      <c r="F478">
        <v>4</v>
      </c>
      <c r="G478">
        <v>2</v>
      </c>
      <c r="H478">
        <v>5</v>
      </c>
      <c r="I478">
        <v>2</v>
      </c>
      <c r="J478">
        <v>2</v>
      </c>
      <c r="K478">
        <v>4.1213199999999999</v>
      </c>
      <c r="L478">
        <v>-6.1213199999999999</v>
      </c>
    </row>
    <row r="479" spans="1:12" x14ac:dyDescent="0.2">
      <c r="A479">
        <f t="shared" si="2"/>
        <v>54</v>
      </c>
      <c r="B479" t="s">
        <v>27</v>
      </c>
      <c r="C479">
        <v>4</v>
      </c>
      <c r="D479">
        <v>2</v>
      </c>
      <c r="E479">
        <v>3</v>
      </c>
      <c r="F479">
        <v>2</v>
      </c>
      <c r="G479">
        <v>3</v>
      </c>
      <c r="H479">
        <v>3</v>
      </c>
      <c r="I479">
        <v>4</v>
      </c>
      <c r="J479">
        <v>4</v>
      </c>
      <c r="K479">
        <v>-2</v>
      </c>
      <c r="L479">
        <v>-1</v>
      </c>
    </row>
    <row r="480" spans="1:12" x14ac:dyDescent="0.2">
      <c r="A480">
        <f t="shared" si="2"/>
        <v>54</v>
      </c>
      <c r="B480" t="s">
        <v>32</v>
      </c>
      <c r="C480">
        <v>3</v>
      </c>
      <c r="D480">
        <v>1</v>
      </c>
      <c r="E480">
        <v>4</v>
      </c>
      <c r="F480">
        <v>2</v>
      </c>
      <c r="G480">
        <v>2</v>
      </c>
      <c r="H480">
        <v>4</v>
      </c>
      <c r="I480">
        <v>4</v>
      </c>
      <c r="J480">
        <v>3</v>
      </c>
      <c r="K480">
        <v>-0.58579000000000003</v>
      </c>
      <c r="L480">
        <v>-4.4142099999999997</v>
      </c>
    </row>
    <row r="481" spans="1:12" x14ac:dyDescent="0.2">
      <c r="A481">
        <f t="shared" si="2"/>
        <v>54</v>
      </c>
      <c r="B481" t="s">
        <v>19</v>
      </c>
      <c r="C481">
        <v>1</v>
      </c>
      <c r="D481">
        <v>5</v>
      </c>
      <c r="E481">
        <v>1</v>
      </c>
      <c r="F481">
        <v>3</v>
      </c>
      <c r="G481">
        <v>5</v>
      </c>
      <c r="H481">
        <v>1</v>
      </c>
      <c r="I481">
        <v>1</v>
      </c>
      <c r="J481">
        <v>5</v>
      </c>
      <c r="K481">
        <v>-3.6568499999999999</v>
      </c>
      <c r="L481">
        <v>4</v>
      </c>
    </row>
    <row r="482" spans="1:12" x14ac:dyDescent="0.2">
      <c r="A482">
        <f t="shared" si="2"/>
        <v>54</v>
      </c>
      <c r="B482" t="s">
        <v>39</v>
      </c>
      <c r="C482">
        <v>3</v>
      </c>
      <c r="D482">
        <v>2</v>
      </c>
      <c r="E482">
        <v>3</v>
      </c>
      <c r="F482">
        <v>3</v>
      </c>
      <c r="G482">
        <v>1</v>
      </c>
      <c r="H482">
        <v>4</v>
      </c>
      <c r="I482">
        <v>4</v>
      </c>
      <c r="J482">
        <v>2</v>
      </c>
      <c r="K482">
        <v>1.1213200000000001</v>
      </c>
      <c r="L482">
        <v>-2.7071100000000001</v>
      </c>
    </row>
    <row r="483" spans="1:12" x14ac:dyDescent="0.2">
      <c r="A483">
        <f t="shared" ref="A483:A505" si="3">IF(B483="city",A482+1,A482)</f>
        <v>54</v>
      </c>
      <c r="B483" t="s">
        <v>35</v>
      </c>
      <c r="C483">
        <v>2</v>
      </c>
      <c r="D483">
        <v>3</v>
      </c>
      <c r="E483">
        <v>3</v>
      </c>
      <c r="F483">
        <v>4</v>
      </c>
      <c r="G483">
        <v>4</v>
      </c>
      <c r="H483">
        <v>2</v>
      </c>
      <c r="I483">
        <v>2</v>
      </c>
      <c r="J483">
        <v>4</v>
      </c>
      <c r="K483">
        <v>-0.12132</v>
      </c>
      <c r="L483">
        <v>0.29288999999999998</v>
      </c>
    </row>
    <row r="484" spans="1:12" x14ac:dyDescent="0.2">
      <c r="A484">
        <f t="shared" si="3"/>
        <v>54</v>
      </c>
      <c r="B484" t="s">
        <v>41</v>
      </c>
      <c r="C484">
        <v>5</v>
      </c>
      <c r="D484">
        <v>3</v>
      </c>
      <c r="E484">
        <v>2</v>
      </c>
      <c r="F484">
        <v>2</v>
      </c>
      <c r="G484">
        <v>4</v>
      </c>
      <c r="H484">
        <v>3</v>
      </c>
      <c r="I484">
        <v>3</v>
      </c>
      <c r="J484">
        <v>5</v>
      </c>
      <c r="K484">
        <v>-2.4142100000000002</v>
      </c>
      <c r="L484">
        <v>1.41421</v>
      </c>
    </row>
    <row r="485" spans="1:12" x14ac:dyDescent="0.2">
      <c r="A485">
        <f t="shared" si="3"/>
        <v>54</v>
      </c>
      <c r="B485" t="s">
        <v>36</v>
      </c>
      <c r="C485">
        <v>5</v>
      </c>
      <c r="D485">
        <v>1</v>
      </c>
      <c r="E485">
        <v>5</v>
      </c>
      <c r="F485">
        <v>1</v>
      </c>
      <c r="G485">
        <v>1</v>
      </c>
      <c r="H485">
        <v>5</v>
      </c>
      <c r="I485">
        <v>5</v>
      </c>
      <c r="J485">
        <v>1</v>
      </c>
      <c r="K485">
        <v>1.6568499999999999</v>
      </c>
      <c r="L485">
        <v>-4</v>
      </c>
    </row>
    <row r="486" spans="1:12" x14ac:dyDescent="0.2">
      <c r="A486">
        <f t="shared" si="3"/>
        <v>54</v>
      </c>
      <c r="B486" t="s">
        <v>37</v>
      </c>
      <c r="C486">
        <v>4</v>
      </c>
      <c r="D486">
        <v>2</v>
      </c>
      <c r="E486">
        <v>3</v>
      </c>
      <c r="F486">
        <v>3</v>
      </c>
      <c r="G486">
        <v>3</v>
      </c>
      <c r="H486">
        <v>4</v>
      </c>
      <c r="I486">
        <v>3</v>
      </c>
      <c r="J486">
        <v>4</v>
      </c>
      <c r="K486">
        <v>0</v>
      </c>
      <c r="L486">
        <v>-2</v>
      </c>
    </row>
    <row r="487" spans="1:12" x14ac:dyDescent="0.2">
      <c r="A487">
        <f t="shared" si="3"/>
        <v>54</v>
      </c>
      <c r="B487" t="s">
        <v>38</v>
      </c>
      <c r="C487">
        <v>4</v>
      </c>
      <c r="D487">
        <v>1</v>
      </c>
      <c r="E487">
        <v>4</v>
      </c>
      <c r="F487">
        <v>2</v>
      </c>
      <c r="G487">
        <v>1</v>
      </c>
      <c r="H487">
        <v>4</v>
      </c>
      <c r="I487">
        <v>4</v>
      </c>
      <c r="J487">
        <v>4</v>
      </c>
      <c r="K487">
        <v>0.12132</v>
      </c>
      <c r="L487">
        <v>-5.1213199999999999</v>
      </c>
    </row>
    <row r="488" spans="1:12" x14ac:dyDescent="0.2">
      <c r="A488">
        <f t="shared" si="3"/>
        <v>55</v>
      </c>
      <c r="B488" t="s">
        <v>27</v>
      </c>
      <c r="C488">
        <v>4</v>
      </c>
      <c r="D488">
        <v>3</v>
      </c>
      <c r="E488">
        <v>4</v>
      </c>
      <c r="F488">
        <v>3</v>
      </c>
      <c r="G488">
        <v>2</v>
      </c>
      <c r="H488">
        <v>3</v>
      </c>
      <c r="I488">
        <v>4</v>
      </c>
      <c r="J488">
        <v>2</v>
      </c>
      <c r="K488">
        <v>1.82843</v>
      </c>
      <c r="L488">
        <v>0</v>
      </c>
    </row>
    <row r="489" spans="1:12" x14ac:dyDescent="0.2">
      <c r="A489">
        <f t="shared" si="3"/>
        <v>55</v>
      </c>
      <c r="B489" t="s">
        <v>32</v>
      </c>
      <c r="C489">
        <v>4</v>
      </c>
      <c r="D489">
        <v>2</v>
      </c>
      <c r="E489">
        <v>4</v>
      </c>
      <c r="F489">
        <v>1</v>
      </c>
      <c r="G489">
        <v>1</v>
      </c>
      <c r="H489">
        <v>2</v>
      </c>
      <c r="I489">
        <v>3</v>
      </c>
      <c r="J489">
        <v>1</v>
      </c>
      <c r="K489">
        <v>2.2426400000000002</v>
      </c>
      <c r="L489">
        <v>0</v>
      </c>
    </row>
    <row r="490" spans="1:12" x14ac:dyDescent="0.2">
      <c r="A490">
        <f t="shared" si="3"/>
        <v>55</v>
      </c>
      <c r="B490" t="s">
        <v>19</v>
      </c>
      <c r="C490">
        <v>5</v>
      </c>
      <c r="D490">
        <v>5</v>
      </c>
      <c r="E490">
        <v>1</v>
      </c>
      <c r="F490">
        <v>3</v>
      </c>
      <c r="G490">
        <v>5</v>
      </c>
      <c r="H490">
        <v>1</v>
      </c>
      <c r="I490">
        <v>2</v>
      </c>
      <c r="J490">
        <v>2</v>
      </c>
      <c r="K490">
        <v>0.29288999999999998</v>
      </c>
      <c r="L490">
        <v>8.9497499999999999</v>
      </c>
    </row>
    <row r="491" spans="1:12" x14ac:dyDescent="0.2">
      <c r="A491">
        <f t="shared" si="3"/>
        <v>55</v>
      </c>
      <c r="B491" t="s">
        <v>39</v>
      </c>
      <c r="C491">
        <v>4</v>
      </c>
      <c r="D491">
        <v>2</v>
      </c>
      <c r="E491">
        <v>5</v>
      </c>
      <c r="F491">
        <v>3</v>
      </c>
      <c r="G491">
        <v>2</v>
      </c>
      <c r="H491">
        <v>4</v>
      </c>
      <c r="I491">
        <v>3</v>
      </c>
      <c r="J491">
        <v>2</v>
      </c>
      <c r="K491">
        <v>3.5355300000000001</v>
      </c>
      <c r="L491">
        <v>-2.7071100000000001</v>
      </c>
    </row>
    <row r="492" spans="1:12" x14ac:dyDescent="0.2">
      <c r="A492">
        <f t="shared" si="3"/>
        <v>55</v>
      </c>
      <c r="B492" t="s">
        <v>35</v>
      </c>
      <c r="C492">
        <v>4</v>
      </c>
      <c r="D492">
        <v>5</v>
      </c>
      <c r="E492">
        <v>3</v>
      </c>
      <c r="F492">
        <v>4</v>
      </c>
      <c r="G492">
        <v>4</v>
      </c>
      <c r="H492">
        <v>2</v>
      </c>
      <c r="I492">
        <v>4</v>
      </c>
      <c r="J492">
        <v>2</v>
      </c>
      <c r="K492">
        <v>0.70711000000000002</v>
      </c>
      <c r="L492">
        <v>5.1213199999999999</v>
      </c>
    </row>
    <row r="493" spans="1:12" x14ac:dyDescent="0.2">
      <c r="A493">
        <f t="shared" si="3"/>
        <v>55</v>
      </c>
      <c r="B493" t="s">
        <v>41</v>
      </c>
      <c r="C493">
        <v>5</v>
      </c>
      <c r="D493">
        <v>4</v>
      </c>
      <c r="E493">
        <v>2</v>
      </c>
      <c r="F493">
        <v>4</v>
      </c>
      <c r="G493">
        <v>4</v>
      </c>
      <c r="H493">
        <v>1</v>
      </c>
      <c r="I493">
        <v>2</v>
      </c>
      <c r="J493">
        <v>2</v>
      </c>
      <c r="K493">
        <v>2.7071100000000001</v>
      </c>
      <c r="L493">
        <v>6.5355299999999996</v>
      </c>
    </row>
    <row r="494" spans="1:12" x14ac:dyDescent="0.2">
      <c r="A494">
        <f t="shared" si="3"/>
        <v>55</v>
      </c>
      <c r="B494" t="s">
        <v>36</v>
      </c>
      <c r="C494">
        <v>4</v>
      </c>
      <c r="D494">
        <v>1</v>
      </c>
      <c r="E494">
        <v>5</v>
      </c>
      <c r="F494">
        <v>4</v>
      </c>
      <c r="G494">
        <v>1</v>
      </c>
      <c r="H494">
        <v>3</v>
      </c>
      <c r="I494">
        <v>3</v>
      </c>
      <c r="J494">
        <v>2</v>
      </c>
      <c r="K494">
        <v>5.2426399999999997</v>
      </c>
      <c r="L494">
        <v>-3.4142100000000002</v>
      </c>
    </row>
    <row r="495" spans="1:12" x14ac:dyDescent="0.2">
      <c r="A495">
        <f t="shared" si="3"/>
        <v>55</v>
      </c>
      <c r="B495" t="s">
        <v>37</v>
      </c>
      <c r="C495">
        <v>4</v>
      </c>
      <c r="D495">
        <v>2</v>
      </c>
      <c r="E495">
        <v>4</v>
      </c>
      <c r="F495">
        <v>2</v>
      </c>
      <c r="G495">
        <v>4</v>
      </c>
      <c r="H495">
        <v>3</v>
      </c>
      <c r="I495">
        <v>3</v>
      </c>
      <c r="J495">
        <v>2</v>
      </c>
      <c r="K495">
        <v>0.41421000000000002</v>
      </c>
      <c r="L495">
        <v>0.41421000000000002</v>
      </c>
    </row>
    <row r="496" spans="1:12" x14ac:dyDescent="0.2">
      <c r="A496">
        <f t="shared" si="3"/>
        <v>55</v>
      </c>
      <c r="B496" t="s">
        <v>38</v>
      </c>
      <c r="C496">
        <v>4</v>
      </c>
      <c r="D496">
        <v>2</v>
      </c>
      <c r="E496">
        <v>4</v>
      </c>
      <c r="F496">
        <v>2</v>
      </c>
      <c r="G496">
        <v>3</v>
      </c>
      <c r="H496">
        <v>3</v>
      </c>
      <c r="I496">
        <v>3</v>
      </c>
      <c r="J496">
        <v>3</v>
      </c>
      <c r="K496">
        <v>0.41421000000000002</v>
      </c>
      <c r="L496">
        <v>-1</v>
      </c>
    </row>
    <row r="497" spans="1:12" x14ac:dyDescent="0.2">
      <c r="A497">
        <f t="shared" si="3"/>
        <v>56</v>
      </c>
      <c r="B497" t="s">
        <v>27</v>
      </c>
      <c r="C497">
        <v>1</v>
      </c>
      <c r="D497">
        <v>1</v>
      </c>
      <c r="E497">
        <v>4</v>
      </c>
      <c r="F497">
        <v>4</v>
      </c>
      <c r="G497">
        <v>1</v>
      </c>
      <c r="H497">
        <v>4</v>
      </c>
      <c r="I497">
        <v>1</v>
      </c>
      <c r="J497">
        <v>1</v>
      </c>
      <c r="K497">
        <v>5.1213199999999999</v>
      </c>
      <c r="L497">
        <v>-5.1213199999999999</v>
      </c>
    </row>
    <row r="498" spans="1:12" x14ac:dyDescent="0.2">
      <c r="A498">
        <f t="shared" si="3"/>
        <v>56</v>
      </c>
      <c r="B498" t="s">
        <v>32</v>
      </c>
      <c r="C498">
        <v>1</v>
      </c>
      <c r="D498">
        <v>1</v>
      </c>
      <c r="E498">
        <v>5</v>
      </c>
      <c r="F498">
        <v>5</v>
      </c>
      <c r="G498">
        <v>1</v>
      </c>
      <c r="H498">
        <v>5</v>
      </c>
      <c r="I498">
        <v>1</v>
      </c>
      <c r="J498">
        <v>1</v>
      </c>
      <c r="K498">
        <v>6.82843</v>
      </c>
      <c r="L498">
        <v>-6.82843</v>
      </c>
    </row>
    <row r="499" spans="1:12" x14ac:dyDescent="0.2">
      <c r="A499">
        <f t="shared" si="3"/>
        <v>56</v>
      </c>
      <c r="B499" t="s">
        <v>19</v>
      </c>
      <c r="C499">
        <v>4</v>
      </c>
      <c r="D499">
        <v>5</v>
      </c>
      <c r="E499">
        <v>1</v>
      </c>
      <c r="F499">
        <v>1</v>
      </c>
      <c r="G499">
        <v>5</v>
      </c>
      <c r="H499">
        <v>1</v>
      </c>
      <c r="I499">
        <v>4</v>
      </c>
      <c r="J499">
        <v>4</v>
      </c>
      <c r="K499">
        <v>-5.82843</v>
      </c>
      <c r="L499">
        <v>6.82843</v>
      </c>
    </row>
    <row r="500" spans="1:12" x14ac:dyDescent="0.2">
      <c r="A500">
        <f t="shared" si="3"/>
        <v>56</v>
      </c>
      <c r="B500" t="s">
        <v>39</v>
      </c>
      <c r="C500">
        <v>4</v>
      </c>
      <c r="D500">
        <v>2</v>
      </c>
      <c r="E500">
        <v>4</v>
      </c>
      <c r="F500">
        <v>4</v>
      </c>
      <c r="G500">
        <v>2</v>
      </c>
      <c r="H500">
        <v>3</v>
      </c>
      <c r="I500">
        <v>1</v>
      </c>
      <c r="J500">
        <v>1</v>
      </c>
      <c r="K500">
        <v>6.5355299999999996</v>
      </c>
      <c r="L500">
        <v>-0.29288999999999998</v>
      </c>
    </row>
    <row r="501" spans="1:12" x14ac:dyDescent="0.2">
      <c r="A501">
        <f t="shared" si="3"/>
        <v>56</v>
      </c>
      <c r="B501" t="s">
        <v>35</v>
      </c>
      <c r="C501">
        <v>3</v>
      </c>
      <c r="D501">
        <v>3</v>
      </c>
      <c r="E501">
        <v>2</v>
      </c>
      <c r="F501">
        <v>3</v>
      </c>
      <c r="G501">
        <v>3</v>
      </c>
      <c r="H501">
        <v>3</v>
      </c>
      <c r="I501">
        <v>2</v>
      </c>
      <c r="J501">
        <v>2</v>
      </c>
      <c r="K501">
        <v>1</v>
      </c>
      <c r="L501">
        <v>1.41421</v>
      </c>
    </row>
    <row r="502" spans="1:12" x14ac:dyDescent="0.2">
      <c r="A502">
        <f t="shared" si="3"/>
        <v>56</v>
      </c>
      <c r="B502" t="s">
        <v>41</v>
      </c>
      <c r="C502">
        <v>3</v>
      </c>
      <c r="D502">
        <v>2</v>
      </c>
      <c r="E502">
        <v>3</v>
      </c>
      <c r="F502">
        <v>4</v>
      </c>
      <c r="G502">
        <v>2</v>
      </c>
      <c r="H502">
        <v>2</v>
      </c>
      <c r="I502">
        <v>2</v>
      </c>
      <c r="J502">
        <v>2</v>
      </c>
      <c r="K502">
        <v>3.4142100000000002</v>
      </c>
      <c r="L502">
        <v>0</v>
      </c>
    </row>
    <row r="503" spans="1:12" x14ac:dyDescent="0.2">
      <c r="A503">
        <f t="shared" si="3"/>
        <v>56</v>
      </c>
      <c r="B503" t="s">
        <v>36</v>
      </c>
      <c r="C503">
        <v>3</v>
      </c>
      <c r="D503">
        <v>2</v>
      </c>
      <c r="E503">
        <v>4</v>
      </c>
      <c r="F503">
        <v>4</v>
      </c>
      <c r="G503">
        <v>2</v>
      </c>
      <c r="H503">
        <v>4</v>
      </c>
      <c r="I503">
        <v>2</v>
      </c>
      <c r="J503">
        <v>2</v>
      </c>
      <c r="K503">
        <v>4.1213199999999999</v>
      </c>
      <c r="L503">
        <v>-2.7071100000000001</v>
      </c>
    </row>
    <row r="504" spans="1:12" x14ac:dyDescent="0.2">
      <c r="A504">
        <f t="shared" si="3"/>
        <v>56</v>
      </c>
      <c r="B504" t="s">
        <v>37</v>
      </c>
      <c r="C504">
        <v>4</v>
      </c>
      <c r="D504">
        <v>2</v>
      </c>
      <c r="E504">
        <v>4</v>
      </c>
      <c r="F504">
        <v>3</v>
      </c>
      <c r="G504">
        <v>3</v>
      </c>
      <c r="H504">
        <v>4</v>
      </c>
      <c r="I504">
        <v>2</v>
      </c>
      <c r="J504">
        <v>2</v>
      </c>
      <c r="K504">
        <v>3.1213199999999999</v>
      </c>
      <c r="L504">
        <v>-1.2928900000000001</v>
      </c>
    </row>
    <row r="505" spans="1:12" x14ac:dyDescent="0.2">
      <c r="A505">
        <f t="shared" si="3"/>
        <v>56</v>
      </c>
      <c r="B505" t="s">
        <v>38</v>
      </c>
      <c r="C505">
        <v>3</v>
      </c>
      <c r="D505">
        <v>3</v>
      </c>
      <c r="E505">
        <v>2</v>
      </c>
      <c r="F505">
        <v>4</v>
      </c>
      <c r="G505">
        <v>3</v>
      </c>
      <c r="H505">
        <v>2</v>
      </c>
      <c r="I505">
        <v>1</v>
      </c>
      <c r="J505">
        <v>2</v>
      </c>
      <c r="K505">
        <v>3</v>
      </c>
      <c r="L505">
        <v>2.4142100000000002</v>
      </c>
    </row>
  </sheetData>
  <sortState ref="A2:J289">
    <sortCondition ref="A2:A2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A8A5-9339-144A-B412-6303A8F31B60}">
  <dimension ref="A1:AO98"/>
  <sheetViews>
    <sheetView workbookViewId="0">
      <selection activeCell="AE35" sqref="AE35"/>
    </sheetView>
  </sheetViews>
  <sheetFormatPr baseColWidth="10" defaultRowHeight="15" x14ac:dyDescent="0.2"/>
  <sheetData>
    <row r="1" spans="1:41" x14ac:dyDescent="0.2">
      <c r="A1" s="4" t="s">
        <v>64</v>
      </c>
      <c r="B1" s="5"/>
      <c r="L1" s="4" t="s">
        <v>73</v>
      </c>
      <c r="M1" s="5"/>
      <c r="X1" s="4" t="s">
        <v>84</v>
      </c>
      <c r="Y1" s="5"/>
      <c r="AF1" s="4" t="s">
        <v>91</v>
      </c>
      <c r="AG1" s="5"/>
    </row>
    <row r="2" spans="1:41" x14ac:dyDescent="0.2">
      <c r="A2" s="1" t="s">
        <v>53</v>
      </c>
      <c r="B2" s="1" t="s">
        <v>65</v>
      </c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72</v>
      </c>
      <c r="L2" s="1" t="s">
        <v>5</v>
      </c>
      <c r="M2" s="1" t="s">
        <v>74</v>
      </c>
      <c r="N2" s="1" t="s">
        <v>75</v>
      </c>
      <c r="O2" s="1" t="s">
        <v>76</v>
      </c>
      <c r="P2" s="1" t="s">
        <v>77</v>
      </c>
      <c r="Q2" s="1" t="s">
        <v>78</v>
      </c>
      <c r="R2" s="1" t="s">
        <v>79</v>
      </c>
      <c r="S2" s="1" t="s">
        <v>80</v>
      </c>
      <c r="T2" s="1" t="s">
        <v>81</v>
      </c>
      <c r="U2" s="1" t="s">
        <v>82</v>
      </c>
      <c r="V2" s="1" t="s">
        <v>83</v>
      </c>
      <c r="X2" s="1" t="s">
        <v>4</v>
      </c>
      <c r="Y2" s="1" t="s">
        <v>85</v>
      </c>
      <c r="Z2" s="1" t="s">
        <v>86</v>
      </c>
      <c r="AA2" s="1" t="s">
        <v>87</v>
      </c>
      <c r="AB2" s="1" t="s">
        <v>88</v>
      </c>
      <c r="AC2" s="1" t="s">
        <v>65</v>
      </c>
      <c r="AD2" s="1" t="s">
        <v>89</v>
      </c>
      <c r="AF2" s="1" t="s">
        <v>5</v>
      </c>
      <c r="AG2" s="1" t="s">
        <v>92</v>
      </c>
      <c r="AH2" s="1" t="s">
        <v>65</v>
      </c>
      <c r="AI2" s="1" t="s">
        <v>66</v>
      </c>
      <c r="AJ2" s="1" t="s">
        <v>67</v>
      </c>
      <c r="AK2" s="1" t="s">
        <v>68</v>
      </c>
      <c r="AL2" s="1" t="s">
        <v>69</v>
      </c>
      <c r="AM2" s="1" t="s">
        <v>70</v>
      </c>
      <c r="AN2" s="1" t="s">
        <v>71</v>
      </c>
      <c r="AO2" s="1" t="s">
        <v>72</v>
      </c>
    </row>
    <row r="3" spans="1:41" x14ac:dyDescent="0.2">
      <c r="A3">
        <v>1</v>
      </c>
      <c r="B3">
        <f>VLOOKUP(A3,'Decision Data'!A$2:R$1041,13)</f>
        <v>24</v>
      </c>
      <c r="C3">
        <f>COUNTIFS('Decision Data'!$A$2:$A$1041,Statistics!$A3,'Decision Data'!$J$2:$J$1041,"correct",'Decision Data'!$I$2:$I$1041,"phishing")</f>
        <v>5</v>
      </c>
      <c r="D3">
        <f>COUNTIFS('Decision Data'!$A$2:$A$1041,Statistics!$A3,'Decision Data'!$J$2:$J$1041,"correct",'Decision Data'!$I$2:$I$1041,"normal")</f>
        <v>19</v>
      </c>
      <c r="E3">
        <f>COUNTIFS('Decision Data'!$A$2:$A$1041,Statistics!$A3,'Decision Data'!$J$2:$J$1041,"incorrect",'Decision Data'!$I$2:$I$1041,"phishing")</f>
        <v>3</v>
      </c>
      <c r="F3">
        <f>COUNTIFS('Decision Data'!$A$2:$A$1041,Statistics!$A3,'Decision Data'!$J$2:$J$1041,"incorrect",'Decision Data'!$I$2:$I$1041,"normal")</f>
        <v>5</v>
      </c>
      <c r="G3" s="2">
        <f>C3/(C3+F3)</f>
        <v>0.5</v>
      </c>
      <c r="H3" s="2">
        <f>C3/(C3+E3)</f>
        <v>0.625</v>
      </c>
      <c r="I3" s="2">
        <f>(C3+D3)/(SUM(C3:F3))</f>
        <v>0.75</v>
      </c>
      <c r="L3" t="s">
        <v>27</v>
      </c>
      <c r="M3" s="6">
        <f>SUMIF('Sound Data'!$B$2:$B$505,Statistics!$L3,'Sound Data'!C$2:C$505)/56</f>
        <v>3.2857142857142856</v>
      </c>
      <c r="N3" s="6">
        <f>SUMIF('Sound Data'!$B$2:$B$505,Statistics!$L3,'Sound Data'!D$2:D$505)/56</f>
        <v>2.4107142857142856</v>
      </c>
      <c r="O3" s="6">
        <f>SUMIF('Sound Data'!$B$2:$B$505,Statistics!$L3,'Sound Data'!E$2:E$505)/56</f>
        <v>3.7142857142857144</v>
      </c>
      <c r="P3" s="6">
        <f>SUMIF('Sound Data'!$B$2:$B$505,Statistics!$L3,'Sound Data'!F$2:F$505)/56</f>
        <v>3.2142857142857144</v>
      </c>
      <c r="Q3" s="6">
        <f>SUMIF('Sound Data'!$B$2:$B$505,Statistics!$L3,'Sound Data'!G$2:G$505)/56</f>
        <v>2.1071428571428572</v>
      </c>
      <c r="R3" s="6">
        <f>SUMIF('Sound Data'!$B$2:$B$505,Statistics!$L3,'Sound Data'!H$2:H$505)/56</f>
        <v>3.3214285714285716</v>
      </c>
      <c r="S3" s="6">
        <f>SUMIF('Sound Data'!$B$2:$B$505,Statistics!$L3,'Sound Data'!I$2:I$505)/56</f>
        <v>2.8035714285714284</v>
      </c>
      <c r="T3" s="6">
        <f>SUMIF('Sound Data'!$B$2:$B$505,Statistics!$L3,'Sound Data'!J$2:J$505)/56</f>
        <v>2.6607142857142856</v>
      </c>
      <c r="U3" s="6">
        <f>SUMIF('Sound Data'!$B$2:$B$505,Statistics!$L3,'Sound Data'!K$2:K$505)/56</f>
        <v>1.9890776617737023</v>
      </c>
      <c r="V3" s="6">
        <f>SUMIF('Sound Data'!$B$2:$B$505,Statistics!$L3,'Sound Data'!L$2:L$505)/56</f>
        <v>-1.6051941707566619</v>
      </c>
      <c r="X3" t="s">
        <v>18</v>
      </c>
      <c r="Y3" s="7">
        <v>0</v>
      </c>
      <c r="Z3" s="6" t="b">
        <v>1</v>
      </c>
      <c r="AA3" s="6" t="s">
        <v>34</v>
      </c>
      <c r="AB3" s="7">
        <f>COUNTIFS('Decision Data'!$G$2:$G$1041,Statistics!$Y3)</f>
        <v>64</v>
      </c>
      <c r="AC3" s="7">
        <f>COUNTIFS('Decision Data'!$G$2:$G$1041,Statistics!$Y3,'Decision Data'!$J$2:$J$1041,"correct")</f>
        <v>49</v>
      </c>
      <c r="AD3" s="7">
        <f>COUNTIFS('Decision Data'!$G$2:$G$1041,Statistics!$Y3,'Decision Data'!$J$2:$J$1041,"incorrect")</f>
        <v>15</v>
      </c>
      <c r="AF3" t="s">
        <v>27</v>
      </c>
      <c r="AG3" s="6">
        <f t="shared" ref="AG3:AG11" si="0">V3</f>
        <v>-1.6051941707566619</v>
      </c>
      <c r="AH3" s="7">
        <f>COUNTIFS('Decision Data'!$F$2:$F$1041,Statistics!$AF3,'Decision Data'!$J$2:$J$1041,"correct")</f>
        <v>67</v>
      </c>
      <c r="AI3" s="7">
        <f>COUNTIFS('Decision Data'!$F$2:$F$1041,Statistics!$AF3,'Decision Data'!$J$2:$J$1041,"correct",'Decision Data'!$I$2:$I$1041,"phishing")</f>
        <v>14</v>
      </c>
      <c r="AJ3" s="7">
        <f>COUNTIFS('Decision Data'!$F$2:$F$1041,Statistics!$AF3,'Decision Data'!$J$2:$J$1041,"correct",'Decision Data'!$I$2:$I$1041,"normal")</f>
        <v>53</v>
      </c>
      <c r="AK3" s="7">
        <f>COUNTIFS('Decision Data'!$F$2:$F$1041,Statistics!$AF3,'Decision Data'!$J$2:$J$1041,"incorrect",'Decision Data'!$I$2:$I$1041,"phishing")</f>
        <v>8</v>
      </c>
      <c r="AL3" s="7">
        <f>COUNTIFS('Decision Data'!$F$2:$F$1041,Statistics!$AF3,'Decision Data'!$J$2:$J$1041,"incorrect",'Decision Data'!$I$2:$I$1041,"normal")</f>
        <v>20</v>
      </c>
      <c r="AM3" s="2">
        <f t="shared" ref="AM3:AM12" si="1">AI3/(AI3+AL3)</f>
        <v>0.41176470588235292</v>
      </c>
      <c r="AN3" s="2">
        <f t="shared" ref="AN3:AN12" si="2">AI3/(AI3+AK3)</f>
        <v>0.63636363636363635</v>
      </c>
      <c r="AO3" s="2">
        <f t="shared" ref="AO3:AO12" si="3">(AI3+AJ3)/(SUM(AI3:AL3))</f>
        <v>0.70526315789473681</v>
      </c>
    </row>
    <row r="4" spans="1:41" x14ac:dyDescent="0.2">
      <c r="A4">
        <f>A3+1</f>
        <v>2</v>
      </c>
      <c r="B4">
        <f>VLOOKUP(A4,'Decision Data'!A$2:R$1041,13)</f>
        <v>27</v>
      </c>
      <c r="C4">
        <f>COUNTIFS('Decision Data'!$A$2:$A$1041,Statistics!$A4,'Decision Data'!$J$2:$J$1041,"correct",'Decision Data'!$I$2:$I$1041,"phishing")</f>
        <v>3</v>
      </c>
      <c r="D4">
        <f>COUNTIFS('Decision Data'!$A$2:$A$1041,Statistics!$A4,'Decision Data'!$J$2:$J$1041,"correct",'Decision Data'!$I$2:$I$1041,"normal")</f>
        <v>24</v>
      </c>
      <c r="E4">
        <f>COUNTIFS('Decision Data'!$A$2:$A$1041,Statistics!$A4,'Decision Data'!$J$2:$J$1041,"incorrect",'Decision Data'!$I$2:$I$1041,"phishing")</f>
        <v>5</v>
      </c>
      <c r="F4">
        <f>COUNTIFS('Decision Data'!$A$2:$A$1041,Statistics!$A4,'Decision Data'!$J$2:$J$1041,"incorrect",'Decision Data'!$I$2:$I$1041,"normal")</f>
        <v>0</v>
      </c>
      <c r="G4" s="2">
        <f t="shared" ref="G4:G58" si="4">C4/(C4+F4)</f>
        <v>1</v>
      </c>
      <c r="H4" s="2">
        <f t="shared" ref="H4:H58" si="5">C4/(C4+E4)</f>
        <v>0.375</v>
      </c>
      <c r="I4" s="2">
        <f t="shared" ref="I4:I58" si="6">(C4+D4)/(SUM(C4:F4))</f>
        <v>0.84375</v>
      </c>
      <c r="L4" t="s">
        <v>32</v>
      </c>
      <c r="M4" s="6">
        <f>SUMIF('Sound Data'!$B$2:$B$505,Statistics!$L4,'Sound Data'!C$2:C$505)/56</f>
        <v>3.4107142857142856</v>
      </c>
      <c r="N4" s="6">
        <f>SUMIF('Sound Data'!$B$2:$B$505,Statistics!$L4,'Sound Data'!D$2:D$505)/56</f>
        <v>1.8571428571428572</v>
      </c>
      <c r="O4" s="6">
        <f>SUMIF('Sound Data'!$B$2:$B$505,Statistics!$L4,'Sound Data'!E$2:E$505)/56</f>
        <v>4.4285714285714288</v>
      </c>
      <c r="P4" s="6">
        <f>SUMIF('Sound Data'!$B$2:$B$505,Statistics!$L4,'Sound Data'!F$2:F$505)/56</f>
        <v>3.8035714285714284</v>
      </c>
      <c r="Q4" s="6">
        <f>SUMIF('Sound Data'!$B$2:$B$505,Statistics!$L4,'Sound Data'!G$2:G$505)/56</f>
        <v>1.4464285714285714</v>
      </c>
      <c r="R4" s="6">
        <f>SUMIF('Sound Data'!$B$2:$B$505,Statistics!$L4,'Sound Data'!H$2:H$505)/56</f>
        <v>3.6071428571428572</v>
      </c>
      <c r="S4" s="6">
        <f>SUMIF('Sound Data'!$B$2:$B$505,Statistics!$L4,'Sound Data'!I$2:I$505)/56</f>
        <v>2.0535714285714284</v>
      </c>
      <c r="T4" s="6">
        <f>SUMIF('Sound Data'!$B$2:$B$505,Statistics!$L4,'Sound Data'!J$2:J$505)/56</f>
        <v>1.8928571428571428</v>
      </c>
      <c r="U4" s="6">
        <f>SUMIF('Sound Data'!$B$2:$B$505,Statistics!$L4,'Sound Data'!K$2:K$505)/56</f>
        <v>4.9319805373215413</v>
      </c>
      <c r="V4" s="6">
        <f>SUMIF('Sound Data'!$B$2:$B$505,Statistics!$L4,'Sound Data'!L$2:L$505)/56</f>
        <v>-2.7854071221882926</v>
      </c>
      <c r="X4" t="s">
        <v>18</v>
      </c>
      <c r="Y4" s="7">
        <v>1</v>
      </c>
      <c r="Z4" s="6" t="b">
        <v>1</v>
      </c>
      <c r="AA4" t="s">
        <v>34</v>
      </c>
      <c r="AB4" s="7">
        <f>COUNTIFS('Decision Data'!$G$2:$G$1041,Statistics!$Y4)</f>
        <v>65</v>
      </c>
      <c r="AC4" s="7">
        <f>COUNTIFS('Decision Data'!$G$2:$G$1041,Statistics!$Y4,'Decision Data'!$J$2:$J$1041,"correct")</f>
        <v>41</v>
      </c>
      <c r="AD4" s="7">
        <f>COUNTIFS('Decision Data'!$G$2:$G$1041,Statistics!$Y4,'Decision Data'!$J$2:$J$1041,"incorrect")</f>
        <v>24</v>
      </c>
      <c r="AF4" t="s">
        <v>32</v>
      </c>
      <c r="AG4" s="6">
        <f t="shared" si="0"/>
        <v>-2.7854071221882926</v>
      </c>
      <c r="AH4" s="7">
        <f>COUNTIFS('Decision Data'!$F$2:$F$1041,Statistics!$AF4,'Decision Data'!$J$2:$J$1041,"correct")</f>
        <v>64</v>
      </c>
      <c r="AI4" s="7">
        <f>COUNTIFS('Decision Data'!$F$2:$F$1041,Statistics!$AF4,'Decision Data'!$J$2:$J$1041,"correct",'Decision Data'!$I$2:$I$1041,"phishing")</f>
        <v>19</v>
      </c>
      <c r="AJ4" s="7">
        <f>COUNTIFS('Decision Data'!$F$2:$F$1041,Statistics!$AF4,'Decision Data'!$J$2:$J$1041,"correct",'Decision Data'!$I$2:$I$1041,"normal")</f>
        <v>45</v>
      </c>
      <c r="AK4" s="7">
        <f>COUNTIFS('Decision Data'!$F$2:$F$1041,Statistics!$AF4,'Decision Data'!$J$2:$J$1041,"incorrect",'Decision Data'!$I$2:$I$1041,"phishing")</f>
        <v>12</v>
      </c>
      <c r="AL4" s="7">
        <f>COUNTIFS('Decision Data'!$F$2:$F$1041,Statistics!$AF4,'Decision Data'!$J$2:$J$1041,"incorrect",'Decision Data'!$I$2:$I$1041,"normal")</f>
        <v>21</v>
      </c>
      <c r="AM4" s="2">
        <f t="shared" si="1"/>
        <v>0.47499999999999998</v>
      </c>
      <c r="AN4" s="2">
        <f t="shared" si="2"/>
        <v>0.61290322580645162</v>
      </c>
      <c r="AO4" s="2">
        <f t="shared" si="3"/>
        <v>0.65979381443298968</v>
      </c>
    </row>
    <row r="5" spans="1:41" x14ac:dyDescent="0.2">
      <c r="A5">
        <f t="shared" ref="A5:A58" si="7">A4+1</f>
        <v>3</v>
      </c>
      <c r="B5">
        <f>VLOOKUP(A5,'Decision Data'!A$2:R$1041,13)</f>
        <v>30</v>
      </c>
      <c r="C5">
        <f>COUNTIFS('Decision Data'!$A$2:$A$1041,Statistics!$A5,'Decision Data'!$J$2:$J$1041,"correct",'Decision Data'!$I$2:$I$1041,"phishing")</f>
        <v>8</v>
      </c>
      <c r="D5">
        <f>COUNTIFS('Decision Data'!$A$2:$A$1041,Statistics!$A5,'Decision Data'!$J$2:$J$1041,"correct",'Decision Data'!$I$2:$I$1041,"normal")</f>
        <v>22</v>
      </c>
      <c r="E5">
        <f>COUNTIFS('Decision Data'!$A$2:$A$1041,Statistics!$A5,'Decision Data'!$J$2:$J$1041,"incorrect",'Decision Data'!$I$2:$I$1041,"phishing")</f>
        <v>0</v>
      </c>
      <c r="F5">
        <f>COUNTIFS('Decision Data'!$A$2:$A$1041,Statistics!$A5,'Decision Data'!$J$2:$J$1041,"incorrect",'Decision Data'!$I$2:$I$1041,"normal")</f>
        <v>2</v>
      </c>
      <c r="G5" s="2">
        <f t="shared" si="4"/>
        <v>0.8</v>
      </c>
      <c r="H5" s="2">
        <f t="shared" si="5"/>
        <v>1</v>
      </c>
      <c r="I5" s="2">
        <f t="shared" si="6"/>
        <v>0.9375</v>
      </c>
      <c r="L5" t="s">
        <v>19</v>
      </c>
      <c r="M5" s="6">
        <f>SUMIF('Sound Data'!$B$2:$B$505,Statistics!$L5,'Sound Data'!C$2:C$505)/56</f>
        <v>2.6964285714285716</v>
      </c>
      <c r="N5" s="6">
        <f>SUMIF('Sound Data'!$B$2:$B$505,Statistics!$L5,'Sound Data'!D$2:D$505)/56</f>
        <v>4.25</v>
      </c>
      <c r="O5" s="6">
        <f>SUMIF('Sound Data'!$B$2:$B$505,Statistics!$L5,'Sound Data'!E$2:E$505)/56</f>
        <v>1.4821428571428572</v>
      </c>
      <c r="P5" s="6">
        <f>SUMIF('Sound Data'!$B$2:$B$505,Statistics!$L5,'Sound Data'!F$2:F$505)/56</f>
        <v>2.2857142857142856</v>
      </c>
      <c r="Q5" s="6">
        <f>SUMIF('Sound Data'!$B$2:$B$505,Statistics!$L5,'Sound Data'!G$2:G$505)/56</f>
        <v>4.4285714285714288</v>
      </c>
      <c r="R5" s="6">
        <f>SUMIF('Sound Data'!$B$2:$B$505,Statistics!$L5,'Sound Data'!H$2:H$505)/56</f>
        <v>1.9821428571428572</v>
      </c>
      <c r="S5" s="6">
        <f>SUMIF('Sound Data'!$B$2:$B$505,Statistics!$L5,'Sound Data'!I$2:I$505)/56</f>
        <v>3.5892857142857144</v>
      </c>
      <c r="T5" s="6">
        <f>SUMIF('Sound Data'!$B$2:$B$505,Statistics!$L5,'Sound Data'!J$2:J$505)/56</f>
        <v>3.4821428571428572</v>
      </c>
      <c r="U5" s="6">
        <f>SUMIF('Sound Data'!$B$2:$B$505,Statistics!$L5,'Sound Data'!K$2:K$505)/56</f>
        <v>-3.9425945049667983</v>
      </c>
      <c r="V5" s="6">
        <f>SUMIF('Sound Data'!$B$2:$B$505,Statistics!$L5,'Sound Data'!L$2:L$505)/56</f>
        <v>3.7957128487439928</v>
      </c>
      <c r="X5" t="s">
        <v>18</v>
      </c>
      <c r="Y5" s="7">
        <v>2</v>
      </c>
      <c r="Z5" s="6" t="b">
        <v>1</v>
      </c>
      <c r="AA5" s="6" t="s">
        <v>22</v>
      </c>
      <c r="AB5" s="7">
        <f>COUNTIFS('Decision Data'!$G$2:$G$1041,Statistics!$Y5)</f>
        <v>66</v>
      </c>
      <c r="AC5" s="7">
        <f>COUNTIFS('Decision Data'!$G$2:$G$1041,Statistics!$Y5,'Decision Data'!$J$2:$J$1041,"correct")</f>
        <v>28</v>
      </c>
      <c r="AD5" s="7">
        <f>COUNTIFS('Decision Data'!$G$2:$G$1041,Statistics!$Y5,'Decision Data'!$J$2:$J$1041,"incorrect")</f>
        <v>38</v>
      </c>
      <c r="AF5" t="s">
        <v>19</v>
      </c>
      <c r="AG5" s="6">
        <f t="shared" si="0"/>
        <v>3.7957128487439928</v>
      </c>
      <c r="AH5" s="7">
        <f>COUNTIFS('Decision Data'!$F$2:$F$1041,Statistics!$AF5,'Decision Data'!$J$2:$J$1041,"correct")</f>
        <v>69</v>
      </c>
      <c r="AI5" s="7">
        <f>COUNTIFS('Decision Data'!$F$2:$F$1041,Statistics!$AF5,'Decision Data'!$J$2:$J$1041,"correct",'Decision Data'!$I$2:$I$1041,"phishing")</f>
        <v>12</v>
      </c>
      <c r="AJ5" s="7">
        <f>COUNTIFS('Decision Data'!$F$2:$F$1041,Statistics!$AF5,'Decision Data'!$J$2:$J$1041,"correct",'Decision Data'!$I$2:$I$1041,"normal")</f>
        <v>57</v>
      </c>
      <c r="AK5" s="7">
        <f>COUNTIFS('Decision Data'!$F$2:$F$1041,Statistics!$AF5,'Decision Data'!$J$2:$J$1041,"incorrect",'Decision Data'!$I$2:$I$1041,"phishing")</f>
        <v>6</v>
      </c>
      <c r="AL5" s="7">
        <f>COUNTIFS('Decision Data'!$F$2:$F$1041,Statistics!$AF5,'Decision Data'!$J$2:$J$1041,"incorrect",'Decision Data'!$I$2:$I$1041,"normal")</f>
        <v>21</v>
      </c>
      <c r="AM5" s="2">
        <f t="shared" si="1"/>
        <v>0.36363636363636365</v>
      </c>
      <c r="AN5" s="2">
        <f t="shared" si="2"/>
        <v>0.66666666666666663</v>
      </c>
      <c r="AO5" s="2">
        <f t="shared" si="3"/>
        <v>0.71875</v>
      </c>
    </row>
    <row r="6" spans="1:41" x14ac:dyDescent="0.2">
      <c r="A6">
        <f t="shared" si="7"/>
        <v>4</v>
      </c>
      <c r="B6">
        <f>VLOOKUP(A6,'Decision Data'!A$2:R$1041,13)</f>
        <v>23</v>
      </c>
      <c r="C6">
        <f>COUNTIFS('Decision Data'!$A$2:$A$1041,Statistics!$A6,'Decision Data'!$J$2:$J$1041,"correct",'Decision Data'!$I$2:$I$1041,"phishing")</f>
        <v>4</v>
      </c>
      <c r="D6">
        <f>COUNTIFS('Decision Data'!$A$2:$A$1041,Statistics!$A6,'Decision Data'!$J$2:$J$1041,"correct",'Decision Data'!$I$2:$I$1041,"normal")</f>
        <v>19</v>
      </c>
      <c r="E6">
        <f>COUNTIFS('Decision Data'!$A$2:$A$1041,Statistics!$A6,'Decision Data'!$J$2:$J$1041,"incorrect",'Decision Data'!$I$2:$I$1041,"phishing")</f>
        <v>4</v>
      </c>
      <c r="F6">
        <f>COUNTIFS('Decision Data'!$A$2:$A$1041,Statistics!$A6,'Decision Data'!$J$2:$J$1041,"incorrect",'Decision Data'!$I$2:$I$1041,"normal")</f>
        <v>5</v>
      </c>
      <c r="G6" s="2">
        <f t="shared" si="4"/>
        <v>0.44444444444444442</v>
      </c>
      <c r="H6" s="2">
        <f t="shared" si="5"/>
        <v>0.5</v>
      </c>
      <c r="I6" s="2">
        <f t="shared" si="6"/>
        <v>0.71875</v>
      </c>
      <c r="L6" t="s">
        <v>39</v>
      </c>
      <c r="M6" s="6">
        <f>SUMIF('Sound Data'!$B$2:$B$505,Statistics!$L6,'Sound Data'!C$2:C$505)/56</f>
        <v>3.3214285714285716</v>
      </c>
      <c r="N6" s="6">
        <f>SUMIF('Sound Data'!$B$2:$B$505,Statistics!$L6,'Sound Data'!D$2:D$505)/56</f>
        <v>2.25</v>
      </c>
      <c r="O6" s="6">
        <f>SUMIF('Sound Data'!$B$2:$B$505,Statistics!$L6,'Sound Data'!E$2:E$505)/56</f>
        <v>3.7321428571428572</v>
      </c>
      <c r="P6" s="6">
        <f>SUMIF('Sound Data'!$B$2:$B$505,Statistics!$L6,'Sound Data'!F$2:F$505)/56</f>
        <v>3.2678571428571428</v>
      </c>
      <c r="Q6" s="6">
        <f>SUMIF('Sound Data'!$B$2:$B$505,Statistics!$L6,'Sound Data'!G$2:G$505)/56</f>
        <v>2.1785714285714284</v>
      </c>
      <c r="R6" s="6">
        <f>SUMIF('Sound Data'!$B$2:$B$505,Statistics!$L6,'Sound Data'!H$2:H$505)/56</f>
        <v>3.3392857142857144</v>
      </c>
      <c r="S6" s="6">
        <f>SUMIF('Sound Data'!$B$2:$B$505,Statistics!$L6,'Sound Data'!I$2:I$505)/56</f>
        <v>2.5</v>
      </c>
      <c r="T6" s="6">
        <f>SUMIF('Sound Data'!$B$2:$B$505,Statistics!$L6,'Sound Data'!J$2:J$505)/56</f>
        <v>3.2142857142857144</v>
      </c>
      <c r="U6" s="6">
        <f>SUMIF('Sound Data'!$B$2:$B$505,Statistics!$L6,'Sound Data'!K$2:K$505)/56</f>
        <v>1.9421593800030583</v>
      </c>
      <c r="V6" s="6">
        <f>SUMIF('Sound Data'!$B$2:$B$505,Statistics!$L6,'Sound Data'!L$2:L$505)/56</f>
        <v>-2.1120653364740067</v>
      </c>
      <c r="X6" t="s">
        <v>18</v>
      </c>
      <c r="Y6" s="7">
        <v>3</v>
      </c>
      <c r="Z6" s="6" t="b">
        <v>1</v>
      </c>
      <c r="AA6" s="6" t="s">
        <v>22</v>
      </c>
      <c r="AB6" s="7">
        <f>COUNTIFS('Decision Data'!$G$2:$G$1041,Statistics!$Y6)</f>
        <v>65</v>
      </c>
      <c r="AC6" s="7">
        <f>COUNTIFS('Decision Data'!$G$2:$G$1041,Statistics!$Y6,'Decision Data'!$J$2:$J$1041,"correct")</f>
        <v>43</v>
      </c>
      <c r="AD6" s="7">
        <f>COUNTIFS('Decision Data'!$G$2:$G$1041,Statistics!$Y6,'Decision Data'!$J$2:$J$1041,"incorrect")</f>
        <v>22</v>
      </c>
      <c r="AF6" t="s">
        <v>39</v>
      </c>
      <c r="AG6" s="6">
        <f t="shared" si="0"/>
        <v>-2.1120653364740067</v>
      </c>
      <c r="AH6" s="7">
        <f>COUNTIFS('Decision Data'!$F$2:$F$1041,Statistics!$AF6,'Decision Data'!$J$2:$J$1041,"correct")</f>
        <v>68</v>
      </c>
      <c r="AI6" s="7">
        <f>COUNTIFS('Decision Data'!$F$2:$F$1041,Statistics!$AF6,'Decision Data'!$J$2:$J$1041,"correct",'Decision Data'!$I$2:$I$1041,"phishing")</f>
        <v>17</v>
      </c>
      <c r="AJ6" s="7">
        <f>COUNTIFS('Decision Data'!$F$2:$F$1041,Statistics!$AF6,'Decision Data'!$J$2:$J$1041,"correct",'Decision Data'!$I$2:$I$1041,"normal")</f>
        <v>51</v>
      </c>
      <c r="AK6" s="7">
        <f>COUNTIFS('Decision Data'!$F$2:$F$1041,Statistics!$AF6,'Decision Data'!$J$2:$J$1041,"incorrect",'Decision Data'!$I$2:$I$1041,"phishing")</f>
        <v>10</v>
      </c>
      <c r="AL6" s="7">
        <f>COUNTIFS('Decision Data'!$F$2:$F$1041,Statistics!$AF6,'Decision Data'!$J$2:$J$1041,"incorrect",'Decision Data'!$I$2:$I$1041,"normal")</f>
        <v>24</v>
      </c>
      <c r="AM6" s="2">
        <f t="shared" si="1"/>
        <v>0.41463414634146339</v>
      </c>
      <c r="AN6" s="2">
        <f t="shared" si="2"/>
        <v>0.62962962962962965</v>
      </c>
      <c r="AO6" s="2">
        <f t="shared" si="3"/>
        <v>0.66666666666666663</v>
      </c>
    </row>
    <row r="7" spans="1:41" x14ac:dyDescent="0.2">
      <c r="A7">
        <f t="shared" si="7"/>
        <v>5</v>
      </c>
      <c r="B7">
        <f>VLOOKUP(A7,'Decision Data'!A$2:R$1041,13)</f>
        <v>22</v>
      </c>
      <c r="C7">
        <f>COUNTIFS('Decision Data'!$A$2:$A$1041,Statistics!$A7,'Decision Data'!$J$2:$J$1041,"correct",'Decision Data'!$I$2:$I$1041,"phishing")</f>
        <v>7</v>
      </c>
      <c r="D7">
        <f>COUNTIFS('Decision Data'!$A$2:$A$1041,Statistics!$A7,'Decision Data'!$J$2:$J$1041,"correct",'Decision Data'!$I$2:$I$1041,"normal")</f>
        <v>15</v>
      </c>
      <c r="E7">
        <f>COUNTIFS('Decision Data'!$A$2:$A$1041,Statistics!$A7,'Decision Data'!$J$2:$J$1041,"incorrect",'Decision Data'!$I$2:$I$1041,"phishing")</f>
        <v>1</v>
      </c>
      <c r="F7">
        <f>COUNTIFS('Decision Data'!$A$2:$A$1041,Statistics!$A7,'Decision Data'!$J$2:$J$1041,"incorrect",'Decision Data'!$I$2:$I$1041,"normal")</f>
        <v>9</v>
      </c>
      <c r="G7" s="2">
        <f t="shared" si="4"/>
        <v>0.4375</v>
      </c>
      <c r="H7" s="2">
        <f t="shared" si="5"/>
        <v>0.875</v>
      </c>
      <c r="I7" s="2">
        <f t="shared" si="6"/>
        <v>0.6875</v>
      </c>
      <c r="L7" t="s">
        <v>35</v>
      </c>
      <c r="M7" s="6">
        <f>SUMIF('Sound Data'!$B$2:$B$505,Statistics!$L7,'Sound Data'!C$2:C$505)/56</f>
        <v>3.0892857142857144</v>
      </c>
      <c r="N7" s="6">
        <f>SUMIF('Sound Data'!$B$2:$B$505,Statistics!$L7,'Sound Data'!D$2:D$505)/56</f>
        <v>2.9285714285714284</v>
      </c>
      <c r="O7" s="6">
        <f>SUMIF('Sound Data'!$B$2:$B$505,Statistics!$L7,'Sound Data'!E$2:E$505)/56</f>
        <v>2.6785714285714284</v>
      </c>
      <c r="P7" s="6">
        <f>SUMIF('Sound Data'!$B$2:$B$505,Statistics!$L7,'Sound Data'!F$2:F$505)/56</f>
        <v>2.9821428571428572</v>
      </c>
      <c r="Q7" s="6">
        <f>SUMIF('Sound Data'!$B$2:$B$505,Statistics!$L7,'Sound Data'!G$2:G$505)/56</f>
        <v>2.8571428571428572</v>
      </c>
      <c r="R7" s="6">
        <f>SUMIF('Sound Data'!$B$2:$B$505,Statistics!$L7,'Sound Data'!H$2:H$505)/56</f>
        <v>2.9464285714285716</v>
      </c>
      <c r="S7" s="6">
        <f>SUMIF('Sound Data'!$B$2:$B$505,Statistics!$L7,'Sound Data'!I$2:I$505)/56</f>
        <v>2.75</v>
      </c>
      <c r="T7" s="6">
        <f>SUMIF('Sound Data'!$B$2:$B$505,Statistics!$L7,'Sound Data'!J$2:J$505)/56</f>
        <v>2.9285714285714284</v>
      </c>
      <c r="U7" s="6">
        <f>SUMIF('Sound Data'!$B$2:$B$505,Statistics!$L7,'Sound Data'!K$2:K$505)/56</f>
        <v>0.21951575949453866</v>
      </c>
      <c r="V7" s="6">
        <f>SUMIF('Sound Data'!$B$2:$B$505,Statistics!$L7,'Sound Data'!L$2:L$505)/56</f>
        <v>0.22205384428877331</v>
      </c>
      <c r="X7" t="s">
        <v>18</v>
      </c>
      <c r="Y7" s="7">
        <v>4</v>
      </c>
      <c r="Z7" s="6" t="b">
        <v>0</v>
      </c>
      <c r="AA7" s="6" t="s">
        <v>31</v>
      </c>
      <c r="AB7" s="7">
        <f>COUNTIFS('Decision Data'!$G$2:$G$1041,Statistics!$Y7)</f>
        <v>64</v>
      </c>
      <c r="AC7" s="7">
        <f>COUNTIFS('Decision Data'!$G$2:$G$1041,Statistics!$Y7,'Decision Data'!$J$2:$J$1041,"correct")</f>
        <v>40</v>
      </c>
      <c r="AD7" s="7">
        <f>COUNTIFS('Decision Data'!$G$2:$G$1041,Statistics!$Y7,'Decision Data'!$J$2:$J$1041,"incorrect")</f>
        <v>24</v>
      </c>
      <c r="AF7" t="s">
        <v>35</v>
      </c>
      <c r="AG7" s="6">
        <f t="shared" si="0"/>
        <v>0.22205384428877331</v>
      </c>
      <c r="AH7" s="7">
        <f>COUNTIFS('Decision Data'!$F$2:$F$1041,Statistics!$AF7,'Decision Data'!$J$2:$J$1041,"correct")</f>
        <v>70</v>
      </c>
      <c r="AI7" s="7">
        <f>COUNTIFS('Decision Data'!$F$2:$F$1041,Statistics!$AF7,'Decision Data'!$J$2:$J$1041,"correct",'Decision Data'!$I$2:$I$1041,"phishing")</f>
        <v>16</v>
      </c>
      <c r="AJ7" s="7">
        <f>COUNTIFS('Decision Data'!$F$2:$F$1041,Statistics!$AF7,'Decision Data'!$J$2:$J$1041,"correct",'Decision Data'!$I$2:$I$1041,"normal")</f>
        <v>54</v>
      </c>
      <c r="AK7" s="7">
        <f>COUNTIFS('Decision Data'!$F$2:$F$1041,Statistics!$AF7,'Decision Data'!$J$2:$J$1041,"incorrect",'Decision Data'!$I$2:$I$1041,"phishing")</f>
        <v>8</v>
      </c>
      <c r="AL7" s="7">
        <f>COUNTIFS('Decision Data'!$F$2:$F$1041,Statistics!$AF7,'Decision Data'!$J$2:$J$1041,"incorrect",'Decision Data'!$I$2:$I$1041,"normal")</f>
        <v>19</v>
      </c>
      <c r="AM7" s="2">
        <f t="shared" si="1"/>
        <v>0.45714285714285713</v>
      </c>
      <c r="AN7" s="2">
        <f t="shared" si="2"/>
        <v>0.66666666666666663</v>
      </c>
      <c r="AO7" s="2">
        <f t="shared" si="3"/>
        <v>0.72164948453608246</v>
      </c>
    </row>
    <row r="8" spans="1:41" x14ac:dyDescent="0.2">
      <c r="A8">
        <f t="shared" si="7"/>
        <v>6</v>
      </c>
      <c r="B8">
        <f>VLOOKUP(A8,'Decision Data'!A$2:R$1041,13)</f>
        <v>18</v>
      </c>
      <c r="C8">
        <f>COUNTIFS('Decision Data'!$A$2:$A$1041,Statistics!$A8,'Decision Data'!$J$2:$J$1041,"correct",'Decision Data'!$I$2:$I$1041,"phishing")</f>
        <v>5</v>
      </c>
      <c r="D8">
        <f>COUNTIFS('Decision Data'!$A$2:$A$1041,Statistics!$A8,'Decision Data'!$J$2:$J$1041,"correct",'Decision Data'!$I$2:$I$1041,"normal")</f>
        <v>13</v>
      </c>
      <c r="E8">
        <f>COUNTIFS('Decision Data'!$A$2:$A$1041,Statistics!$A8,'Decision Data'!$J$2:$J$1041,"incorrect",'Decision Data'!$I$2:$I$1041,"phishing")</f>
        <v>2</v>
      </c>
      <c r="F8">
        <f>COUNTIFS('Decision Data'!$A$2:$A$1041,Statistics!$A8,'Decision Data'!$J$2:$J$1041,"incorrect",'Decision Data'!$I$2:$I$1041,"normal")</f>
        <v>12</v>
      </c>
      <c r="G8" s="2">
        <f t="shared" si="4"/>
        <v>0.29411764705882354</v>
      </c>
      <c r="H8" s="2">
        <f t="shared" si="5"/>
        <v>0.7142857142857143</v>
      </c>
      <c r="I8" s="2">
        <f t="shared" si="6"/>
        <v>0.5625</v>
      </c>
      <c r="L8" t="s">
        <v>41</v>
      </c>
      <c r="M8" s="6">
        <f>SUMIF('Sound Data'!$B$2:$B$505,Statistics!$L8,'Sound Data'!C$2:C$505)/56</f>
        <v>2.75</v>
      </c>
      <c r="N8" s="6">
        <f>SUMIF('Sound Data'!$B$2:$B$505,Statistics!$L8,'Sound Data'!D$2:D$505)/56</f>
        <v>2.625</v>
      </c>
      <c r="O8" s="6">
        <f>SUMIF('Sound Data'!$B$2:$B$505,Statistics!$L8,'Sound Data'!E$2:E$505)/56</f>
        <v>2.4464285714285716</v>
      </c>
      <c r="P8" s="6">
        <f>SUMIF('Sound Data'!$B$2:$B$505,Statistics!$L8,'Sound Data'!F$2:F$505)/56</f>
        <v>2.6607142857142856</v>
      </c>
      <c r="Q8" s="6">
        <f>SUMIF('Sound Data'!$B$2:$B$505,Statistics!$L8,'Sound Data'!G$2:G$505)/56</f>
        <v>3.0892857142857144</v>
      </c>
      <c r="R8" s="6">
        <f>SUMIF('Sound Data'!$B$2:$B$505,Statistics!$L8,'Sound Data'!H$2:H$505)/56</f>
        <v>2.5178571428571428</v>
      </c>
      <c r="S8" s="6">
        <f>SUMIF('Sound Data'!$B$2:$B$505,Statistics!$L8,'Sound Data'!I$2:I$505)/56</f>
        <v>3.1964285714285716</v>
      </c>
      <c r="T8" s="6">
        <f>SUMIF('Sound Data'!$B$2:$B$505,Statistics!$L8,'Sound Data'!J$2:J$505)/56</f>
        <v>3.375</v>
      </c>
      <c r="U8" s="6">
        <f>SUMIF('Sound Data'!$B$2:$B$505,Statistics!$L8,'Sound Data'!K$2:K$505)/56</f>
        <v>-1.4322246612621237</v>
      </c>
      <c r="V8" s="6">
        <f>SUMIF('Sound Data'!$B$2:$B$505,Statistics!$L8,'Sound Data'!L$2:L$505)/56</f>
        <v>0.11976977621974692</v>
      </c>
      <c r="X8" t="s">
        <v>18</v>
      </c>
      <c r="Y8" s="7">
        <v>5</v>
      </c>
      <c r="Z8" s="6" t="b">
        <v>0</v>
      </c>
      <c r="AA8" s="6" t="s">
        <v>31</v>
      </c>
      <c r="AB8" s="7">
        <f>COUNTIFS('Decision Data'!$G$2:$G$1041,Statistics!$Y8)</f>
        <v>65</v>
      </c>
      <c r="AC8" s="7">
        <f>COUNTIFS('Decision Data'!$G$2:$G$1041,Statistics!$Y8,'Decision Data'!$J$2:$J$1041,"correct")</f>
        <v>48</v>
      </c>
      <c r="AD8" s="7">
        <f>COUNTIFS('Decision Data'!$G$2:$G$1041,Statistics!$Y8,'Decision Data'!$J$2:$J$1041,"incorrect")</f>
        <v>17</v>
      </c>
      <c r="AF8" t="s">
        <v>41</v>
      </c>
      <c r="AG8" s="6">
        <f t="shared" si="0"/>
        <v>0.11976977621974692</v>
      </c>
      <c r="AH8" s="7">
        <f>COUNTIFS('Decision Data'!$F$2:$F$1041,Statistics!$AF8,'Decision Data'!$J$2:$J$1041,"correct")</f>
        <v>75</v>
      </c>
      <c r="AI8" s="7">
        <f>COUNTIFS('Decision Data'!$F$2:$F$1041,Statistics!$AF8,'Decision Data'!$J$2:$J$1041,"correct",'Decision Data'!$I$2:$I$1041,"phishing")</f>
        <v>14</v>
      </c>
      <c r="AJ8" s="7">
        <f>COUNTIFS('Decision Data'!$F$2:$F$1041,Statistics!$AF8,'Decision Data'!$J$2:$J$1041,"correct",'Decision Data'!$I$2:$I$1041,"normal")</f>
        <v>61</v>
      </c>
      <c r="AK8" s="7">
        <f>COUNTIFS('Decision Data'!$F$2:$F$1041,Statistics!$AF8,'Decision Data'!$J$2:$J$1041,"incorrect",'Decision Data'!$I$2:$I$1041,"phishing")</f>
        <v>5</v>
      </c>
      <c r="AL8" s="7">
        <f>COUNTIFS('Decision Data'!$F$2:$F$1041,Statistics!$AF8,'Decision Data'!$J$2:$J$1041,"incorrect",'Decision Data'!$I$2:$I$1041,"normal")</f>
        <v>20</v>
      </c>
      <c r="AM8" s="2">
        <f t="shared" si="1"/>
        <v>0.41176470588235292</v>
      </c>
      <c r="AN8" s="2">
        <f t="shared" si="2"/>
        <v>0.73684210526315785</v>
      </c>
      <c r="AO8" s="2">
        <f t="shared" si="3"/>
        <v>0.75</v>
      </c>
    </row>
    <row r="9" spans="1:41" x14ac:dyDescent="0.2">
      <c r="A9">
        <f t="shared" si="7"/>
        <v>7</v>
      </c>
      <c r="B9">
        <f>VLOOKUP(A9,'Decision Data'!A$2:R$1041,13)</f>
        <v>23</v>
      </c>
      <c r="C9">
        <f>COUNTIFS('Decision Data'!$A$2:$A$1041,Statistics!$A9,'Decision Data'!$J$2:$J$1041,"correct",'Decision Data'!$I$2:$I$1041,"phishing")</f>
        <v>5</v>
      </c>
      <c r="D9">
        <f>COUNTIFS('Decision Data'!$A$2:$A$1041,Statistics!$A9,'Decision Data'!$J$2:$J$1041,"correct",'Decision Data'!$I$2:$I$1041,"normal")</f>
        <v>18</v>
      </c>
      <c r="E9">
        <f>COUNTIFS('Decision Data'!$A$2:$A$1041,Statistics!$A9,'Decision Data'!$J$2:$J$1041,"incorrect",'Decision Data'!$I$2:$I$1041,"phishing")</f>
        <v>3</v>
      </c>
      <c r="F9">
        <f>COUNTIFS('Decision Data'!$A$2:$A$1041,Statistics!$A9,'Decision Data'!$J$2:$J$1041,"incorrect",'Decision Data'!$I$2:$I$1041,"normal")</f>
        <v>6</v>
      </c>
      <c r="G9" s="2">
        <f t="shared" si="4"/>
        <v>0.45454545454545453</v>
      </c>
      <c r="H9" s="2">
        <f t="shared" si="5"/>
        <v>0.625</v>
      </c>
      <c r="I9" s="2">
        <f t="shared" si="6"/>
        <v>0.71875</v>
      </c>
      <c r="L9" t="s">
        <v>36</v>
      </c>
      <c r="M9" s="6">
        <f>SUMIF('Sound Data'!$B$2:$B$505,Statistics!$L9,'Sound Data'!C$2:C$505)/56</f>
        <v>3.3035714285714284</v>
      </c>
      <c r="N9" s="6">
        <f>SUMIF('Sound Data'!$B$2:$B$505,Statistics!$L9,'Sound Data'!D$2:D$505)/56</f>
        <v>1.4821428571428572</v>
      </c>
      <c r="O9" s="6">
        <f>SUMIF('Sound Data'!$B$2:$B$505,Statistics!$L9,'Sound Data'!E$2:E$505)/56</f>
        <v>3.8214285714285716</v>
      </c>
      <c r="P9" s="6">
        <f>SUMIF('Sound Data'!$B$2:$B$505,Statistics!$L9,'Sound Data'!F$2:F$505)/56</f>
        <v>3.3035714285714284</v>
      </c>
      <c r="Q9" s="6">
        <f>SUMIF('Sound Data'!$B$2:$B$505,Statistics!$L9,'Sound Data'!G$2:G$505)/56</f>
        <v>1.5357142857142858</v>
      </c>
      <c r="R9" s="6">
        <f>SUMIF('Sound Data'!$B$2:$B$505,Statistics!$L9,'Sound Data'!H$2:H$505)/56</f>
        <v>4.1607142857142856</v>
      </c>
      <c r="S9" s="6">
        <f>SUMIF('Sound Data'!$B$2:$B$505,Statistics!$L9,'Sound Data'!I$2:I$505)/56</f>
        <v>2.5892857142857144</v>
      </c>
      <c r="T9" s="6">
        <f>SUMIF('Sound Data'!$B$2:$B$505,Statistics!$L9,'Sound Data'!J$2:J$505)/56</f>
        <v>2.6071428571428572</v>
      </c>
      <c r="U9" s="6">
        <f>SUMIF('Sound Data'!$B$2:$B$505,Statistics!$L9,'Sound Data'!K$2:K$505)/56</f>
        <v>2.8229784542070782</v>
      </c>
      <c r="V9" s="6">
        <f>SUMIF('Sound Data'!$B$2:$B$505,Statistics!$L9,'Sound Data'!L$2:L$505)/56</f>
        <v>-3.8023660055508963</v>
      </c>
      <c r="X9" t="s">
        <v>18</v>
      </c>
      <c r="Y9" s="7">
        <v>6</v>
      </c>
      <c r="Z9" s="6" t="b">
        <v>0</v>
      </c>
      <c r="AA9" s="6" t="s">
        <v>31</v>
      </c>
      <c r="AB9" s="7">
        <f>COUNTIFS('Decision Data'!$G$2:$G$1041,Statistics!$Y9)</f>
        <v>65</v>
      </c>
      <c r="AC9" s="7">
        <f>COUNTIFS('Decision Data'!$G$2:$G$1041,Statistics!$Y9,'Decision Data'!$J$2:$J$1041,"correct")</f>
        <v>51</v>
      </c>
      <c r="AD9" s="7">
        <f>COUNTIFS('Decision Data'!$G$2:$G$1041,Statistics!$Y9,'Decision Data'!$J$2:$J$1041,"incorrect")</f>
        <v>14</v>
      </c>
      <c r="AF9" t="s">
        <v>36</v>
      </c>
      <c r="AG9" s="6">
        <f t="shared" si="0"/>
        <v>-3.8023660055508963</v>
      </c>
      <c r="AH9" s="7">
        <f>COUNTIFS('Decision Data'!$F$2:$F$1041,Statistics!$AF9,'Decision Data'!$J$2:$J$1041,"correct")</f>
        <v>82</v>
      </c>
      <c r="AI9" s="7">
        <f>COUNTIFS('Decision Data'!$F$2:$F$1041,Statistics!$AF9,'Decision Data'!$J$2:$J$1041,"correct",'Decision Data'!$I$2:$I$1041,"phishing")</f>
        <v>9</v>
      </c>
      <c r="AJ9" s="7">
        <f>COUNTIFS('Decision Data'!$F$2:$F$1041,Statistics!$AF9,'Decision Data'!$J$2:$J$1041,"correct",'Decision Data'!$I$2:$I$1041,"normal")</f>
        <v>73</v>
      </c>
      <c r="AK9" s="7">
        <f>COUNTIFS('Decision Data'!$F$2:$F$1041,Statistics!$AF9,'Decision Data'!$J$2:$J$1041,"incorrect",'Decision Data'!$I$2:$I$1041,"phishing")</f>
        <v>15</v>
      </c>
      <c r="AL9" s="7">
        <f>COUNTIFS('Decision Data'!$F$2:$F$1041,Statistics!$AF9,'Decision Data'!$J$2:$J$1041,"incorrect",'Decision Data'!$I$2:$I$1041,"normal")</f>
        <v>16</v>
      </c>
      <c r="AM9" s="2">
        <f t="shared" si="1"/>
        <v>0.36</v>
      </c>
      <c r="AN9" s="2">
        <f t="shared" si="2"/>
        <v>0.375</v>
      </c>
      <c r="AO9" s="2">
        <f t="shared" si="3"/>
        <v>0.72566371681415931</v>
      </c>
    </row>
    <row r="10" spans="1:41" x14ac:dyDescent="0.2">
      <c r="A10">
        <f t="shared" si="7"/>
        <v>8</v>
      </c>
      <c r="B10">
        <f>VLOOKUP(A10,'Decision Data'!A$2:R$1041,13)</f>
        <v>19</v>
      </c>
      <c r="C10">
        <f>COUNTIFS('Decision Data'!$A$2:$A$1041,Statistics!$A10,'Decision Data'!$J$2:$J$1041,"correct",'Decision Data'!$I$2:$I$1041,"phishing")</f>
        <v>6</v>
      </c>
      <c r="D10">
        <f>COUNTIFS('Decision Data'!$A$2:$A$1041,Statistics!$A10,'Decision Data'!$J$2:$J$1041,"correct",'Decision Data'!$I$2:$I$1041,"normal")</f>
        <v>13</v>
      </c>
      <c r="E10">
        <f>COUNTIFS('Decision Data'!$A$2:$A$1041,Statistics!$A10,'Decision Data'!$J$2:$J$1041,"incorrect",'Decision Data'!$I$2:$I$1041,"phishing")</f>
        <v>2</v>
      </c>
      <c r="F10">
        <f>COUNTIFS('Decision Data'!$A$2:$A$1041,Statistics!$A10,'Decision Data'!$J$2:$J$1041,"incorrect",'Decision Data'!$I$2:$I$1041,"normal")</f>
        <v>11</v>
      </c>
      <c r="G10" s="2">
        <f t="shared" si="4"/>
        <v>0.35294117647058826</v>
      </c>
      <c r="H10" s="2">
        <f t="shared" si="5"/>
        <v>0.75</v>
      </c>
      <c r="I10" s="2">
        <f t="shared" si="6"/>
        <v>0.59375</v>
      </c>
      <c r="L10" t="s">
        <v>37</v>
      </c>
      <c r="M10" s="6">
        <f>SUMIF('Sound Data'!$B$2:$B$505,Statistics!$L10,'Sound Data'!C$2:C$505)/56</f>
        <v>3.25</v>
      </c>
      <c r="N10" s="6">
        <f>SUMIF('Sound Data'!$B$2:$B$505,Statistics!$L10,'Sound Data'!D$2:D$505)/56</f>
        <v>2.7678571428571428</v>
      </c>
      <c r="O10" s="6">
        <f>SUMIF('Sound Data'!$B$2:$B$505,Statistics!$L10,'Sound Data'!E$2:E$505)/56</f>
        <v>3.3035714285714284</v>
      </c>
      <c r="P10" s="6">
        <f>SUMIF('Sound Data'!$B$2:$B$505,Statistics!$L10,'Sound Data'!F$2:F$505)/56</f>
        <v>3.1964285714285716</v>
      </c>
      <c r="Q10" s="6">
        <f>SUMIF('Sound Data'!$B$2:$B$505,Statistics!$L10,'Sound Data'!G$2:G$505)/56</f>
        <v>2.8571428571428572</v>
      </c>
      <c r="R10" s="6">
        <f>SUMIF('Sound Data'!$B$2:$B$505,Statistics!$L10,'Sound Data'!H$2:H$505)/56</f>
        <v>3.3214285714285716</v>
      </c>
      <c r="S10" s="6">
        <f>SUMIF('Sound Data'!$B$2:$B$505,Statistics!$L10,'Sound Data'!I$2:I$505)/56</f>
        <v>2.5</v>
      </c>
      <c r="T10" s="6">
        <f>SUMIF('Sound Data'!$B$2:$B$505,Statistics!$L10,'Sound Data'!J$2:J$505)/56</f>
        <v>2.8392857142857144</v>
      </c>
      <c r="U10" s="6">
        <f>SUMIF('Sound Data'!$B$2:$B$505,Statistics!$L10,'Sound Data'!K$2:K$505)/56</f>
        <v>1.3025199938650063</v>
      </c>
      <c r="V10" s="6">
        <f>SUMIF('Sound Data'!$B$2:$B$505,Statistics!$L10,'Sound Data'!L$2:L$505)/56</f>
        <v>-0.57882477621974704</v>
      </c>
      <c r="X10" t="s">
        <v>18</v>
      </c>
      <c r="Y10" s="7">
        <v>7</v>
      </c>
      <c r="Z10" s="6" t="b">
        <v>0</v>
      </c>
      <c r="AA10" s="6" t="s">
        <v>31</v>
      </c>
      <c r="AB10" s="7">
        <f>COUNTIFS('Decision Data'!$G$2:$G$1041,Statistics!$Y10)</f>
        <v>63</v>
      </c>
      <c r="AC10" s="7">
        <f>COUNTIFS('Decision Data'!$G$2:$G$1041,Statistics!$Y10,'Decision Data'!$J$2:$J$1041,"correct")</f>
        <v>44</v>
      </c>
      <c r="AD10" s="7">
        <f>COUNTIFS('Decision Data'!$G$2:$G$1041,Statistics!$Y10,'Decision Data'!$J$2:$J$1041,"incorrect")</f>
        <v>19</v>
      </c>
      <c r="AF10" t="s">
        <v>37</v>
      </c>
      <c r="AG10" s="6">
        <f t="shared" si="0"/>
        <v>-0.57882477621974704</v>
      </c>
      <c r="AH10" s="7">
        <f>COUNTIFS('Decision Data'!$F$2:$F$1041,Statistics!$AF10,'Decision Data'!$J$2:$J$1041,"correct")</f>
        <v>77</v>
      </c>
      <c r="AI10" s="7">
        <f>COUNTIFS('Decision Data'!$F$2:$F$1041,Statistics!$AF10,'Decision Data'!$J$2:$J$1041,"correct",'Decision Data'!$I$2:$I$1041,"phishing")</f>
        <v>16</v>
      </c>
      <c r="AJ10" s="7">
        <f>COUNTIFS('Decision Data'!$F$2:$F$1041,Statistics!$AF10,'Decision Data'!$J$2:$J$1041,"correct",'Decision Data'!$I$2:$I$1041,"normal")</f>
        <v>61</v>
      </c>
      <c r="AK10" s="7">
        <f>COUNTIFS('Decision Data'!$F$2:$F$1041,Statistics!$AF10,'Decision Data'!$J$2:$J$1041,"incorrect",'Decision Data'!$I$2:$I$1041,"phishing")</f>
        <v>10</v>
      </c>
      <c r="AL10" s="7">
        <f>COUNTIFS('Decision Data'!$F$2:$F$1041,Statistics!$AF10,'Decision Data'!$J$2:$J$1041,"incorrect",'Decision Data'!$I$2:$I$1041,"normal")</f>
        <v>20</v>
      </c>
      <c r="AM10" s="2">
        <f t="shared" si="1"/>
        <v>0.44444444444444442</v>
      </c>
      <c r="AN10" s="2">
        <f t="shared" si="2"/>
        <v>0.61538461538461542</v>
      </c>
      <c r="AO10" s="2">
        <f t="shared" si="3"/>
        <v>0.71962616822429903</v>
      </c>
    </row>
    <row r="11" spans="1:41" x14ac:dyDescent="0.2">
      <c r="A11">
        <f t="shared" si="7"/>
        <v>9</v>
      </c>
      <c r="B11">
        <f>VLOOKUP(A11,'Decision Data'!A$2:R$1041,13)</f>
        <v>14</v>
      </c>
      <c r="C11">
        <f>COUNTIFS('Decision Data'!$A$2:$A$1041,Statistics!$A11,'Decision Data'!$J$2:$J$1041,"correct",'Decision Data'!$I$2:$I$1041,"phishing")</f>
        <v>3</v>
      </c>
      <c r="D11">
        <f>COUNTIFS('Decision Data'!$A$2:$A$1041,Statistics!$A11,'Decision Data'!$J$2:$J$1041,"correct",'Decision Data'!$I$2:$I$1041,"normal")</f>
        <v>11</v>
      </c>
      <c r="E11">
        <f>COUNTIFS('Decision Data'!$A$2:$A$1041,Statistics!$A11,'Decision Data'!$J$2:$J$1041,"incorrect",'Decision Data'!$I$2:$I$1041,"phishing")</f>
        <v>5</v>
      </c>
      <c r="F11">
        <f>COUNTIFS('Decision Data'!$A$2:$A$1041,Statistics!$A11,'Decision Data'!$J$2:$J$1041,"incorrect",'Decision Data'!$I$2:$I$1041,"normal")</f>
        <v>13</v>
      </c>
      <c r="G11" s="2">
        <f t="shared" si="4"/>
        <v>0.1875</v>
      </c>
      <c r="H11" s="2">
        <f t="shared" si="5"/>
        <v>0.375</v>
      </c>
      <c r="I11" s="2">
        <f t="shared" si="6"/>
        <v>0.4375</v>
      </c>
      <c r="L11" t="s">
        <v>38</v>
      </c>
      <c r="M11" s="6">
        <f>SUMIF('Sound Data'!$B$2:$B$505,Statistics!$L11,'Sound Data'!C$2:C$505)/56</f>
        <v>2.9285714285714284</v>
      </c>
      <c r="N11" s="6">
        <f>SUMIF('Sound Data'!$B$2:$B$505,Statistics!$L11,'Sound Data'!D$2:D$505)/56</f>
        <v>2.2142857142857144</v>
      </c>
      <c r="O11" s="6">
        <f>SUMIF('Sound Data'!$B$2:$B$505,Statistics!$L11,'Sound Data'!E$2:E$505)/56</f>
        <v>3.7321428571428572</v>
      </c>
      <c r="P11" s="6">
        <f>SUMIF('Sound Data'!$B$2:$B$505,Statistics!$L11,'Sound Data'!F$2:F$505)/56</f>
        <v>3.1785714285714284</v>
      </c>
      <c r="Q11" s="6">
        <f>SUMIF('Sound Data'!$B$2:$B$505,Statistics!$L11,'Sound Data'!G$2:G$505)/56</f>
        <v>2.1964285714285716</v>
      </c>
      <c r="R11" s="6">
        <f>SUMIF('Sound Data'!$B$2:$B$505,Statistics!$L11,'Sound Data'!H$2:H$505)/56</f>
        <v>3.2142857142857144</v>
      </c>
      <c r="S11" s="6">
        <f>SUMIF('Sound Data'!$B$2:$B$505,Statistics!$L11,'Sound Data'!I$2:I$505)/56</f>
        <v>2.9285714285714284</v>
      </c>
      <c r="T11" s="6">
        <f>SUMIF('Sound Data'!$B$2:$B$505,Statistics!$L11,'Sound Data'!J$2:J$505)/56</f>
        <v>3.0178571428571428</v>
      </c>
      <c r="U11" s="6">
        <f>SUMIF('Sound Data'!$B$2:$B$505,Statistics!$L11,'Sound Data'!K$2:K$505)/56</f>
        <v>1.2727794106780266</v>
      </c>
      <c r="V11" s="6">
        <f>SUMIF('Sound Data'!$B$2:$B$505,Statistics!$L11,'Sound Data'!L$2:L$505)/56</f>
        <v>-2.1490484296671037</v>
      </c>
      <c r="X11" t="s">
        <v>18</v>
      </c>
      <c r="Y11" s="7">
        <v>8</v>
      </c>
      <c r="Z11" s="6" t="b">
        <v>0</v>
      </c>
      <c r="AA11" s="6" t="s">
        <v>31</v>
      </c>
      <c r="AB11" s="7">
        <f>COUNTIFS('Decision Data'!$G$2:$G$1041,Statistics!$Y11)</f>
        <v>68</v>
      </c>
      <c r="AC11" s="7">
        <f>COUNTIFS('Decision Data'!$G$2:$G$1041,Statistics!$Y11,'Decision Data'!$J$2:$J$1041,"correct")</f>
        <v>56</v>
      </c>
      <c r="AD11" s="7">
        <f>COUNTIFS('Decision Data'!$G$2:$G$1041,Statistics!$Y11,'Decision Data'!$J$2:$J$1041,"incorrect")</f>
        <v>12</v>
      </c>
      <c r="AF11" t="s">
        <v>38</v>
      </c>
      <c r="AG11" s="6">
        <f t="shared" si="0"/>
        <v>-2.1490484296671037</v>
      </c>
      <c r="AH11" s="7">
        <f>COUNTIFS('Decision Data'!$F$2:$F$1041,Statistics!$AF11,'Decision Data'!$J$2:$J$1041,"correct")</f>
        <v>87</v>
      </c>
      <c r="AI11" s="7">
        <f>COUNTIFS('Decision Data'!$F$2:$F$1041,Statistics!$AF11,'Decision Data'!$J$2:$J$1041,"correct",'Decision Data'!$I$2:$I$1041,"phishing")</f>
        <v>24</v>
      </c>
      <c r="AJ11" s="7">
        <f>COUNTIFS('Decision Data'!$F$2:$F$1041,Statistics!$AF11,'Decision Data'!$J$2:$J$1041,"correct",'Decision Data'!$I$2:$I$1041,"normal")</f>
        <v>63</v>
      </c>
      <c r="AK11" s="7">
        <f>COUNTIFS('Decision Data'!$F$2:$F$1041,Statistics!$AF11,'Decision Data'!$J$2:$J$1041,"incorrect",'Decision Data'!$I$2:$I$1041,"phishing")</f>
        <v>14</v>
      </c>
      <c r="AL11" s="7">
        <f>COUNTIFS('Decision Data'!$F$2:$F$1041,Statistics!$AF11,'Decision Data'!$J$2:$J$1041,"incorrect",'Decision Data'!$I$2:$I$1041,"normal")</f>
        <v>15</v>
      </c>
      <c r="AM11" s="2">
        <f t="shared" si="1"/>
        <v>0.61538461538461542</v>
      </c>
      <c r="AN11" s="2">
        <f t="shared" si="2"/>
        <v>0.63157894736842102</v>
      </c>
      <c r="AO11" s="2">
        <f t="shared" si="3"/>
        <v>0.75</v>
      </c>
    </row>
    <row r="12" spans="1:41" x14ac:dyDescent="0.2">
      <c r="A12">
        <f t="shared" si="7"/>
        <v>10</v>
      </c>
      <c r="B12">
        <f>VLOOKUP(A12,'Decision Data'!A$2:R$1041,13)</f>
        <v>13</v>
      </c>
      <c r="C12">
        <f>COUNTIFS('Decision Data'!$A$2:$A$1041,Statistics!$A12,'Decision Data'!$J$2:$J$1041,"correct",'Decision Data'!$I$2:$I$1041,"phishing")</f>
        <v>3</v>
      </c>
      <c r="D12">
        <f>COUNTIFS('Decision Data'!$A$2:$A$1041,Statistics!$A12,'Decision Data'!$J$2:$J$1041,"correct",'Decision Data'!$I$2:$I$1041,"normal")</f>
        <v>10</v>
      </c>
      <c r="E12">
        <f>COUNTIFS('Decision Data'!$A$2:$A$1041,Statistics!$A12,'Decision Data'!$J$2:$J$1041,"incorrect",'Decision Data'!$I$2:$I$1041,"phishing")</f>
        <v>1</v>
      </c>
      <c r="F12">
        <f>COUNTIFS('Decision Data'!$A$2:$A$1041,Statistics!$A12,'Decision Data'!$J$2:$J$1041,"incorrect",'Decision Data'!$I$2:$I$1041,"normal")</f>
        <v>2</v>
      </c>
      <c r="G12" s="2">
        <f t="shared" si="4"/>
        <v>0.6</v>
      </c>
      <c r="H12" s="2">
        <f t="shared" si="5"/>
        <v>0.75</v>
      </c>
      <c r="I12" s="2">
        <f t="shared" si="6"/>
        <v>0.8125</v>
      </c>
      <c r="L12" t="s">
        <v>43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 t="s">
        <v>18</v>
      </c>
      <c r="Y12" s="7">
        <v>9</v>
      </c>
      <c r="Z12" s="6" t="b">
        <v>0</v>
      </c>
      <c r="AA12" s="6" t="s">
        <v>31</v>
      </c>
      <c r="AB12" s="7">
        <f>COUNTIFS('Decision Data'!$G$2:$G$1041,Statistics!$Y12)</f>
        <v>65</v>
      </c>
      <c r="AC12" s="7">
        <f>COUNTIFS('Decision Data'!$G$2:$G$1041,Statistics!$Y12,'Decision Data'!$J$2:$J$1041,"correct")</f>
        <v>56</v>
      </c>
      <c r="AD12" s="7">
        <f>COUNTIFS('Decision Data'!$G$2:$G$1041,Statistics!$Y12,'Decision Data'!$J$2:$J$1041,"incorrect")</f>
        <v>9</v>
      </c>
      <c r="AF12" t="s">
        <v>43</v>
      </c>
      <c r="AG12" s="7">
        <v>0</v>
      </c>
      <c r="AH12" s="7">
        <f>COUNTIFS('Decision Data'!$F$2:$F$1041,Statistics!$AF12,'Decision Data'!$J$2:$J$1041,"correct")</f>
        <v>81</v>
      </c>
      <c r="AI12" s="7">
        <f>COUNTIFS('Decision Data'!$F$2:$F$1041,Statistics!$AF12,'Decision Data'!$J$2:$J$1041,"correct",'Decision Data'!$I$2:$I$1041,"phishing")</f>
        <v>21</v>
      </c>
      <c r="AJ12" s="7">
        <f>COUNTIFS('Decision Data'!$F$2:$F$1041,Statistics!$AF12,'Decision Data'!$J$2:$J$1041,"correct",'Decision Data'!$I$2:$I$1041,"normal")</f>
        <v>60</v>
      </c>
      <c r="AK12" s="7">
        <f>COUNTIFS('Decision Data'!$F$2:$F$1041,Statistics!$AF12,'Decision Data'!$J$2:$J$1041,"incorrect",'Decision Data'!$I$2:$I$1041,"phishing")</f>
        <v>11</v>
      </c>
      <c r="AL12" s="7">
        <f>COUNTIFS('Decision Data'!$F$2:$F$1041,Statistics!$AF12,'Decision Data'!$J$2:$J$1041,"incorrect",'Decision Data'!$I$2:$I$1041,"normal")</f>
        <v>25</v>
      </c>
      <c r="AM12" s="2">
        <f t="shared" si="1"/>
        <v>0.45652173913043476</v>
      </c>
      <c r="AN12" s="2">
        <f t="shared" si="2"/>
        <v>0.65625</v>
      </c>
      <c r="AO12" s="2">
        <f t="shared" si="3"/>
        <v>0.69230769230769229</v>
      </c>
    </row>
    <row r="13" spans="1:41" x14ac:dyDescent="0.2">
      <c r="A13">
        <f t="shared" si="7"/>
        <v>11</v>
      </c>
      <c r="B13">
        <f>VLOOKUP(A13,'Decision Data'!A$2:R$1041,13)</f>
        <v>14</v>
      </c>
      <c r="C13">
        <f>COUNTIFS('Decision Data'!$A$2:$A$1041,Statistics!$A13,'Decision Data'!$J$2:$J$1041,"correct",'Decision Data'!$I$2:$I$1041,"phishing")</f>
        <v>3</v>
      </c>
      <c r="D13">
        <f>COUNTIFS('Decision Data'!$A$2:$A$1041,Statistics!$A13,'Decision Data'!$J$2:$J$1041,"correct",'Decision Data'!$I$2:$I$1041,"normal")</f>
        <v>11</v>
      </c>
      <c r="E13">
        <f>COUNTIFS('Decision Data'!$A$2:$A$1041,Statistics!$A13,'Decision Data'!$J$2:$J$1041,"incorrect",'Decision Data'!$I$2:$I$1041,"phishing")</f>
        <v>1</v>
      </c>
      <c r="F13">
        <f>COUNTIFS('Decision Data'!$A$2:$A$1041,Statistics!$A13,'Decision Data'!$J$2:$J$1041,"incorrect",'Decision Data'!$I$2:$I$1041,"normal")</f>
        <v>1</v>
      </c>
      <c r="G13" s="2">
        <f t="shared" si="4"/>
        <v>0.75</v>
      </c>
      <c r="H13" s="2">
        <f t="shared" si="5"/>
        <v>0.75</v>
      </c>
      <c r="I13" s="2">
        <f t="shared" si="6"/>
        <v>0.875</v>
      </c>
      <c r="X13" t="s">
        <v>18</v>
      </c>
      <c r="Y13" s="7">
        <v>10</v>
      </c>
      <c r="Z13" s="6" t="b">
        <v>0</v>
      </c>
      <c r="AA13" s="6" t="s">
        <v>31</v>
      </c>
      <c r="AB13" s="7">
        <f>COUNTIFS('Decision Data'!$G$2:$G$1041,Statistics!$Y13)</f>
        <v>66</v>
      </c>
      <c r="AC13" s="7">
        <f>COUNTIFS('Decision Data'!$G$2:$G$1041,Statistics!$Y13,'Decision Data'!$J$2:$J$1041,"correct")</f>
        <v>50</v>
      </c>
      <c r="AD13" s="7">
        <f>COUNTIFS('Decision Data'!$G$2:$G$1041,Statistics!$Y13,'Decision Data'!$J$2:$J$1041,"incorrect")</f>
        <v>16</v>
      </c>
    </row>
    <row r="14" spans="1:41" x14ac:dyDescent="0.2">
      <c r="A14">
        <f t="shared" si="7"/>
        <v>12</v>
      </c>
      <c r="B14">
        <f>VLOOKUP(A14,'Decision Data'!A$2:R$1041,13)</f>
        <v>8</v>
      </c>
      <c r="C14">
        <f>COUNTIFS('Decision Data'!$A$2:$A$1041,Statistics!$A14,'Decision Data'!$J$2:$J$1041,"correct",'Decision Data'!$I$2:$I$1041,"phishing")</f>
        <v>2</v>
      </c>
      <c r="D14">
        <f>COUNTIFS('Decision Data'!$A$2:$A$1041,Statistics!$A14,'Decision Data'!$J$2:$J$1041,"correct",'Decision Data'!$I$2:$I$1041,"normal")</f>
        <v>6</v>
      </c>
      <c r="E14">
        <f>COUNTIFS('Decision Data'!$A$2:$A$1041,Statistics!$A14,'Decision Data'!$J$2:$J$1041,"incorrect",'Decision Data'!$I$2:$I$1041,"phishing")</f>
        <v>3</v>
      </c>
      <c r="F14">
        <f>COUNTIFS('Decision Data'!$A$2:$A$1041,Statistics!$A14,'Decision Data'!$J$2:$J$1041,"incorrect",'Decision Data'!$I$2:$I$1041,"normal")</f>
        <v>5</v>
      </c>
      <c r="G14" s="2">
        <f t="shared" si="4"/>
        <v>0.2857142857142857</v>
      </c>
      <c r="H14" s="2">
        <f t="shared" si="5"/>
        <v>0.4</v>
      </c>
      <c r="I14" s="2">
        <f t="shared" si="6"/>
        <v>0.5</v>
      </c>
      <c r="X14" t="s">
        <v>18</v>
      </c>
      <c r="Y14" s="7">
        <v>11</v>
      </c>
      <c r="Z14" s="6" t="b">
        <v>0</v>
      </c>
      <c r="AA14" s="6" t="s">
        <v>31</v>
      </c>
      <c r="AB14" s="7">
        <f>COUNTIFS('Decision Data'!$G$2:$G$1041,Statistics!$Y14)</f>
        <v>65</v>
      </c>
      <c r="AC14" s="7">
        <f>COUNTIFS('Decision Data'!$G$2:$G$1041,Statistics!$Y14,'Decision Data'!$J$2:$J$1041,"correct")</f>
        <v>46</v>
      </c>
      <c r="AD14" s="7">
        <f>COUNTIFS('Decision Data'!$G$2:$G$1041,Statistics!$Y14,'Decision Data'!$J$2:$J$1041,"incorrect")</f>
        <v>19</v>
      </c>
    </row>
    <row r="15" spans="1:41" x14ac:dyDescent="0.2">
      <c r="A15">
        <f t="shared" si="7"/>
        <v>13</v>
      </c>
      <c r="B15">
        <f>VLOOKUP(A15,'Decision Data'!A$2:R$1041,13)</f>
        <v>13</v>
      </c>
      <c r="C15">
        <f>COUNTIFS('Decision Data'!$A$2:$A$1041,Statistics!$A15,'Decision Data'!$J$2:$J$1041,"correct",'Decision Data'!$I$2:$I$1041,"phishing")</f>
        <v>4</v>
      </c>
      <c r="D15">
        <f>COUNTIFS('Decision Data'!$A$2:$A$1041,Statistics!$A15,'Decision Data'!$J$2:$J$1041,"correct",'Decision Data'!$I$2:$I$1041,"normal")</f>
        <v>9</v>
      </c>
      <c r="E15">
        <f>COUNTIFS('Decision Data'!$A$2:$A$1041,Statistics!$A15,'Decision Data'!$J$2:$J$1041,"incorrect",'Decision Data'!$I$2:$I$1041,"phishing")</f>
        <v>1</v>
      </c>
      <c r="F15">
        <f>COUNTIFS('Decision Data'!$A$2:$A$1041,Statistics!$A15,'Decision Data'!$J$2:$J$1041,"incorrect",'Decision Data'!$I$2:$I$1041,"normal")</f>
        <v>2</v>
      </c>
      <c r="G15" s="2">
        <f t="shared" si="4"/>
        <v>0.66666666666666663</v>
      </c>
      <c r="H15" s="2">
        <f t="shared" si="5"/>
        <v>0.8</v>
      </c>
      <c r="I15" s="2">
        <f t="shared" si="6"/>
        <v>0.8125</v>
      </c>
      <c r="X15" t="s">
        <v>18</v>
      </c>
      <c r="Y15" s="7">
        <v>12</v>
      </c>
      <c r="Z15" s="6" t="b">
        <v>0</v>
      </c>
      <c r="AA15" s="6" t="s">
        <v>31</v>
      </c>
      <c r="AB15" s="7">
        <f>COUNTIFS('Decision Data'!$G$2:$G$1041,Statistics!$Y15)</f>
        <v>66</v>
      </c>
      <c r="AC15" s="7">
        <f>COUNTIFS('Decision Data'!$G$2:$G$1041,Statistics!$Y15,'Decision Data'!$J$2:$J$1041,"correct")</f>
        <v>40</v>
      </c>
      <c r="AD15" s="7">
        <f>COUNTIFS('Decision Data'!$G$2:$G$1041,Statistics!$Y15,'Decision Data'!$J$2:$J$1041,"incorrect")</f>
        <v>26</v>
      </c>
    </row>
    <row r="16" spans="1:41" x14ac:dyDescent="0.2">
      <c r="A16">
        <f t="shared" si="7"/>
        <v>14</v>
      </c>
      <c r="B16">
        <f>VLOOKUP(A16,'Decision Data'!A$2:R$1041,13)</f>
        <v>10</v>
      </c>
      <c r="C16">
        <f>COUNTIFS('Decision Data'!$A$2:$A$1041,Statistics!$A16,'Decision Data'!$J$2:$J$1041,"correct",'Decision Data'!$I$2:$I$1041,"phishing")</f>
        <v>0</v>
      </c>
      <c r="D16">
        <f>COUNTIFS('Decision Data'!$A$2:$A$1041,Statistics!$A16,'Decision Data'!$J$2:$J$1041,"correct",'Decision Data'!$I$2:$I$1041,"normal")</f>
        <v>10</v>
      </c>
      <c r="E16">
        <f>COUNTIFS('Decision Data'!$A$2:$A$1041,Statistics!$A16,'Decision Data'!$J$2:$J$1041,"incorrect",'Decision Data'!$I$2:$I$1041,"phishing")</f>
        <v>4</v>
      </c>
      <c r="F16">
        <f>COUNTIFS('Decision Data'!$A$2:$A$1041,Statistics!$A16,'Decision Data'!$J$2:$J$1041,"incorrect",'Decision Data'!$I$2:$I$1041,"normal")</f>
        <v>2</v>
      </c>
      <c r="G16" s="2">
        <f t="shared" si="4"/>
        <v>0</v>
      </c>
      <c r="H16" s="2">
        <f t="shared" si="5"/>
        <v>0</v>
      </c>
      <c r="I16" s="2">
        <f t="shared" si="6"/>
        <v>0.625</v>
      </c>
      <c r="X16" t="s">
        <v>18</v>
      </c>
      <c r="Y16" s="7">
        <v>13</v>
      </c>
      <c r="Z16" s="6" t="b">
        <v>0</v>
      </c>
      <c r="AA16" s="6" t="s">
        <v>31</v>
      </c>
      <c r="AB16" s="7">
        <f>COUNTIFS('Decision Data'!$G$2:$G$1041,Statistics!$Y16)</f>
        <v>63</v>
      </c>
      <c r="AC16" s="7">
        <f>COUNTIFS('Decision Data'!$G$2:$G$1041,Statistics!$Y16,'Decision Data'!$J$2:$J$1041,"correct")</f>
        <v>48</v>
      </c>
      <c r="AD16" s="7">
        <f>COUNTIFS('Decision Data'!$G$2:$G$1041,Statistics!$Y16,'Decision Data'!$J$2:$J$1041,"incorrect")</f>
        <v>15</v>
      </c>
    </row>
    <row r="17" spans="1:30" x14ac:dyDescent="0.2">
      <c r="A17">
        <f t="shared" si="7"/>
        <v>15</v>
      </c>
      <c r="B17">
        <f>VLOOKUP(A17,'Decision Data'!A$2:R$1041,13)</f>
        <v>7</v>
      </c>
      <c r="C17">
        <f>COUNTIFS('Decision Data'!$A$2:$A$1041,Statistics!$A17,'Decision Data'!$J$2:$J$1041,"correct",'Decision Data'!$I$2:$I$1041,"phishing")</f>
        <v>2</v>
      </c>
      <c r="D17">
        <f>COUNTIFS('Decision Data'!$A$2:$A$1041,Statistics!$A17,'Decision Data'!$J$2:$J$1041,"correct",'Decision Data'!$I$2:$I$1041,"normal")</f>
        <v>5</v>
      </c>
      <c r="E17">
        <f>COUNTIFS('Decision Data'!$A$2:$A$1041,Statistics!$A17,'Decision Data'!$J$2:$J$1041,"incorrect",'Decision Data'!$I$2:$I$1041,"phishing")</f>
        <v>2</v>
      </c>
      <c r="F17">
        <f>COUNTIFS('Decision Data'!$A$2:$A$1041,Statistics!$A17,'Decision Data'!$J$2:$J$1041,"incorrect",'Decision Data'!$I$2:$I$1041,"normal")</f>
        <v>7</v>
      </c>
      <c r="G17" s="2">
        <f t="shared" si="4"/>
        <v>0.22222222222222221</v>
      </c>
      <c r="H17" s="2">
        <f t="shared" si="5"/>
        <v>0.5</v>
      </c>
      <c r="I17" s="2">
        <f t="shared" si="6"/>
        <v>0.4375</v>
      </c>
      <c r="X17" t="s">
        <v>18</v>
      </c>
      <c r="Y17" s="7">
        <v>14</v>
      </c>
      <c r="Z17" s="6" t="b">
        <v>0</v>
      </c>
      <c r="AA17" s="6" t="s">
        <v>31</v>
      </c>
      <c r="AB17" s="7">
        <f>COUNTIFS('Decision Data'!$G$2:$G$1041,Statistics!$Y17)</f>
        <v>64</v>
      </c>
      <c r="AC17" s="7">
        <f>COUNTIFS('Decision Data'!$G$2:$G$1041,Statistics!$Y17,'Decision Data'!$J$2:$J$1041,"correct")</f>
        <v>53</v>
      </c>
      <c r="AD17" s="7">
        <f>COUNTIFS('Decision Data'!$G$2:$G$1041,Statistics!$Y17,'Decision Data'!$J$2:$J$1041,"incorrect")</f>
        <v>11</v>
      </c>
    </row>
    <row r="18" spans="1:30" x14ac:dyDescent="0.2">
      <c r="A18">
        <f t="shared" si="7"/>
        <v>16</v>
      </c>
      <c r="B18">
        <f>VLOOKUP(A18,'Decision Data'!A$2:R$1041,13)</f>
        <v>9</v>
      </c>
      <c r="C18">
        <f>COUNTIFS('Decision Data'!$A$2:$A$1041,Statistics!$A18,'Decision Data'!$J$2:$J$1041,"correct",'Decision Data'!$I$2:$I$1041,"phishing")</f>
        <v>0</v>
      </c>
      <c r="D18">
        <f>COUNTIFS('Decision Data'!$A$2:$A$1041,Statistics!$A18,'Decision Data'!$J$2:$J$1041,"correct",'Decision Data'!$I$2:$I$1041,"normal")</f>
        <v>9</v>
      </c>
      <c r="E18">
        <f>COUNTIFS('Decision Data'!$A$2:$A$1041,Statistics!$A18,'Decision Data'!$J$2:$J$1041,"incorrect",'Decision Data'!$I$2:$I$1041,"phishing")</f>
        <v>4</v>
      </c>
      <c r="F18">
        <f>COUNTIFS('Decision Data'!$A$2:$A$1041,Statistics!$A18,'Decision Data'!$J$2:$J$1041,"incorrect",'Decision Data'!$I$2:$I$1041,"normal")</f>
        <v>3</v>
      </c>
      <c r="G18" s="2">
        <f t="shared" si="4"/>
        <v>0</v>
      </c>
      <c r="H18" s="2">
        <f t="shared" si="5"/>
        <v>0</v>
      </c>
      <c r="I18" s="2">
        <f t="shared" si="6"/>
        <v>0.5625</v>
      </c>
      <c r="X18" t="s">
        <v>18</v>
      </c>
      <c r="Y18" s="7">
        <v>15</v>
      </c>
      <c r="Z18" s="6" t="b">
        <v>0</v>
      </c>
      <c r="AA18" s="6" t="s">
        <v>31</v>
      </c>
      <c r="AB18" s="7">
        <f>COUNTIFS('Decision Data'!$G$2:$G$1041,Statistics!$Y18)</f>
        <v>65</v>
      </c>
      <c r="AC18" s="7">
        <f>COUNTIFS('Decision Data'!$G$2:$G$1041,Statistics!$Y18,'Decision Data'!$J$2:$J$1041,"correct")</f>
        <v>46</v>
      </c>
      <c r="AD18" s="7">
        <f>COUNTIFS('Decision Data'!$G$2:$G$1041,Statistics!$Y18,'Decision Data'!$J$2:$J$1041,"incorrect")</f>
        <v>19</v>
      </c>
    </row>
    <row r="19" spans="1:30" x14ac:dyDescent="0.2">
      <c r="A19">
        <f t="shared" si="7"/>
        <v>17</v>
      </c>
      <c r="B19">
        <f>VLOOKUP(A19,'Decision Data'!A$2:R$1041,13)</f>
        <v>12</v>
      </c>
      <c r="C19">
        <f>COUNTIFS('Decision Data'!$A$2:$A$1041,Statistics!$A19,'Decision Data'!$J$2:$J$1041,"correct",'Decision Data'!$I$2:$I$1041,"phishing")</f>
        <v>2</v>
      </c>
      <c r="D19">
        <f>COUNTIFS('Decision Data'!$A$2:$A$1041,Statistics!$A19,'Decision Data'!$J$2:$J$1041,"correct",'Decision Data'!$I$2:$I$1041,"normal")</f>
        <v>10</v>
      </c>
      <c r="E19">
        <f>COUNTIFS('Decision Data'!$A$2:$A$1041,Statistics!$A19,'Decision Data'!$J$2:$J$1041,"incorrect",'Decision Data'!$I$2:$I$1041,"phishing")</f>
        <v>2</v>
      </c>
      <c r="F19">
        <f>COUNTIFS('Decision Data'!$A$2:$A$1041,Statistics!$A19,'Decision Data'!$J$2:$J$1041,"incorrect",'Decision Data'!$I$2:$I$1041,"normal")</f>
        <v>2</v>
      </c>
      <c r="G19" s="2">
        <f t="shared" si="4"/>
        <v>0.5</v>
      </c>
      <c r="H19" s="2">
        <f t="shared" si="5"/>
        <v>0.5</v>
      </c>
      <c r="I19" s="2">
        <f t="shared" si="6"/>
        <v>0.75</v>
      </c>
      <c r="X19" t="s">
        <v>40</v>
      </c>
      <c r="Y19" s="7">
        <v>0</v>
      </c>
      <c r="Z19" s="6" t="b">
        <v>1</v>
      </c>
      <c r="AA19" s="6" t="s">
        <v>34</v>
      </c>
      <c r="AB19" s="7">
        <f>COUNTIFS('Decision Data'!$G$2:$G$1041,Statistics!$Y19)</f>
        <v>64</v>
      </c>
      <c r="AC19" s="7">
        <f>COUNTIFS('Decision Data'!$G$2:$G$1041,Statistics!$Y19,'Decision Data'!$J$2:$J$1041,"correct")</f>
        <v>49</v>
      </c>
      <c r="AD19" s="7">
        <f>COUNTIFS('Decision Data'!$G$2:$G$1041,Statistics!$Y19,'Decision Data'!$J$2:$J$1041,"incorrect")</f>
        <v>15</v>
      </c>
    </row>
    <row r="20" spans="1:30" x14ac:dyDescent="0.2">
      <c r="A20">
        <f t="shared" si="7"/>
        <v>18</v>
      </c>
      <c r="B20">
        <f>VLOOKUP(A20,'Decision Data'!A$2:R$1041,13)</f>
        <v>14</v>
      </c>
      <c r="C20">
        <f>COUNTIFS('Decision Data'!$A$2:$A$1041,Statistics!$A20,'Decision Data'!$J$2:$J$1041,"correct",'Decision Data'!$I$2:$I$1041,"phishing")</f>
        <v>3</v>
      </c>
      <c r="D20">
        <f>COUNTIFS('Decision Data'!$A$2:$A$1041,Statistics!$A20,'Decision Data'!$J$2:$J$1041,"correct",'Decision Data'!$I$2:$I$1041,"normal")</f>
        <v>11</v>
      </c>
      <c r="E20">
        <f>COUNTIFS('Decision Data'!$A$2:$A$1041,Statistics!$A20,'Decision Data'!$J$2:$J$1041,"incorrect",'Decision Data'!$I$2:$I$1041,"phishing")</f>
        <v>1</v>
      </c>
      <c r="F20">
        <f>COUNTIFS('Decision Data'!$A$2:$A$1041,Statistics!$A20,'Decision Data'!$J$2:$J$1041,"incorrect",'Decision Data'!$I$2:$I$1041,"normal")</f>
        <v>1</v>
      </c>
      <c r="G20" s="2">
        <f t="shared" si="4"/>
        <v>0.75</v>
      </c>
      <c r="H20" s="2">
        <f t="shared" si="5"/>
        <v>0.75</v>
      </c>
      <c r="I20" s="2">
        <f t="shared" si="6"/>
        <v>0.875</v>
      </c>
      <c r="X20" t="s">
        <v>40</v>
      </c>
      <c r="Y20" s="7">
        <v>1</v>
      </c>
      <c r="Z20" s="6" t="b">
        <v>1</v>
      </c>
      <c r="AA20" s="6" t="s">
        <v>22</v>
      </c>
      <c r="AB20" s="7">
        <f>COUNTIFS('Decision Data'!$G$2:$G$1041,Statistics!$Y20)</f>
        <v>65</v>
      </c>
      <c r="AC20" s="7">
        <f>COUNTIFS('Decision Data'!$G$2:$G$1041,Statistics!$Y20,'Decision Data'!$J$2:$J$1041,"correct")</f>
        <v>41</v>
      </c>
      <c r="AD20" s="7">
        <f>COUNTIFS('Decision Data'!$G$2:$G$1041,Statistics!$Y20,'Decision Data'!$J$2:$J$1041,"incorrect")</f>
        <v>24</v>
      </c>
    </row>
    <row r="21" spans="1:30" x14ac:dyDescent="0.2">
      <c r="A21">
        <f t="shared" si="7"/>
        <v>19</v>
      </c>
      <c r="B21">
        <f>VLOOKUP(A21,'Decision Data'!A$2:R$1041,13)</f>
        <v>12</v>
      </c>
      <c r="C21">
        <f>COUNTIFS('Decision Data'!$A$2:$A$1041,Statistics!$A21,'Decision Data'!$J$2:$J$1041,"correct",'Decision Data'!$I$2:$I$1041,"phishing")</f>
        <v>2</v>
      </c>
      <c r="D21">
        <f>COUNTIFS('Decision Data'!$A$2:$A$1041,Statistics!$A21,'Decision Data'!$J$2:$J$1041,"correct",'Decision Data'!$I$2:$I$1041,"normal")</f>
        <v>10</v>
      </c>
      <c r="E21">
        <f>COUNTIFS('Decision Data'!$A$2:$A$1041,Statistics!$A21,'Decision Data'!$J$2:$J$1041,"incorrect",'Decision Data'!$I$2:$I$1041,"phishing")</f>
        <v>2</v>
      </c>
      <c r="F21">
        <f>COUNTIFS('Decision Data'!$A$2:$A$1041,Statistics!$A21,'Decision Data'!$J$2:$J$1041,"incorrect",'Decision Data'!$I$2:$I$1041,"normal")</f>
        <v>2</v>
      </c>
      <c r="G21" s="2">
        <f t="shared" si="4"/>
        <v>0.5</v>
      </c>
      <c r="H21" s="2">
        <f t="shared" si="5"/>
        <v>0.5</v>
      </c>
      <c r="I21" s="2">
        <f t="shared" si="6"/>
        <v>0.75</v>
      </c>
      <c r="X21" t="s">
        <v>40</v>
      </c>
      <c r="Y21" s="7">
        <v>2</v>
      </c>
      <c r="Z21" s="6" t="b">
        <v>1</v>
      </c>
      <c r="AA21" s="6" t="s">
        <v>90</v>
      </c>
      <c r="AB21" s="7">
        <f>COUNTIFS('Decision Data'!$G$2:$G$1041,Statistics!$Y21)</f>
        <v>66</v>
      </c>
      <c r="AC21" s="7">
        <f>COUNTIFS('Decision Data'!$G$2:$G$1041,Statistics!$Y21,'Decision Data'!$J$2:$J$1041,"correct")</f>
        <v>28</v>
      </c>
      <c r="AD21" s="7">
        <f>COUNTIFS('Decision Data'!$G$2:$G$1041,Statistics!$Y21,'Decision Data'!$J$2:$J$1041,"incorrect")</f>
        <v>38</v>
      </c>
    </row>
    <row r="22" spans="1:30" x14ac:dyDescent="0.2">
      <c r="A22">
        <f t="shared" si="7"/>
        <v>20</v>
      </c>
      <c r="B22">
        <f>VLOOKUP(A22,'Decision Data'!A$2:R$1041,13)</f>
        <v>10</v>
      </c>
      <c r="C22">
        <f>COUNTIFS('Decision Data'!$A$2:$A$1041,Statistics!$A22,'Decision Data'!$J$2:$J$1041,"correct",'Decision Data'!$I$2:$I$1041,"phishing")</f>
        <v>4</v>
      </c>
      <c r="D22">
        <f>COUNTIFS('Decision Data'!$A$2:$A$1041,Statistics!$A22,'Decision Data'!$J$2:$J$1041,"correct",'Decision Data'!$I$2:$I$1041,"normal")</f>
        <v>6</v>
      </c>
      <c r="E22">
        <f>COUNTIFS('Decision Data'!$A$2:$A$1041,Statistics!$A22,'Decision Data'!$J$2:$J$1041,"incorrect",'Decision Data'!$I$2:$I$1041,"phishing")</f>
        <v>0</v>
      </c>
      <c r="F22">
        <f>COUNTIFS('Decision Data'!$A$2:$A$1041,Statistics!$A22,'Decision Data'!$J$2:$J$1041,"incorrect",'Decision Data'!$I$2:$I$1041,"normal")</f>
        <v>6</v>
      </c>
      <c r="G22" s="2">
        <f t="shared" si="4"/>
        <v>0.4</v>
      </c>
      <c r="H22" s="2">
        <f t="shared" si="5"/>
        <v>1</v>
      </c>
      <c r="I22" s="2">
        <f t="shared" si="6"/>
        <v>0.625</v>
      </c>
      <c r="X22" t="s">
        <v>40</v>
      </c>
      <c r="Y22" s="7">
        <v>3</v>
      </c>
      <c r="Z22" s="6" t="b">
        <v>1</v>
      </c>
      <c r="AA22" s="6" t="s">
        <v>90</v>
      </c>
      <c r="AB22" s="7">
        <f>COUNTIFS('Decision Data'!$G$2:$G$1041,Statistics!$Y22)</f>
        <v>65</v>
      </c>
      <c r="AC22" s="7">
        <f>COUNTIFS('Decision Data'!$G$2:$G$1041,Statistics!$Y22,'Decision Data'!$J$2:$J$1041,"correct")</f>
        <v>43</v>
      </c>
      <c r="AD22" s="7">
        <f>COUNTIFS('Decision Data'!$G$2:$G$1041,Statistics!$Y22,'Decision Data'!$J$2:$J$1041,"incorrect")</f>
        <v>22</v>
      </c>
    </row>
    <row r="23" spans="1:30" x14ac:dyDescent="0.2">
      <c r="A23">
        <f t="shared" si="7"/>
        <v>21</v>
      </c>
      <c r="B23">
        <f>VLOOKUP(A23,'Decision Data'!A$2:R$1041,13)</f>
        <v>13</v>
      </c>
      <c r="C23">
        <f>COUNTIFS('Decision Data'!$A$2:$A$1041,Statistics!$A23,'Decision Data'!$J$2:$J$1041,"correct",'Decision Data'!$I$2:$I$1041,"phishing")</f>
        <v>3</v>
      </c>
      <c r="D23">
        <f>COUNTIFS('Decision Data'!$A$2:$A$1041,Statistics!$A23,'Decision Data'!$J$2:$J$1041,"correct",'Decision Data'!$I$2:$I$1041,"normal")</f>
        <v>10</v>
      </c>
      <c r="E23">
        <f>COUNTIFS('Decision Data'!$A$2:$A$1041,Statistics!$A23,'Decision Data'!$J$2:$J$1041,"incorrect",'Decision Data'!$I$2:$I$1041,"phishing")</f>
        <v>1</v>
      </c>
      <c r="F23">
        <f>COUNTIFS('Decision Data'!$A$2:$A$1041,Statistics!$A23,'Decision Data'!$J$2:$J$1041,"incorrect",'Decision Data'!$I$2:$I$1041,"normal")</f>
        <v>2</v>
      </c>
      <c r="G23" s="2">
        <f t="shared" si="4"/>
        <v>0.6</v>
      </c>
      <c r="H23" s="2">
        <f t="shared" si="5"/>
        <v>0.75</v>
      </c>
      <c r="I23" s="2">
        <f t="shared" si="6"/>
        <v>0.8125</v>
      </c>
      <c r="X23" t="s">
        <v>40</v>
      </c>
      <c r="Y23" s="7">
        <v>4</v>
      </c>
      <c r="Z23" s="6" t="b">
        <v>0</v>
      </c>
      <c r="AA23" s="6" t="s">
        <v>31</v>
      </c>
      <c r="AB23" s="7">
        <f>COUNTIFS('Decision Data'!$G$2:$G$1041,Statistics!$Y23)</f>
        <v>64</v>
      </c>
      <c r="AC23" s="7">
        <f>COUNTIFS('Decision Data'!$G$2:$G$1041,Statistics!$Y23,'Decision Data'!$J$2:$J$1041,"correct")</f>
        <v>40</v>
      </c>
      <c r="AD23" s="7">
        <f>COUNTIFS('Decision Data'!$G$2:$G$1041,Statistics!$Y23,'Decision Data'!$J$2:$J$1041,"incorrect")</f>
        <v>24</v>
      </c>
    </row>
    <row r="24" spans="1:30" x14ac:dyDescent="0.2">
      <c r="A24">
        <f t="shared" si="7"/>
        <v>22</v>
      </c>
      <c r="B24">
        <f>VLOOKUP(A24,'Decision Data'!A$2:R$1041,13)</f>
        <v>13</v>
      </c>
      <c r="C24">
        <f>COUNTIFS('Decision Data'!$A$2:$A$1041,Statistics!$A24,'Decision Data'!$J$2:$J$1041,"correct",'Decision Data'!$I$2:$I$1041,"phishing")</f>
        <v>2</v>
      </c>
      <c r="D24">
        <f>COUNTIFS('Decision Data'!$A$2:$A$1041,Statistics!$A24,'Decision Data'!$J$2:$J$1041,"correct",'Decision Data'!$I$2:$I$1041,"normal")</f>
        <v>11</v>
      </c>
      <c r="E24">
        <f>COUNTIFS('Decision Data'!$A$2:$A$1041,Statistics!$A24,'Decision Data'!$J$2:$J$1041,"incorrect",'Decision Data'!$I$2:$I$1041,"phishing")</f>
        <v>2</v>
      </c>
      <c r="F24">
        <f>COUNTIFS('Decision Data'!$A$2:$A$1041,Statistics!$A24,'Decision Data'!$J$2:$J$1041,"incorrect",'Decision Data'!$I$2:$I$1041,"normal")</f>
        <v>1</v>
      </c>
      <c r="G24" s="2">
        <f t="shared" si="4"/>
        <v>0.66666666666666663</v>
      </c>
      <c r="H24" s="2">
        <f t="shared" si="5"/>
        <v>0.5</v>
      </c>
      <c r="I24" s="2">
        <f t="shared" si="6"/>
        <v>0.8125</v>
      </c>
      <c r="X24" t="s">
        <v>40</v>
      </c>
      <c r="Y24" s="7">
        <v>5</v>
      </c>
      <c r="Z24" s="6" t="b">
        <v>0</v>
      </c>
      <c r="AA24" s="6" t="s">
        <v>31</v>
      </c>
      <c r="AB24" s="7">
        <f>COUNTIFS('Decision Data'!$G$2:$G$1041,Statistics!$Y24)</f>
        <v>65</v>
      </c>
      <c r="AC24" s="7">
        <f>COUNTIFS('Decision Data'!$G$2:$G$1041,Statistics!$Y24,'Decision Data'!$J$2:$J$1041,"correct")</f>
        <v>48</v>
      </c>
      <c r="AD24" s="7">
        <f>COUNTIFS('Decision Data'!$G$2:$G$1041,Statistics!$Y24,'Decision Data'!$J$2:$J$1041,"incorrect")</f>
        <v>17</v>
      </c>
    </row>
    <row r="25" spans="1:30" x14ac:dyDescent="0.2">
      <c r="A25">
        <f t="shared" si="7"/>
        <v>23</v>
      </c>
      <c r="B25">
        <f>VLOOKUP(A25,'Decision Data'!A$2:R$1041,13)</f>
        <v>10</v>
      </c>
      <c r="C25">
        <f>COUNTIFS('Decision Data'!$A$2:$A$1041,Statistics!$A25,'Decision Data'!$J$2:$J$1041,"correct",'Decision Data'!$I$2:$I$1041,"phishing")</f>
        <v>3</v>
      </c>
      <c r="D25">
        <f>COUNTIFS('Decision Data'!$A$2:$A$1041,Statistics!$A25,'Decision Data'!$J$2:$J$1041,"correct",'Decision Data'!$I$2:$I$1041,"normal")</f>
        <v>7</v>
      </c>
      <c r="E25">
        <f>COUNTIFS('Decision Data'!$A$2:$A$1041,Statistics!$A25,'Decision Data'!$J$2:$J$1041,"incorrect",'Decision Data'!$I$2:$I$1041,"phishing")</f>
        <v>1</v>
      </c>
      <c r="F25">
        <f>COUNTIFS('Decision Data'!$A$2:$A$1041,Statistics!$A25,'Decision Data'!$J$2:$J$1041,"incorrect",'Decision Data'!$I$2:$I$1041,"normal")</f>
        <v>5</v>
      </c>
      <c r="G25" s="2">
        <f t="shared" si="4"/>
        <v>0.375</v>
      </c>
      <c r="H25" s="2">
        <f t="shared" si="5"/>
        <v>0.75</v>
      </c>
      <c r="I25" s="2">
        <f t="shared" si="6"/>
        <v>0.625</v>
      </c>
      <c r="X25" t="s">
        <v>40</v>
      </c>
      <c r="Y25" s="7">
        <v>6</v>
      </c>
      <c r="Z25" s="6" t="b">
        <v>0</v>
      </c>
      <c r="AA25" s="6" t="s">
        <v>31</v>
      </c>
      <c r="AB25" s="7">
        <f>COUNTIFS('Decision Data'!$G$2:$G$1041,Statistics!$Y25)</f>
        <v>65</v>
      </c>
      <c r="AC25" s="7">
        <f>COUNTIFS('Decision Data'!$G$2:$G$1041,Statistics!$Y25,'Decision Data'!$J$2:$J$1041,"correct")</f>
        <v>51</v>
      </c>
      <c r="AD25" s="7">
        <f>COUNTIFS('Decision Data'!$G$2:$G$1041,Statistics!$Y25,'Decision Data'!$J$2:$J$1041,"incorrect")</f>
        <v>14</v>
      </c>
    </row>
    <row r="26" spans="1:30" x14ac:dyDescent="0.2">
      <c r="A26">
        <f t="shared" si="7"/>
        <v>24</v>
      </c>
      <c r="B26">
        <f>VLOOKUP(A26,'Decision Data'!A$2:R$1041,13)</f>
        <v>9</v>
      </c>
      <c r="C26">
        <f>COUNTIFS('Decision Data'!$A$2:$A$1041,Statistics!$A26,'Decision Data'!$J$2:$J$1041,"correct",'Decision Data'!$I$2:$I$1041,"phishing")</f>
        <v>3</v>
      </c>
      <c r="D26">
        <f>COUNTIFS('Decision Data'!$A$2:$A$1041,Statistics!$A26,'Decision Data'!$J$2:$J$1041,"correct",'Decision Data'!$I$2:$I$1041,"normal")</f>
        <v>6</v>
      </c>
      <c r="E26">
        <f>COUNTIFS('Decision Data'!$A$2:$A$1041,Statistics!$A26,'Decision Data'!$J$2:$J$1041,"incorrect",'Decision Data'!$I$2:$I$1041,"phishing")</f>
        <v>1</v>
      </c>
      <c r="F26">
        <f>COUNTIFS('Decision Data'!$A$2:$A$1041,Statistics!$A26,'Decision Data'!$J$2:$J$1041,"incorrect",'Decision Data'!$I$2:$I$1041,"normal")</f>
        <v>6</v>
      </c>
      <c r="G26" s="2">
        <f t="shared" si="4"/>
        <v>0.33333333333333331</v>
      </c>
      <c r="H26" s="2">
        <f t="shared" si="5"/>
        <v>0.75</v>
      </c>
      <c r="I26" s="2">
        <f t="shared" si="6"/>
        <v>0.5625</v>
      </c>
      <c r="X26" t="s">
        <v>40</v>
      </c>
      <c r="Y26" s="7">
        <v>7</v>
      </c>
      <c r="Z26" s="6" t="b">
        <v>0</v>
      </c>
      <c r="AA26" s="6" t="s">
        <v>31</v>
      </c>
      <c r="AB26" s="7">
        <f>COUNTIFS('Decision Data'!$G$2:$G$1041,Statistics!$Y26)</f>
        <v>63</v>
      </c>
      <c r="AC26" s="7">
        <f>COUNTIFS('Decision Data'!$G$2:$G$1041,Statistics!$Y26,'Decision Data'!$J$2:$J$1041,"correct")</f>
        <v>44</v>
      </c>
      <c r="AD26" s="7">
        <f>COUNTIFS('Decision Data'!$G$2:$G$1041,Statistics!$Y26,'Decision Data'!$J$2:$J$1041,"incorrect")</f>
        <v>19</v>
      </c>
    </row>
    <row r="27" spans="1:30" x14ac:dyDescent="0.2">
      <c r="A27">
        <f t="shared" si="7"/>
        <v>25</v>
      </c>
      <c r="B27">
        <f>VLOOKUP(A27,'Decision Data'!A$2:R$1041,13)</f>
        <v>13</v>
      </c>
      <c r="C27">
        <f>COUNTIFS('Decision Data'!$A$2:$A$1041,Statistics!$A27,'Decision Data'!$J$2:$J$1041,"correct",'Decision Data'!$I$2:$I$1041,"phishing")</f>
        <v>1</v>
      </c>
      <c r="D27">
        <f>COUNTIFS('Decision Data'!$A$2:$A$1041,Statistics!$A27,'Decision Data'!$J$2:$J$1041,"correct",'Decision Data'!$I$2:$I$1041,"normal")</f>
        <v>12</v>
      </c>
      <c r="E27">
        <f>COUNTIFS('Decision Data'!$A$2:$A$1041,Statistics!$A27,'Decision Data'!$J$2:$J$1041,"incorrect",'Decision Data'!$I$2:$I$1041,"phishing")</f>
        <v>3</v>
      </c>
      <c r="F27">
        <f>COUNTIFS('Decision Data'!$A$2:$A$1041,Statistics!$A27,'Decision Data'!$J$2:$J$1041,"incorrect",'Decision Data'!$I$2:$I$1041,"normal")</f>
        <v>0</v>
      </c>
      <c r="G27" s="2">
        <f t="shared" si="4"/>
        <v>1</v>
      </c>
      <c r="H27" s="2">
        <f t="shared" si="5"/>
        <v>0.25</v>
      </c>
      <c r="I27" s="2">
        <f t="shared" si="6"/>
        <v>0.8125</v>
      </c>
      <c r="X27" t="s">
        <v>40</v>
      </c>
      <c r="Y27" s="7">
        <v>8</v>
      </c>
      <c r="Z27" s="6" t="b">
        <v>0</v>
      </c>
      <c r="AA27" s="6" t="s">
        <v>31</v>
      </c>
      <c r="AB27" s="7">
        <f>COUNTIFS('Decision Data'!$G$2:$G$1041,Statistics!$Y27)</f>
        <v>68</v>
      </c>
      <c r="AC27" s="7">
        <f>COUNTIFS('Decision Data'!$G$2:$G$1041,Statistics!$Y27,'Decision Data'!$J$2:$J$1041,"correct")</f>
        <v>56</v>
      </c>
      <c r="AD27" s="7">
        <f>COUNTIFS('Decision Data'!$G$2:$G$1041,Statistics!$Y27,'Decision Data'!$J$2:$J$1041,"incorrect")</f>
        <v>12</v>
      </c>
    </row>
    <row r="28" spans="1:30" x14ac:dyDescent="0.2">
      <c r="A28">
        <f t="shared" si="7"/>
        <v>26</v>
      </c>
      <c r="B28">
        <f>VLOOKUP(A28,'Decision Data'!A$2:R$1041,13)</f>
        <v>11</v>
      </c>
      <c r="C28">
        <f>COUNTIFS('Decision Data'!$A$2:$A$1041,Statistics!$A28,'Decision Data'!$J$2:$J$1041,"correct",'Decision Data'!$I$2:$I$1041,"phishing")</f>
        <v>2</v>
      </c>
      <c r="D28">
        <f>COUNTIFS('Decision Data'!$A$2:$A$1041,Statistics!$A28,'Decision Data'!$J$2:$J$1041,"correct",'Decision Data'!$I$2:$I$1041,"normal")</f>
        <v>9</v>
      </c>
      <c r="E28">
        <f>COUNTIFS('Decision Data'!$A$2:$A$1041,Statistics!$A28,'Decision Data'!$J$2:$J$1041,"incorrect",'Decision Data'!$I$2:$I$1041,"phishing")</f>
        <v>2</v>
      </c>
      <c r="F28">
        <f>COUNTIFS('Decision Data'!$A$2:$A$1041,Statistics!$A28,'Decision Data'!$J$2:$J$1041,"incorrect",'Decision Data'!$I$2:$I$1041,"normal")</f>
        <v>3</v>
      </c>
      <c r="G28" s="2">
        <f t="shared" si="4"/>
        <v>0.4</v>
      </c>
      <c r="H28" s="2">
        <f t="shared" si="5"/>
        <v>0.5</v>
      </c>
      <c r="I28" s="2">
        <f t="shared" si="6"/>
        <v>0.6875</v>
      </c>
      <c r="X28" t="s">
        <v>40</v>
      </c>
      <c r="Y28" s="7">
        <v>9</v>
      </c>
      <c r="Z28" s="6" t="b">
        <v>0</v>
      </c>
      <c r="AA28" s="6" t="s">
        <v>31</v>
      </c>
      <c r="AB28" s="7">
        <f>COUNTIFS('Decision Data'!$G$2:$G$1041,Statistics!$Y28)</f>
        <v>65</v>
      </c>
      <c r="AC28" s="7">
        <f>COUNTIFS('Decision Data'!$G$2:$G$1041,Statistics!$Y28,'Decision Data'!$J$2:$J$1041,"correct")</f>
        <v>56</v>
      </c>
      <c r="AD28" s="7">
        <f>COUNTIFS('Decision Data'!$G$2:$G$1041,Statistics!$Y28,'Decision Data'!$J$2:$J$1041,"incorrect")</f>
        <v>9</v>
      </c>
    </row>
    <row r="29" spans="1:30" x14ac:dyDescent="0.2">
      <c r="A29">
        <f t="shared" si="7"/>
        <v>27</v>
      </c>
      <c r="B29">
        <f>VLOOKUP(A29,'Decision Data'!A$2:R$1041,13)</f>
        <v>11</v>
      </c>
      <c r="C29">
        <f>COUNTIFS('Decision Data'!$A$2:$A$1041,Statistics!$A29,'Decision Data'!$J$2:$J$1041,"correct",'Decision Data'!$I$2:$I$1041,"phishing")</f>
        <v>2</v>
      </c>
      <c r="D29">
        <f>COUNTIFS('Decision Data'!$A$2:$A$1041,Statistics!$A29,'Decision Data'!$J$2:$J$1041,"correct",'Decision Data'!$I$2:$I$1041,"normal")</f>
        <v>9</v>
      </c>
      <c r="E29">
        <f>COUNTIFS('Decision Data'!$A$2:$A$1041,Statistics!$A29,'Decision Data'!$J$2:$J$1041,"incorrect",'Decision Data'!$I$2:$I$1041,"phishing")</f>
        <v>2</v>
      </c>
      <c r="F29">
        <f>COUNTIFS('Decision Data'!$A$2:$A$1041,Statistics!$A29,'Decision Data'!$J$2:$J$1041,"incorrect",'Decision Data'!$I$2:$I$1041,"normal")</f>
        <v>3</v>
      </c>
      <c r="G29" s="2">
        <f t="shared" si="4"/>
        <v>0.4</v>
      </c>
      <c r="H29" s="2">
        <f t="shared" si="5"/>
        <v>0.5</v>
      </c>
      <c r="I29" s="2">
        <f t="shared" si="6"/>
        <v>0.6875</v>
      </c>
      <c r="X29" t="s">
        <v>40</v>
      </c>
      <c r="Y29" s="7">
        <v>10</v>
      </c>
      <c r="Z29" s="6" t="b">
        <v>0</v>
      </c>
      <c r="AA29" s="6" t="s">
        <v>31</v>
      </c>
      <c r="AB29" s="7">
        <f>COUNTIFS('Decision Data'!$G$2:$G$1041,Statistics!$Y29)</f>
        <v>66</v>
      </c>
      <c r="AC29" s="7">
        <f>COUNTIFS('Decision Data'!$G$2:$G$1041,Statistics!$Y29,'Decision Data'!$J$2:$J$1041,"correct")</f>
        <v>50</v>
      </c>
      <c r="AD29" s="7">
        <f>COUNTIFS('Decision Data'!$G$2:$G$1041,Statistics!$Y29,'Decision Data'!$J$2:$J$1041,"incorrect")</f>
        <v>16</v>
      </c>
    </row>
    <row r="30" spans="1:30" x14ac:dyDescent="0.2">
      <c r="A30">
        <f t="shared" si="7"/>
        <v>28</v>
      </c>
      <c r="B30">
        <f>VLOOKUP(A30,'Decision Data'!A$2:R$1041,13)</f>
        <v>13</v>
      </c>
      <c r="C30">
        <f>COUNTIFS('Decision Data'!$A$2:$A$1041,Statistics!$A30,'Decision Data'!$J$2:$J$1041,"correct",'Decision Data'!$I$2:$I$1041,"phishing")</f>
        <v>2</v>
      </c>
      <c r="D30">
        <f>COUNTIFS('Decision Data'!$A$2:$A$1041,Statistics!$A30,'Decision Data'!$J$2:$J$1041,"correct",'Decision Data'!$I$2:$I$1041,"normal")</f>
        <v>11</v>
      </c>
      <c r="E30">
        <f>COUNTIFS('Decision Data'!$A$2:$A$1041,Statistics!$A30,'Decision Data'!$J$2:$J$1041,"incorrect",'Decision Data'!$I$2:$I$1041,"phishing")</f>
        <v>2</v>
      </c>
      <c r="F30">
        <f>COUNTIFS('Decision Data'!$A$2:$A$1041,Statistics!$A30,'Decision Data'!$J$2:$J$1041,"incorrect",'Decision Data'!$I$2:$I$1041,"normal")</f>
        <v>1</v>
      </c>
      <c r="G30" s="2">
        <f t="shared" si="4"/>
        <v>0.66666666666666663</v>
      </c>
      <c r="H30" s="2">
        <f t="shared" si="5"/>
        <v>0.5</v>
      </c>
      <c r="I30" s="2">
        <f t="shared" si="6"/>
        <v>0.8125</v>
      </c>
      <c r="X30" t="s">
        <v>40</v>
      </c>
      <c r="Y30" s="7">
        <v>11</v>
      </c>
      <c r="Z30" s="6" t="b">
        <v>0</v>
      </c>
      <c r="AA30" s="6" t="s">
        <v>31</v>
      </c>
      <c r="AB30" s="7">
        <f>COUNTIFS('Decision Data'!$G$2:$G$1041,Statistics!$Y30)</f>
        <v>65</v>
      </c>
      <c r="AC30" s="7">
        <f>COUNTIFS('Decision Data'!$G$2:$G$1041,Statistics!$Y30,'Decision Data'!$J$2:$J$1041,"correct")</f>
        <v>46</v>
      </c>
      <c r="AD30" s="7">
        <f>COUNTIFS('Decision Data'!$G$2:$G$1041,Statistics!$Y30,'Decision Data'!$J$2:$J$1041,"incorrect")</f>
        <v>19</v>
      </c>
    </row>
    <row r="31" spans="1:30" x14ac:dyDescent="0.2">
      <c r="A31">
        <f t="shared" si="7"/>
        <v>29</v>
      </c>
      <c r="B31">
        <f>VLOOKUP(A31,'Decision Data'!A$2:R$1041,13)</f>
        <v>9</v>
      </c>
      <c r="C31">
        <f>COUNTIFS('Decision Data'!$A$2:$A$1041,Statistics!$A31,'Decision Data'!$J$2:$J$1041,"correct",'Decision Data'!$I$2:$I$1041,"phishing")</f>
        <v>2</v>
      </c>
      <c r="D31">
        <f>COUNTIFS('Decision Data'!$A$2:$A$1041,Statistics!$A31,'Decision Data'!$J$2:$J$1041,"correct",'Decision Data'!$I$2:$I$1041,"normal")</f>
        <v>7</v>
      </c>
      <c r="E31">
        <f>COUNTIFS('Decision Data'!$A$2:$A$1041,Statistics!$A31,'Decision Data'!$J$2:$J$1041,"incorrect",'Decision Data'!$I$2:$I$1041,"phishing")</f>
        <v>2</v>
      </c>
      <c r="F31">
        <f>COUNTIFS('Decision Data'!$A$2:$A$1041,Statistics!$A31,'Decision Data'!$J$2:$J$1041,"incorrect",'Decision Data'!$I$2:$I$1041,"normal")</f>
        <v>5</v>
      </c>
      <c r="G31" s="2">
        <f t="shared" si="4"/>
        <v>0.2857142857142857</v>
      </c>
      <c r="H31" s="2">
        <f t="shared" si="5"/>
        <v>0.5</v>
      </c>
      <c r="I31" s="2">
        <f t="shared" si="6"/>
        <v>0.5625</v>
      </c>
      <c r="X31" t="s">
        <v>40</v>
      </c>
      <c r="Y31" s="7">
        <v>12</v>
      </c>
      <c r="Z31" s="6" t="b">
        <v>0</v>
      </c>
      <c r="AA31" s="6" t="s">
        <v>31</v>
      </c>
      <c r="AB31" s="7">
        <f>COUNTIFS('Decision Data'!$G$2:$G$1041,Statistics!$Y31)</f>
        <v>66</v>
      </c>
      <c r="AC31" s="7">
        <f>COUNTIFS('Decision Data'!$G$2:$G$1041,Statistics!$Y31,'Decision Data'!$J$2:$J$1041,"correct")</f>
        <v>40</v>
      </c>
      <c r="AD31" s="7">
        <f>COUNTIFS('Decision Data'!$G$2:$G$1041,Statistics!$Y31,'Decision Data'!$J$2:$J$1041,"incorrect")</f>
        <v>26</v>
      </c>
    </row>
    <row r="32" spans="1:30" x14ac:dyDescent="0.2">
      <c r="A32">
        <f t="shared" si="7"/>
        <v>30</v>
      </c>
      <c r="B32">
        <f>VLOOKUP(A32,'Decision Data'!A$2:R$1041,13)</f>
        <v>14</v>
      </c>
      <c r="C32">
        <f>COUNTIFS('Decision Data'!$A$2:$A$1041,Statistics!$A32,'Decision Data'!$J$2:$J$1041,"correct",'Decision Data'!$I$2:$I$1041,"phishing")</f>
        <v>3</v>
      </c>
      <c r="D32">
        <f>COUNTIFS('Decision Data'!$A$2:$A$1041,Statistics!$A32,'Decision Data'!$J$2:$J$1041,"correct",'Decision Data'!$I$2:$I$1041,"normal")</f>
        <v>11</v>
      </c>
      <c r="E32">
        <f>COUNTIFS('Decision Data'!$A$2:$A$1041,Statistics!$A32,'Decision Data'!$J$2:$J$1041,"incorrect",'Decision Data'!$I$2:$I$1041,"phishing")</f>
        <v>1</v>
      </c>
      <c r="F32">
        <f>COUNTIFS('Decision Data'!$A$2:$A$1041,Statistics!$A32,'Decision Data'!$J$2:$J$1041,"incorrect",'Decision Data'!$I$2:$I$1041,"normal")</f>
        <v>1</v>
      </c>
      <c r="G32" s="2">
        <f t="shared" si="4"/>
        <v>0.75</v>
      </c>
      <c r="H32" s="2">
        <f t="shared" si="5"/>
        <v>0.75</v>
      </c>
      <c r="I32" s="2">
        <f t="shared" si="6"/>
        <v>0.875</v>
      </c>
      <c r="X32" t="s">
        <v>40</v>
      </c>
      <c r="Y32" s="7">
        <v>13</v>
      </c>
      <c r="Z32" s="6" t="b">
        <v>0</v>
      </c>
      <c r="AA32" s="6" t="s">
        <v>31</v>
      </c>
      <c r="AB32" s="7">
        <f>COUNTIFS('Decision Data'!$G$2:$G$1041,Statistics!$Y32)</f>
        <v>63</v>
      </c>
      <c r="AC32" s="7">
        <f>COUNTIFS('Decision Data'!$G$2:$G$1041,Statistics!$Y32,'Decision Data'!$J$2:$J$1041,"correct")</f>
        <v>48</v>
      </c>
      <c r="AD32" s="7">
        <f>COUNTIFS('Decision Data'!$G$2:$G$1041,Statistics!$Y32,'Decision Data'!$J$2:$J$1041,"incorrect")</f>
        <v>15</v>
      </c>
    </row>
    <row r="33" spans="1:36" x14ac:dyDescent="0.2">
      <c r="A33">
        <f t="shared" si="7"/>
        <v>31</v>
      </c>
      <c r="B33">
        <f>VLOOKUP(A33,'Decision Data'!A$2:R$1041,13)</f>
        <v>14</v>
      </c>
      <c r="C33">
        <f>COUNTIFS('Decision Data'!$A$2:$A$1041,Statistics!$A33,'Decision Data'!$J$2:$J$1041,"correct",'Decision Data'!$I$2:$I$1041,"phishing")</f>
        <v>3</v>
      </c>
      <c r="D33">
        <f>COUNTIFS('Decision Data'!$A$2:$A$1041,Statistics!$A33,'Decision Data'!$J$2:$J$1041,"correct",'Decision Data'!$I$2:$I$1041,"normal")</f>
        <v>11</v>
      </c>
      <c r="E33">
        <f>COUNTIFS('Decision Data'!$A$2:$A$1041,Statistics!$A33,'Decision Data'!$J$2:$J$1041,"incorrect",'Decision Data'!$I$2:$I$1041,"phishing")</f>
        <v>1</v>
      </c>
      <c r="F33">
        <f>COUNTIFS('Decision Data'!$A$2:$A$1041,Statistics!$A33,'Decision Data'!$J$2:$J$1041,"incorrect",'Decision Data'!$I$2:$I$1041,"normal")</f>
        <v>1</v>
      </c>
      <c r="G33" s="2">
        <f t="shared" si="4"/>
        <v>0.75</v>
      </c>
      <c r="H33" s="2">
        <f t="shared" si="5"/>
        <v>0.75</v>
      </c>
      <c r="I33" s="2">
        <f t="shared" si="6"/>
        <v>0.875</v>
      </c>
      <c r="X33" t="s">
        <v>40</v>
      </c>
      <c r="Y33" s="7">
        <v>14</v>
      </c>
      <c r="Z33" s="6" t="b">
        <v>0</v>
      </c>
      <c r="AA33" s="6" t="s">
        <v>31</v>
      </c>
      <c r="AB33" s="7">
        <f>COUNTIFS('Decision Data'!$G$2:$G$1041,Statistics!$Y33)</f>
        <v>64</v>
      </c>
      <c r="AC33" s="7">
        <f>COUNTIFS('Decision Data'!$G$2:$G$1041,Statistics!$Y33,'Decision Data'!$J$2:$J$1041,"correct")</f>
        <v>53</v>
      </c>
      <c r="AD33" s="7">
        <f>COUNTIFS('Decision Data'!$G$2:$G$1041,Statistics!$Y33,'Decision Data'!$J$2:$J$1041,"incorrect")</f>
        <v>11</v>
      </c>
    </row>
    <row r="34" spans="1:36" x14ac:dyDescent="0.2">
      <c r="A34">
        <f t="shared" si="7"/>
        <v>32</v>
      </c>
      <c r="B34">
        <f>VLOOKUP(A34,'Decision Data'!A$2:R$1041,13)</f>
        <v>10</v>
      </c>
      <c r="C34">
        <f>COUNTIFS('Decision Data'!$A$2:$A$1041,Statistics!$A34,'Decision Data'!$J$2:$J$1041,"correct",'Decision Data'!$I$2:$I$1041,"phishing")</f>
        <v>2</v>
      </c>
      <c r="D34">
        <f>COUNTIFS('Decision Data'!$A$2:$A$1041,Statistics!$A34,'Decision Data'!$J$2:$J$1041,"correct",'Decision Data'!$I$2:$I$1041,"normal")</f>
        <v>8</v>
      </c>
      <c r="E34">
        <f>COUNTIFS('Decision Data'!$A$2:$A$1041,Statistics!$A34,'Decision Data'!$J$2:$J$1041,"incorrect",'Decision Data'!$I$2:$I$1041,"phishing")</f>
        <v>2</v>
      </c>
      <c r="F34">
        <f>COUNTIFS('Decision Data'!$A$2:$A$1041,Statistics!$A34,'Decision Data'!$J$2:$J$1041,"incorrect",'Decision Data'!$I$2:$I$1041,"normal")</f>
        <v>4</v>
      </c>
      <c r="G34" s="2">
        <f t="shared" si="4"/>
        <v>0.33333333333333331</v>
      </c>
      <c r="H34" s="2">
        <f t="shared" si="5"/>
        <v>0.5</v>
      </c>
      <c r="I34" s="2">
        <f t="shared" si="6"/>
        <v>0.625</v>
      </c>
      <c r="X34" t="s">
        <v>40</v>
      </c>
      <c r="Y34" s="7">
        <v>15</v>
      </c>
      <c r="Z34" s="6" t="b">
        <v>0</v>
      </c>
      <c r="AA34" s="6" t="s">
        <v>31</v>
      </c>
      <c r="AB34" s="7">
        <f>COUNTIFS('Decision Data'!$G$2:$G$1041,Statistics!$Y34)</f>
        <v>65</v>
      </c>
      <c r="AC34" s="7">
        <f>COUNTIFS('Decision Data'!$G$2:$G$1041,Statistics!$Y34,'Decision Data'!$J$2:$J$1041,"correct")</f>
        <v>46</v>
      </c>
      <c r="AD34" s="7">
        <f>COUNTIFS('Decision Data'!$G$2:$G$1041,Statistics!$Y34,'Decision Data'!$J$2:$J$1041,"incorrect")</f>
        <v>19</v>
      </c>
    </row>
    <row r="35" spans="1:36" x14ac:dyDescent="0.2">
      <c r="A35">
        <f t="shared" si="7"/>
        <v>33</v>
      </c>
      <c r="B35">
        <f>VLOOKUP(A35,'Decision Data'!A$2:R$1041,13)</f>
        <v>9</v>
      </c>
      <c r="C35">
        <f>COUNTIFS('Decision Data'!$A$2:$A$1041,Statistics!$A35,'Decision Data'!$J$2:$J$1041,"correct",'Decision Data'!$I$2:$I$1041,"phishing")</f>
        <v>2</v>
      </c>
      <c r="D35">
        <f>COUNTIFS('Decision Data'!$A$2:$A$1041,Statistics!$A35,'Decision Data'!$J$2:$J$1041,"correct",'Decision Data'!$I$2:$I$1041,"normal")</f>
        <v>7</v>
      </c>
      <c r="E35">
        <f>COUNTIFS('Decision Data'!$A$2:$A$1041,Statistics!$A35,'Decision Data'!$J$2:$J$1041,"incorrect",'Decision Data'!$I$2:$I$1041,"phishing")</f>
        <v>2</v>
      </c>
      <c r="F35">
        <f>COUNTIFS('Decision Data'!$A$2:$A$1041,Statistics!$A35,'Decision Data'!$J$2:$J$1041,"incorrect",'Decision Data'!$I$2:$I$1041,"normal")</f>
        <v>5</v>
      </c>
      <c r="G35" s="2">
        <f t="shared" si="4"/>
        <v>0.2857142857142857</v>
      </c>
      <c r="H35" s="2">
        <f t="shared" si="5"/>
        <v>0.5</v>
      </c>
      <c r="I35" s="2">
        <f t="shared" si="6"/>
        <v>0.5625</v>
      </c>
    </row>
    <row r="36" spans="1:36" x14ac:dyDescent="0.2">
      <c r="A36">
        <f t="shared" si="7"/>
        <v>34</v>
      </c>
      <c r="B36">
        <f>VLOOKUP(A36,'Decision Data'!A$2:R$1041,13)</f>
        <v>12</v>
      </c>
      <c r="C36">
        <f>COUNTIFS('Decision Data'!$A$2:$A$1041,Statistics!$A36,'Decision Data'!$J$2:$J$1041,"correct",'Decision Data'!$I$2:$I$1041,"phishing")</f>
        <v>4</v>
      </c>
      <c r="D36">
        <f>COUNTIFS('Decision Data'!$A$2:$A$1041,Statistics!$A36,'Decision Data'!$J$2:$J$1041,"correct",'Decision Data'!$I$2:$I$1041,"normal")</f>
        <v>8</v>
      </c>
      <c r="E36">
        <f>COUNTIFS('Decision Data'!$A$2:$A$1041,Statistics!$A36,'Decision Data'!$J$2:$J$1041,"incorrect",'Decision Data'!$I$2:$I$1041,"phishing")</f>
        <v>0</v>
      </c>
      <c r="F36">
        <f>COUNTIFS('Decision Data'!$A$2:$A$1041,Statistics!$A36,'Decision Data'!$J$2:$J$1041,"incorrect",'Decision Data'!$I$2:$I$1041,"normal")</f>
        <v>4</v>
      </c>
      <c r="G36" s="2">
        <f t="shared" si="4"/>
        <v>0.5</v>
      </c>
      <c r="H36" s="2">
        <f t="shared" si="5"/>
        <v>1</v>
      </c>
      <c r="I36" s="2">
        <f t="shared" si="6"/>
        <v>0.75</v>
      </c>
    </row>
    <row r="37" spans="1:36" x14ac:dyDescent="0.2">
      <c r="A37">
        <f t="shared" si="7"/>
        <v>35</v>
      </c>
      <c r="B37">
        <f>VLOOKUP(A37,'Decision Data'!A$2:R$1041,13)</f>
        <v>11</v>
      </c>
      <c r="C37">
        <f>COUNTIFS('Decision Data'!$A$2:$A$1041,Statistics!$A37,'Decision Data'!$J$2:$J$1041,"correct",'Decision Data'!$I$2:$I$1041,"phishing")</f>
        <v>2</v>
      </c>
      <c r="D37">
        <f>COUNTIFS('Decision Data'!$A$2:$A$1041,Statistics!$A37,'Decision Data'!$J$2:$J$1041,"correct",'Decision Data'!$I$2:$I$1041,"normal")</f>
        <v>9</v>
      </c>
      <c r="E37">
        <f>COUNTIFS('Decision Data'!$A$2:$A$1041,Statistics!$A37,'Decision Data'!$J$2:$J$1041,"incorrect",'Decision Data'!$I$2:$I$1041,"phishing")</f>
        <v>2</v>
      </c>
      <c r="F37">
        <f>COUNTIFS('Decision Data'!$A$2:$A$1041,Statistics!$A37,'Decision Data'!$J$2:$J$1041,"incorrect",'Decision Data'!$I$2:$I$1041,"normal")</f>
        <v>3</v>
      </c>
      <c r="G37" s="2">
        <f t="shared" si="4"/>
        <v>0.4</v>
      </c>
      <c r="H37" s="2">
        <f t="shared" si="5"/>
        <v>0.5</v>
      </c>
      <c r="I37" s="2">
        <f t="shared" si="6"/>
        <v>0.6875</v>
      </c>
    </row>
    <row r="38" spans="1:36" x14ac:dyDescent="0.2">
      <c r="A38">
        <f t="shared" si="7"/>
        <v>36</v>
      </c>
      <c r="B38">
        <f>VLOOKUP(A38,'Decision Data'!A$2:R$1041,13)</f>
        <v>13</v>
      </c>
      <c r="C38">
        <f>COUNTIFS('Decision Data'!$A$2:$A$1041,Statistics!$A38,'Decision Data'!$J$2:$J$1041,"correct",'Decision Data'!$I$2:$I$1041,"phishing")</f>
        <v>1</v>
      </c>
      <c r="D38">
        <f>COUNTIFS('Decision Data'!$A$2:$A$1041,Statistics!$A38,'Decision Data'!$J$2:$J$1041,"correct",'Decision Data'!$I$2:$I$1041,"normal")</f>
        <v>12</v>
      </c>
      <c r="E38">
        <f>COUNTIFS('Decision Data'!$A$2:$A$1041,Statistics!$A38,'Decision Data'!$J$2:$J$1041,"incorrect",'Decision Data'!$I$2:$I$1041,"phishing")</f>
        <v>3</v>
      </c>
      <c r="F38">
        <f>COUNTIFS('Decision Data'!$A$2:$A$1041,Statistics!$A38,'Decision Data'!$J$2:$J$1041,"incorrect",'Decision Data'!$I$2:$I$1041,"normal")</f>
        <v>0</v>
      </c>
      <c r="G38" s="2">
        <f t="shared" si="4"/>
        <v>1</v>
      </c>
      <c r="H38" s="2">
        <f t="shared" si="5"/>
        <v>0.25</v>
      </c>
      <c r="I38" s="2">
        <f t="shared" si="6"/>
        <v>0.8125</v>
      </c>
    </row>
    <row r="39" spans="1:36" x14ac:dyDescent="0.2">
      <c r="A39">
        <f t="shared" si="7"/>
        <v>37</v>
      </c>
      <c r="B39">
        <f>VLOOKUP(A39,'Decision Data'!A$2:R$1041,13)</f>
        <v>11</v>
      </c>
      <c r="C39">
        <f>COUNTIFS('Decision Data'!$A$2:$A$1041,Statistics!$A39,'Decision Data'!$J$2:$J$1041,"correct",'Decision Data'!$I$2:$I$1041,"phishing")</f>
        <v>4</v>
      </c>
      <c r="D39">
        <f>COUNTIFS('Decision Data'!$A$2:$A$1041,Statistics!$A39,'Decision Data'!$J$2:$J$1041,"correct",'Decision Data'!$I$2:$I$1041,"normal")</f>
        <v>7</v>
      </c>
      <c r="E39">
        <f>COUNTIFS('Decision Data'!$A$2:$A$1041,Statistics!$A39,'Decision Data'!$J$2:$J$1041,"incorrect",'Decision Data'!$I$2:$I$1041,"phishing")</f>
        <v>0</v>
      </c>
      <c r="F39">
        <f>COUNTIFS('Decision Data'!$A$2:$A$1041,Statistics!$A39,'Decision Data'!$J$2:$J$1041,"incorrect",'Decision Data'!$I$2:$I$1041,"normal")</f>
        <v>5</v>
      </c>
      <c r="G39" s="2">
        <f t="shared" si="4"/>
        <v>0.44444444444444442</v>
      </c>
      <c r="H39" s="2">
        <f t="shared" si="5"/>
        <v>1</v>
      </c>
      <c r="I39" s="2">
        <f t="shared" si="6"/>
        <v>0.6875</v>
      </c>
    </row>
    <row r="40" spans="1:36" x14ac:dyDescent="0.2">
      <c r="A40">
        <f t="shared" si="7"/>
        <v>38</v>
      </c>
      <c r="B40">
        <f>VLOOKUP(A40,'Decision Data'!A$2:R$1041,13)</f>
        <v>14</v>
      </c>
      <c r="C40">
        <f>COUNTIFS('Decision Data'!$A$2:$A$1041,Statistics!$A40,'Decision Data'!$J$2:$J$1041,"correct",'Decision Data'!$I$2:$I$1041,"phishing")</f>
        <v>4</v>
      </c>
      <c r="D40">
        <f>COUNTIFS('Decision Data'!$A$2:$A$1041,Statistics!$A40,'Decision Data'!$J$2:$J$1041,"correct",'Decision Data'!$I$2:$I$1041,"normal")</f>
        <v>10</v>
      </c>
      <c r="E40">
        <f>COUNTIFS('Decision Data'!$A$2:$A$1041,Statistics!$A40,'Decision Data'!$J$2:$J$1041,"incorrect",'Decision Data'!$I$2:$I$1041,"phishing")</f>
        <v>0</v>
      </c>
      <c r="F40">
        <f>COUNTIFS('Decision Data'!$A$2:$A$1041,Statistics!$A40,'Decision Data'!$J$2:$J$1041,"incorrect",'Decision Data'!$I$2:$I$1041,"normal")</f>
        <v>2</v>
      </c>
      <c r="G40" s="2">
        <f t="shared" si="4"/>
        <v>0.66666666666666663</v>
      </c>
      <c r="H40" s="2">
        <f t="shared" si="5"/>
        <v>1</v>
      </c>
      <c r="I40" s="2">
        <f t="shared" si="6"/>
        <v>0.875</v>
      </c>
    </row>
    <row r="41" spans="1:36" x14ac:dyDescent="0.2">
      <c r="A41">
        <f t="shared" si="7"/>
        <v>39</v>
      </c>
      <c r="B41">
        <f>VLOOKUP(A41,'Decision Data'!A$2:R$1041,13)</f>
        <v>11</v>
      </c>
      <c r="C41">
        <f>COUNTIFS('Decision Data'!$A$2:$A$1041,Statistics!$A41,'Decision Data'!$J$2:$J$1041,"correct",'Decision Data'!$I$2:$I$1041,"phishing")</f>
        <v>3</v>
      </c>
      <c r="D41">
        <f>COUNTIFS('Decision Data'!$A$2:$A$1041,Statistics!$A41,'Decision Data'!$J$2:$J$1041,"correct",'Decision Data'!$I$2:$I$1041,"normal")</f>
        <v>8</v>
      </c>
      <c r="E41">
        <f>COUNTIFS('Decision Data'!$A$2:$A$1041,Statistics!$A41,'Decision Data'!$J$2:$J$1041,"incorrect",'Decision Data'!$I$2:$I$1041,"phishing")</f>
        <v>1</v>
      </c>
      <c r="F41">
        <f>COUNTIFS('Decision Data'!$A$2:$A$1041,Statistics!$A41,'Decision Data'!$J$2:$J$1041,"incorrect",'Decision Data'!$I$2:$I$1041,"normal")</f>
        <v>4</v>
      </c>
      <c r="G41" s="2">
        <f t="shared" si="4"/>
        <v>0.42857142857142855</v>
      </c>
      <c r="H41" s="2">
        <f t="shared" si="5"/>
        <v>0.75</v>
      </c>
      <c r="I41" s="2">
        <f t="shared" si="6"/>
        <v>0.6875</v>
      </c>
    </row>
    <row r="42" spans="1:36" x14ac:dyDescent="0.2">
      <c r="A42">
        <f t="shared" si="7"/>
        <v>40</v>
      </c>
      <c r="B42">
        <f>VLOOKUP(A42,'Decision Data'!A$2:R$1041,13)</f>
        <v>10</v>
      </c>
      <c r="C42">
        <f>COUNTIFS('Decision Data'!$A$2:$A$1041,Statistics!$A42,'Decision Data'!$J$2:$J$1041,"correct",'Decision Data'!$I$2:$I$1041,"phishing")</f>
        <v>4</v>
      </c>
      <c r="D42">
        <f>COUNTIFS('Decision Data'!$A$2:$A$1041,Statistics!$A42,'Decision Data'!$J$2:$J$1041,"correct",'Decision Data'!$I$2:$I$1041,"normal")</f>
        <v>6</v>
      </c>
      <c r="E42">
        <f>COUNTIFS('Decision Data'!$A$2:$A$1041,Statistics!$A42,'Decision Data'!$J$2:$J$1041,"incorrect",'Decision Data'!$I$2:$I$1041,"phishing")</f>
        <v>0</v>
      </c>
      <c r="F42">
        <f>COUNTIFS('Decision Data'!$A$2:$A$1041,Statistics!$A42,'Decision Data'!$J$2:$J$1041,"incorrect",'Decision Data'!$I$2:$I$1041,"normal")</f>
        <v>6</v>
      </c>
      <c r="G42" s="2">
        <f t="shared" si="4"/>
        <v>0.4</v>
      </c>
      <c r="H42" s="2">
        <f t="shared" si="5"/>
        <v>1</v>
      </c>
      <c r="I42" s="2">
        <f t="shared" si="6"/>
        <v>0.625</v>
      </c>
    </row>
    <row r="43" spans="1:36" x14ac:dyDescent="0.2">
      <c r="A43">
        <f t="shared" si="7"/>
        <v>41</v>
      </c>
      <c r="B43">
        <f>VLOOKUP(A43,'Decision Data'!A$2:R$1041,13)</f>
        <v>13</v>
      </c>
      <c r="C43">
        <f>COUNTIFS('Decision Data'!$A$2:$A$1041,Statistics!$A43,'Decision Data'!$J$2:$J$1041,"correct",'Decision Data'!$I$2:$I$1041,"phishing")</f>
        <v>3</v>
      </c>
      <c r="D43">
        <f>COUNTIFS('Decision Data'!$A$2:$A$1041,Statistics!$A43,'Decision Data'!$J$2:$J$1041,"correct",'Decision Data'!$I$2:$I$1041,"normal")</f>
        <v>10</v>
      </c>
      <c r="E43">
        <f>COUNTIFS('Decision Data'!$A$2:$A$1041,Statistics!$A43,'Decision Data'!$J$2:$J$1041,"incorrect",'Decision Data'!$I$2:$I$1041,"phishing")</f>
        <v>1</v>
      </c>
      <c r="F43">
        <f>COUNTIFS('Decision Data'!$A$2:$A$1041,Statistics!$A43,'Decision Data'!$J$2:$J$1041,"incorrect",'Decision Data'!$I$2:$I$1041,"normal")</f>
        <v>2</v>
      </c>
      <c r="G43" s="2">
        <f t="shared" si="4"/>
        <v>0.6</v>
      </c>
      <c r="H43" s="2">
        <f t="shared" si="5"/>
        <v>0.75</v>
      </c>
      <c r="I43" s="2">
        <f t="shared" si="6"/>
        <v>0.8125</v>
      </c>
    </row>
    <row r="44" spans="1:36" x14ac:dyDescent="0.2">
      <c r="A44">
        <f t="shared" si="7"/>
        <v>42</v>
      </c>
      <c r="B44">
        <f>VLOOKUP(A44,'Decision Data'!A$2:R$1041,13)</f>
        <v>11</v>
      </c>
      <c r="C44">
        <f>COUNTIFS('Decision Data'!$A$2:$A$1041,Statistics!$A44,'Decision Data'!$J$2:$J$1041,"correct",'Decision Data'!$I$2:$I$1041,"phishing")</f>
        <v>3</v>
      </c>
      <c r="D44">
        <f>COUNTIFS('Decision Data'!$A$2:$A$1041,Statistics!$A44,'Decision Data'!$J$2:$J$1041,"correct",'Decision Data'!$I$2:$I$1041,"normal")</f>
        <v>8</v>
      </c>
      <c r="E44">
        <f>COUNTIFS('Decision Data'!$A$2:$A$1041,Statistics!$A44,'Decision Data'!$J$2:$J$1041,"incorrect",'Decision Data'!$I$2:$I$1041,"phishing")</f>
        <v>1</v>
      </c>
      <c r="F44">
        <f>COUNTIFS('Decision Data'!$A$2:$A$1041,Statistics!$A44,'Decision Data'!$J$2:$J$1041,"incorrect",'Decision Data'!$I$2:$I$1041,"normal")</f>
        <v>4</v>
      </c>
      <c r="G44" s="2">
        <f t="shared" si="4"/>
        <v>0.42857142857142855</v>
      </c>
      <c r="H44" s="2">
        <f t="shared" si="5"/>
        <v>0.75</v>
      </c>
      <c r="I44" s="2">
        <f t="shared" si="6"/>
        <v>0.6875</v>
      </c>
    </row>
    <row r="45" spans="1:36" x14ac:dyDescent="0.2">
      <c r="A45">
        <f t="shared" si="7"/>
        <v>43</v>
      </c>
      <c r="B45">
        <f>VLOOKUP(A45,'Decision Data'!A$2:R$1041,13)</f>
        <v>12</v>
      </c>
      <c r="C45">
        <f>COUNTIFS('Decision Data'!$A$2:$A$1041,Statistics!$A45,'Decision Data'!$J$2:$J$1041,"correct",'Decision Data'!$I$2:$I$1041,"phishing")</f>
        <v>1</v>
      </c>
      <c r="D45">
        <f>COUNTIFS('Decision Data'!$A$2:$A$1041,Statistics!$A45,'Decision Data'!$J$2:$J$1041,"correct",'Decision Data'!$I$2:$I$1041,"normal")</f>
        <v>11</v>
      </c>
      <c r="E45">
        <f>COUNTIFS('Decision Data'!$A$2:$A$1041,Statistics!$A45,'Decision Data'!$J$2:$J$1041,"incorrect",'Decision Data'!$I$2:$I$1041,"phishing")</f>
        <v>3</v>
      </c>
      <c r="F45">
        <f>COUNTIFS('Decision Data'!$A$2:$A$1041,Statistics!$A45,'Decision Data'!$J$2:$J$1041,"incorrect",'Decision Data'!$I$2:$I$1041,"normal")</f>
        <v>1</v>
      </c>
      <c r="G45" s="2">
        <f t="shared" si="4"/>
        <v>0.5</v>
      </c>
      <c r="H45" s="2">
        <f t="shared" si="5"/>
        <v>0.25</v>
      </c>
      <c r="I45" s="2">
        <f t="shared" si="6"/>
        <v>0.75</v>
      </c>
    </row>
    <row r="46" spans="1:36" x14ac:dyDescent="0.2">
      <c r="A46">
        <f t="shared" si="7"/>
        <v>44</v>
      </c>
      <c r="B46">
        <f>VLOOKUP(A46,'Decision Data'!A$2:R$1041,13)</f>
        <v>14</v>
      </c>
      <c r="C46">
        <f>COUNTIFS('Decision Data'!$A$2:$A$1041,Statistics!$A46,'Decision Data'!$J$2:$J$1041,"correct",'Decision Data'!$I$2:$I$1041,"phishing")</f>
        <v>3</v>
      </c>
      <c r="D46">
        <f>COUNTIFS('Decision Data'!$A$2:$A$1041,Statistics!$A46,'Decision Data'!$J$2:$J$1041,"correct",'Decision Data'!$I$2:$I$1041,"normal")</f>
        <v>11</v>
      </c>
      <c r="E46">
        <f>COUNTIFS('Decision Data'!$A$2:$A$1041,Statistics!$A46,'Decision Data'!$J$2:$J$1041,"incorrect",'Decision Data'!$I$2:$I$1041,"phishing")</f>
        <v>1</v>
      </c>
      <c r="F46">
        <f>COUNTIFS('Decision Data'!$A$2:$A$1041,Statistics!$A46,'Decision Data'!$J$2:$J$1041,"incorrect",'Decision Data'!$I$2:$I$1041,"normal")</f>
        <v>1</v>
      </c>
      <c r="G46" s="2">
        <f t="shared" si="4"/>
        <v>0.75</v>
      </c>
      <c r="H46" s="2">
        <f t="shared" si="5"/>
        <v>0.75</v>
      </c>
      <c r="I46" s="2">
        <f t="shared" si="6"/>
        <v>0.875</v>
      </c>
    </row>
    <row r="47" spans="1:36" x14ac:dyDescent="0.2">
      <c r="A47">
        <f t="shared" si="7"/>
        <v>45</v>
      </c>
      <c r="B47">
        <f>VLOOKUP(A47,'Decision Data'!A$2:R$1041,13)</f>
        <v>12</v>
      </c>
      <c r="C47">
        <f>COUNTIFS('Decision Data'!$A$2:$A$1041,Statistics!$A47,'Decision Data'!$J$2:$J$1041,"correct",'Decision Data'!$I$2:$I$1041,"phishing")</f>
        <v>3</v>
      </c>
      <c r="D47">
        <f>COUNTIFS('Decision Data'!$A$2:$A$1041,Statistics!$A47,'Decision Data'!$J$2:$J$1041,"correct",'Decision Data'!$I$2:$I$1041,"normal")</f>
        <v>9</v>
      </c>
      <c r="E47">
        <f>COUNTIFS('Decision Data'!$A$2:$A$1041,Statistics!$A47,'Decision Data'!$J$2:$J$1041,"incorrect",'Decision Data'!$I$2:$I$1041,"phishing")</f>
        <v>1</v>
      </c>
      <c r="F47">
        <f>COUNTIFS('Decision Data'!$A$2:$A$1041,Statistics!$A47,'Decision Data'!$J$2:$J$1041,"incorrect",'Decision Data'!$I$2:$I$1041,"normal")</f>
        <v>3</v>
      </c>
      <c r="G47" s="2">
        <f t="shared" si="4"/>
        <v>0.5</v>
      </c>
      <c r="H47" s="2">
        <f t="shared" si="5"/>
        <v>0.75</v>
      </c>
      <c r="I47" s="2">
        <f t="shared" si="6"/>
        <v>0.75</v>
      </c>
    </row>
    <row r="48" spans="1:36" x14ac:dyDescent="0.2">
      <c r="A48">
        <f t="shared" si="7"/>
        <v>46</v>
      </c>
      <c r="B48">
        <f>VLOOKUP(A48,'Decision Data'!A$2:R$1041,13)</f>
        <v>4</v>
      </c>
      <c r="C48">
        <f>COUNTIFS('Decision Data'!$A$2:$A$1041,Statistics!$A48,'Decision Data'!$J$2:$J$1041,"correct",'Decision Data'!$I$2:$I$1041,"phishing")</f>
        <v>1</v>
      </c>
      <c r="D48">
        <f>COUNTIFS('Decision Data'!$A$2:$A$1041,Statistics!$A48,'Decision Data'!$J$2:$J$1041,"correct",'Decision Data'!$I$2:$I$1041,"normal")</f>
        <v>3</v>
      </c>
      <c r="E48">
        <f>COUNTIFS('Decision Data'!$A$2:$A$1041,Statistics!$A48,'Decision Data'!$J$2:$J$1041,"incorrect",'Decision Data'!$I$2:$I$1041,"phishing")</f>
        <v>3</v>
      </c>
      <c r="F48">
        <f>COUNTIFS('Decision Data'!$A$2:$A$1041,Statistics!$A48,'Decision Data'!$J$2:$J$1041,"incorrect",'Decision Data'!$I$2:$I$1041,"normal")</f>
        <v>9</v>
      </c>
      <c r="G48" s="2">
        <f t="shared" si="4"/>
        <v>0.1</v>
      </c>
      <c r="H48" s="2">
        <f t="shared" si="5"/>
        <v>0.25</v>
      </c>
      <c r="I48" s="2">
        <f t="shared" si="6"/>
        <v>0.25</v>
      </c>
      <c r="AE48" s="1"/>
      <c r="AF48" s="1"/>
      <c r="AG48" s="1"/>
      <c r="AH48" s="1"/>
      <c r="AI48" s="1"/>
      <c r="AJ48" s="1"/>
    </row>
    <row r="49" spans="1:33" x14ac:dyDescent="0.2">
      <c r="A49">
        <f t="shared" si="7"/>
        <v>47</v>
      </c>
      <c r="B49">
        <f>VLOOKUP(A49,'Decision Data'!A$2:R$1041,13)</f>
        <v>13</v>
      </c>
      <c r="C49">
        <f>COUNTIFS('Decision Data'!$A$2:$A$1041,Statistics!$A49,'Decision Data'!$J$2:$J$1041,"correct",'Decision Data'!$I$2:$I$1041,"phishing")</f>
        <v>3</v>
      </c>
      <c r="D49">
        <f>COUNTIFS('Decision Data'!$A$2:$A$1041,Statistics!$A49,'Decision Data'!$J$2:$J$1041,"correct",'Decision Data'!$I$2:$I$1041,"normal")</f>
        <v>10</v>
      </c>
      <c r="E49">
        <f>COUNTIFS('Decision Data'!$A$2:$A$1041,Statistics!$A49,'Decision Data'!$J$2:$J$1041,"incorrect",'Decision Data'!$I$2:$I$1041,"phishing")</f>
        <v>1</v>
      </c>
      <c r="F49">
        <f>COUNTIFS('Decision Data'!$A$2:$A$1041,Statistics!$A49,'Decision Data'!$J$2:$J$1041,"incorrect",'Decision Data'!$I$2:$I$1041,"normal")</f>
        <v>2</v>
      </c>
      <c r="G49" s="2">
        <f t="shared" si="4"/>
        <v>0.6</v>
      </c>
      <c r="H49" s="2">
        <f t="shared" si="5"/>
        <v>0.75</v>
      </c>
      <c r="I49" s="2">
        <f t="shared" si="6"/>
        <v>0.8125</v>
      </c>
      <c r="AE49" s="6"/>
      <c r="AF49" s="6"/>
      <c r="AG49" s="6"/>
    </row>
    <row r="50" spans="1:33" x14ac:dyDescent="0.2">
      <c r="A50">
        <f t="shared" si="7"/>
        <v>48</v>
      </c>
      <c r="B50">
        <f>VLOOKUP(A50,'Decision Data'!A$2:R$1041,13)</f>
        <v>12</v>
      </c>
      <c r="C50">
        <f>COUNTIFS('Decision Data'!$A$2:$A$1041,Statistics!$A50,'Decision Data'!$J$2:$J$1041,"correct",'Decision Data'!$I$2:$I$1041,"phishing")</f>
        <v>1</v>
      </c>
      <c r="D50">
        <f>COUNTIFS('Decision Data'!$A$2:$A$1041,Statistics!$A50,'Decision Data'!$J$2:$J$1041,"correct",'Decision Data'!$I$2:$I$1041,"normal")</f>
        <v>11</v>
      </c>
      <c r="E50">
        <f>COUNTIFS('Decision Data'!$A$2:$A$1041,Statistics!$A50,'Decision Data'!$J$2:$J$1041,"incorrect",'Decision Data'!$I$2:$I$1041,"phishing")</f>
        <v>3</v>
      </c>
      <c r="F50">
        <f>COUNTIFS('Decision Data'!$A$2:$A$1041,Statistics!$A50,'Decision Data'!$J$2:$J$1041,"incorrect",'Decision Data'!$I$2:$I$1041,"normal")</f>
        <v>1</v>
      </c>
      <c r="G50" s="2">
        <f t="shared" si="4"/>
        <v>0.5</v>
      </c>
      <c r="H50" s="2">
        <f t="shared" si="5"/>
        <v>0.25</v>
      </c>
      <c r="I50" s="2">
        <f t="shared" si="6"/>
        <v>0.75</v>
      </c>
      <c r="AE50" s="6"/>
      <c r="AF50" s="6"/>
      <c r="AG50" s="6"/>
    </row>
    <row r="51" spans="1:33" x14ac:dyDescent="0.2">
      <c r="A51">
        <f t="shared" si="7"/>
        <v>49</v>
      </c>
      <c r="B51">
        <f>VLOOKUP(A51,'Decision Data'!A$2:R$1041,13)</f>
        <v>14</v>
      </c>
      <c r="C51">
        <f>COUNTIFS('Decision Data'!$A$2:$A$1041,Statistics!$A51,'Decision Data'!$J$2:$J$1041,"correct",'Decision Data'!$I$2:$I$1041,"phishing")</f>
        <v>3</v>
      </c>
      <c r="D51">
        <f>COUNTIFS('Decision Data'!$A$2:$A$1041,Statistics!$A51,'Decision Data'!$J$2:$J$1041,"correct",'Decision Data'!$I$2:$I$1041,"normal")</f>
        <v>11</v>
      </c>
      <c r="E51">
        <f>COUNTIFS('Decision Data'!$A$2:$A$1041,Statistics!$A51,'Decision Data'!$J$2:$J$1041,"incorrect",'Decision Data'!$I$2:$I$1041,"phishing")</f>
        <v>1</v>
      </c>
      <c r="F51">
        <f>COUNTIFS('Decision Data'!$A$2:$A$1041,Statistics!$A51,'Decision Data'!$J$2:$J$1041,"incorrect",'Decision Data'!$I$2:$I$1041,"normal")</f>
        <v>1</v>
      </c>
      <c r="G51" s="2">
        <f t="shared" si="4"/>
        <v>0.75</v>
      </c>
      <c r="H51" s="2">
        <f t="shared" si="5"/>
        <v>0.75</v>
      </c>
      <c r="I51" s="2">
        <f t="shared" si="6"/>
        <v>0.875</v>
      </c>
      <c r="AE51" s="6"/>
      <c r="AF51" s="6"/>
      <c r="AG51" s="6"/>
    </row>
    <row r="52" spans="1:33" x14ac:dyDescent="0.2">
      <c r="A52">
        <f t="shared" si="7"/>
        <v>50</v>
      </c>
      <c r="B52">
        <f>VLOOKUP(A52,'Decision Data'!A$2:R$1041,13)</f>
        <v>12</v>
      </c>
      <c r="C52">
        <f>COUNTIFS('Decision Data'!$A$2:$A$1041,Statistics!$A52,'Decision Data'!$J$2:$J$1041,"correct",'Decision Data'!$I$2:$I$1041,"phishing")</f>
        <v>4</v>
      </c>
      <c r="D52">
        <f>COUNTIFS('Decision Data'!$A$2:$A$1041,Statistics!$A52,'Decision Data'!$J$2:$J$1041,"correct",'Decision Data'!$I$2:$I$1041,"normal")</f>
        <v>8</v>
      </c>
      <c r="E52">
        <f>COUNTIFS('Decision Data'!$A$2:$A$1041,Statistics!$A52,'Decision Data'!$J$2:$J$1041,"incorrect",'Decision Data'!$I$2:$I$1041,"phishing")</f>
        <v>0</v>
      </c>
      <c r="F52">
        <f>COUNTIFS('Decision Data'!$A$2:$A$1041,Statistics!$A52,'Decision Data'!$J$2:$J$1041,"incorrect",'Decision Data'!$I$2:$I$1041,"normal")</f>
        <v>4</v>
      </c>
      <c r="G52" s="2">
        <f t="shared" si="4"/>
        <v>0.5</v>
      </c>
      <c r="H52" s="2">
        <f t="shared" si="5"/>
        <v>1</v>
      </c>
      <c r="I52" s="2">
        <f t="shared" si="6"/>
        <v>0.75</v>
      </c>
      <c r="AE52" s="6"/>
      <c r="AF52" s="6"/>
      <c r="AG52" s="6"/>
    </row>
    <row r="53" spans="1:33" x14ac:dyDescent="0.2">
      <c r="A53">
        <f t="shared" si="7"/>
        <v>51</v>
      </c>
      <c r="B53">
        <f>VLOOKUP(A53,'Decision Data'!A$2:R$1041,13)</f>
        <v>12</v>
      </c>
      <c r="C53">
        <f>COUNTIFS('Decision Data'!$A$2:$A$1041,Statistics!$A53,'Decision Data'!$J$2:$J$1041,"correct",'Decision Data'!$I$2:$I$1041,"phishing")</f>
        <v>3</v>
      </c>
      <c r="D53">
        <f>COUNTIFS('Decision Data'!$A$2:$A$1041,Statistics!$A53,'Decision Data'!$J$2:$J$1041,"correct",'Decision Data'!$I$2:$I$1041,"normal")</f>
        <v>9</v>
      </c>
      <c r="E53">
        <f>COUNTIFS('Decision Data'!$A$2:$A$1041,Statistics!$A53,'Decision Data'!$J$2:$J$1041,"incorrect",'Decision Data'!$I$2:$I$1041,"phishing")</f>
        <v>1</v>
      </c>
      <c r="F53">
        <f>COUNTIFS('Decision Data'!$A$2:$A$1041,Statistics!$A53,'Decision Data'!$J$2:$J$1041,"incorrect",'Decision Data'!$I$2:$I$1041,"normal")</f>
        <v>3</v>
      </c>
      <c r="G53" s="2">
        <f t="shared" si="4"/>
        <v>0.5</v>
      </c>
      <c r="H53" s="2">
        <f t="shared" si="5"/>
        <v>0.75</v>
      </c>
      <c r="I53" s="2">
        <f t="shared" si="6"/>
        <v>0.75</v>
      </c>
      <c r="AE53" s="6"/>
      <c r="AF53" s="6"/>
      <c r="AG53" s="6"/>
    </row>
    <row r="54" spans="1:33" x14ac:dyDescent="0.2">
      <c r="A54">
        <f t="shared" si="7"/>
        <v>52</v>
      </c>
      <c r="B54">
        <f>VLOOKUP(A54,'Decision Data'!A$2:R$1041,13)</f>
        <v>14</v>
      </c>
      <c r="C54">
        <f>COUNTIFS('Decision Data'!$A$2:$A$1041,Statistics!$A54,'Decision Data'!$J$2:$J$1041,"correct",'Decision Data'!$I$2:$I$1041,"phishing")</f>
        <v>4</v>
      </c>
      <c r="D54">
        <f>COUNTIFS('Decision Data'!$A$2:$A$1041,Statistics!$A54,'Decision Data'!$J$2:$J$1041,"correct",'Decision Data'!$I$2:$I$1041,"normal")</f>
        <v>10</v>
      </c>
      <c r="E54">
        <f>COUNTIFS('Decision Data'!$A$2:$A$1041,Statistics!$A54,'Decision Data'!$J$2:$J$1041,"incorrect",'Decision Data'!$I$2:$I$1041,"phishing")</f>
        <v>0</v>
      </c>
      <c r="F54">
        <f>COUNTIFS('Decision Data'!$A$2:$A$1041,Statistics!$A54,'Decision Data'!$J$2:$J$1041,"incorrect",'Decision Data'!$I$2:$I$1041,"normal")</f>
        <v>2</v>
      </c>
      <c r="G54" s="2">
        <f t="shared" si="4"/>
        <v>0.66666666666666663</v>
      </c>
      <c r="H54" s="2">
        <f t="shared" si="5"/>
        <v>1</v>
      </c>
      <c r="I54" s="2">
        <f t="shared" si="6"/>
        <v>0.875</v>
      </c>
      <c r="AE54" s="6"/>
      <c r="AF54" s="6"/>
      <c r="AG54" s="6"/>
    </row>
    <row r="55" spans="1:33" x14ac:dyDescent="0.2">
      <c r="A55">
        <f t="shared" si="7"/>
        <v>53</v>
      </c>
      <c r="B55">
        <f>VLOOKUP(A55,'Decision Data'!A$2:R$1041,13)</f>
        <v>8</v>
      </c>
      <c r="C55">
        <f>COUNTIFS('Decision Data'!$A$2:$A$1041,Statistics!$A55,'Decision Data'!$J$2:$J$1041,"correct",'Decision Data'!$I$2:$I$1041,"phishing")</f>
        <v>1</v>
      </c>
      <c r="D55">
        <f>COUNTIFS('Decision Data'!$A$2:$A$1041,Statistics!$A55,'Decision Data'!$J$2:$J$1041,"correct",'Decision Data'!$I$2:$I$1041,"normal")</f>
        <v>7</v>
      </c>
      <c r="E55">
        <f>COUNTIFS('Decision Data'!$A$2:$A$1041,Statistics!$A55,'Decision Data'!$J$2:$J$1041,"incorrect",'Decision Data'!$I$2:$I$1041,"phishing")</f>
        <v>3</v>
      </c>
      <c r="F55">
        <f>COUNTIFS('Decision Data'!$A$2:$A$1041,Statistics!$A55,'Decision Data'!$J$2:$J$1041,"incorrect",'Decision Data'!$I$2:$I$1041,"normal")</f>
        <v>5</v>
      </c>
      <c r="G55" s="2">
        <f t="shared" si="4"/>
        <v>0.16666666666666666</v>
      </c>
      <c r="H55" s="2">
        <f t="shared" si="5"/>
        <v>0.25</v>
      </c>
      <c r="I55" s="2">
        <f t="shared" si="6"/>
        <v>0.5</v>
      </c>
      <c r="AE55" s="6"/>
      <c r="AF55" s="6"/>
      <c r="AG55" s="6"/>
    </row>
    <row r="56" spans="1:33" x14ac:dyDescent="0.2">
      <c r="A56">
        <f t="shared" si="7"/>
        <v>54</v>
      </c>
      <c r="B56">
        <f>VLOOKUP(A56,'Decision Data'!A$2:R$1041,13)</f>
        <v>10</v>
      </c>
      <c r="C56">
        <f>COUNTIFS('Decision Data'!$A$2:$A$1041,Statistics!$A56,'Decision Data'!$J$2:$J$1041,"correct",'Decision Data'!$I$2:$I$1041,"phishing")</f>
        <v>2</v>
      </c>
      <c r="D56">
        <f>COUNTIFS('Decision Data'!$A$2:$A$1041,Statistics!$A56,'Decision Data'!$J$2:$J$1041,"correct",'Decision Data'!$I$2:$I$1041,"normal")</f>
        <v>8</v>
      </c>
      <c r="E56">
        <f>COUNTIFS('Decision Data'!$A$2:$A$1041,Statistics!$A56,'Decision Data'!$J$2:$J$1041,"incorrect",'Decision Data'!$I$2:$I$1041,"phishing")</f>
        <v>2</v>
      </c>
      <c r="F56">
        <f>COUNTIFS('Decision Data'!$A$2:$A$1041,Statistics!$A56,'Decision Data'!$J$2:$J$1041,"incorrect",'Decision Data'!$I$2:$I$1041,"normal")</f>
        <v>4</v>
      </c>
      <c r="G56" s="2">
        <f t="shared" si="4"/>
        <v>0.33333333333333331</v>
      </c>
      <c r="H56" s="2">
        <f t="shared" si="5"/>
        <v>0.5</v>
      </c>
      <c r="I56" s="2">
        <f t="shared" si="6"/>
        <v>0.625</v>
      </c>
      <c r="AE56" s="6"/>
      <c r="AF56" s="6"/>
      <c r="AG56" s="6"/>
    </row>
    <row r="57" spans="1:33" x14ac:dyDescent="0.2">
      <c r="A57">
        <f t="shared" si="7"/>
        <v>55</v>
      </c>
      <c r="B57">
        <f>VLOOKUP(A57,'Decision Data'!A$2:R$1041,13)</f>
        <v>12</v>
      </c>
      <c r="C57">
        <f>COUNTIFS('Decision Data'!$A$2:$A$1041,Statistics!$A57,'Decision Data'!$J$2:$J$1041,"correct",'Decision Data'!$I$2:$I$1041,"phishing")</f>
        <v>2</v>
      </c>
      <c r="D57">
        <f>COUNTIFS('Decision Data'!$A$2:$A$1041,Statistics!$A57,'Decision Data'!$J$2:$J$1041,"correct",'Decision Data'!$I$2:$I$1041,"normal")</f>
        <v>10</v>
      </c>
      <c r="E57">
        <f>COUNTIFS('Decision Data'!$A$2:$A$1041,Statistics!$A57,'Decision Data'!$J$2:$J$1041,"incorrect",'Decision Data'!$I$2:$I$1041,"phishing")</f>
        <v>2</v>
      </c>
      <c r="F57">
        <f>COUNTIFS('Decision Data'!$A$2:$A$1041,Statistics!$A57,'Decision Data'!$J$2:$J$1041,"incorrect",'Decision Data'!$I$2:$I$1041,"normal")</f>
        <v>2</v>
      </c>
      <c r="G57" s="2">
        <f t="shared" si="4"/>
        <v>0.5</v>
      </c>
      <c r="H57" s="2">
        <f t="shared" si="5"/>
        <v>0.5</v>
      </c>
      <c r="I57" s="2">
        <f t="shared" si="6"/>
        <v>0.75</v>
      </c>
      <c r="AE57" s="6"/>
      <c r="AF57" s="6"/>
      <c r="AG57" s="6"/>
    </row>
    <row r="58" spans="1:33" x14ac:dyDescent="0.2">
      <c r="A58">
        <f t="shared" si="7"/>
        <v>56</v>
      </c>
      <c r="B58">
        <f>VLOOKUP(A58,'Decision Data'!A$2:R$1041,13)</f>
        <v>14</v>
      </c>
      <c r="C58">
        <f>COUNTIFS('Decision Data'!$A$2:$A$1041,Statistics!$A58,'Decision Data'!$J$2:$J$1041,"correct",'Decision Data'!$I$2:$I$1041,"phishing")</f>
        <v>2</v>
      </c>
      <c r="D58">
        <f>COUNTIFS('Decision Data'!$A$2:$A$1041,Statistics!$A58,'Decision Data'!$J$2:$J$1041,"correct",'Decision Data'!$I$2:$I$1041,"normal")</f>
        <v>12</v>
      </c>
      <c r="E58">
        <f>COUNTIFS('Decision Data'!$A$2:$A$1041,Statistics!$A58,'Decision Data'!$J$2:$J$1041,"incorrect",'Decision Data'!$I$2:$I$1041,"phishing")</f>
        <v>2</v>
      </c>
      <c r="F58">
        <f>COUNTIFS('Decision Data'!$A$2:$A$1041,Statistics!$A58,'Decision Data'!$J$2:$J$1041,"incorrect",'Decision Data'!$I$2:$I$1041,"normal")</f>
        <v>0</v>
      </c>
      <c r="G58" s="2">
        <f t="shared" si="4"/>
        <v>1</v>
      </c>
      <c r="H58" s="2">
        <f t="shared" si="5"/>
        <v>0.5</v>
      </c>
      <c r="I58" s="2">
        <f t="shared" si="6"/>
        <v>0.875</v>
      </c>
      <c r="AE58" s="6"/>
    </row>
    <row r="59" spans="1:33" x14ac:dyDescent="0.2">
      <c r="AE59" s="6"/>
    </row>
    <row r="60" spans="1:33" x14ac:dyDescent="0.2">
      <c r="AE60" s="6"/>
    </row>
    <row r="61" spans="1:33" x14ac:dyDescent="0.2">
      <c r="AE61" s="6"/>
    </row>
    <row r="62" spans="1:33" x14ac:dyDescent="0.2">
      <c r="AE62" s="6"/>
    </row>
    <row r="63" spans="1:33" x14ac:dyDescent="0.2">
      <c r="AE63" s="6"/>
    </row>
    <row r="64" spans="1:33" x14ac:dyDescent="0.2">
      <c r="AE64" s="6"/>
    </row>
    <row r="65" spans="31:31" x14ac:dyDescent="0.2">
      <c r="AE65" s="6"/>
    </row>
    <row r="66" spans="31:31" x14ac:dyDescent="0.2">
      <c r="AE66" s="6"/>
    </row>
    <row r="67" spans="31:31" x14ac:dyDescent="0.2">
      <c r="AE67" s="6"/>
    </row>
    <row r="68" spans="31:31" x14ac:dyDescent="0.2">
      <c r="AE68" s="6"/>
    </row>
    <row r="69" spans="31:31" x14ac:dyDescent="0.2">
      <c r="AE69" s="6"/>
    </row>
    <row r="70" spans="31:31" x14ac:dyDescent="0.2">
      <c r="AE70" s="6"/>
    </row>
    <row r="71" spans="31:31" x14ac:dyDescent="0.2">
      <c r="AE71" s="6"/>
    </row>
    <row r="72" spans="31:31" x14ac:dyDescent="0.2">
      <c r="AE72" s="6"/>
    </row>
    <row r="73" spans="31:31" x14ac:dyDescent="0.2">
      <c r="AE73" s="6"/>
    </row>
    <row r="74" spans="31:31" x14ac:dyDescent="0.2">
      <c r="AE74" s="6"/>
    </row>
    <row r="75" spans="31:31" x14ac:dyDescent="0.2">
      <c r="AE75" s="6"/>
    </row>
    <row r="76" spans="31:31" x14ac:dyDescent="0.2">
      <c r="AE76" s="6"/>
    </row>
    <row r="77" spans="31:31" x14ac:dyDescent="0.2">
      <c r="AE77" s="6"/>
    </row>
    <row r="78" spans="31:31" x14ac:dyDescent="0.2">
      <c r="AE78" s="6"/>
    </row>
    <row r="79" spans="31:31" x14ac:dyDescent="0.2">
      <c r="AE79" s="6"/>
    </row>
    <row r="80" spans="31:31" x14ac:dyDescent="0.2">
      <c r="AE80" s="6"/>
    </row>
    <row r="95" spans="33:36" x14ac:dyDescent="0.2">
      <c r="AG95" s="7"/>
      <c r="AI95" s="6"/>
      <c r="AJ95" s="6"/>
    </row>
    <row r="96" spans="33:36" x14ac:dyDescent="0.2">
      <c r="AG96" s="7"/>
      <c r="AI96" s="6"/>
      <c r="AJ96" s="6"/>
    </row>
    <row r="97" spans="33:36" x14ac:dyDescent="0.2">
      <c r="AG97" s="7"/>
      <c r="AI97" s="6"/>
      <c r="AJ97" s="6"/>
    </row>
    <row r="98" spans="33:36" x14ac:dyDescent="0.2">
      <c r="AG98" s="7"/>
      <c r="AI98" s="6"/>
      <c r="AJ9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E3D9-4E7A-954F-A569-6937EEAC8084}">
  <dimension ref="A1:NV57"/>
  <sheetViews>
    <sheetView tabSelected="1" workbookViewId="0">
      <pane ySplit="1" topLeftCell="A2" activePane="bottomLeft" state="frozen"/>
      <selection activeCell="CZ1" sqref="CZ1"/>
      <selection pane="bottomLeft" activeCell="E2" sqref="E2"/>
    </sheetView>
  </sheetViews>
  <sheetFormatPr baseColWidth="10" defaultRowHeight="15" x14ac:dyDescent="0.2"/>
  <sheetData>
    <row r="1" spans="1:386" x14ac:dyDescent="0.2">
      <c r="A1" s="1" t="s">
        <v>472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13</v>
      </c>
      <c r="G1" s="1" t="s">
        <v>471</v>
      </c>
      <c r="H1" s="1" t="s">
        <v>12</v>
      </c>
      <c r="I1" s="1" t="s">
        <v>470</v>
      </c>
      <c r="J1" s="1" t="s">
        <v>469</v>
      </c>
      <c r="K1" s="1" t="s">
        <v>468</v>
      </c>
      <c r="L1" s="1" t="s">
        <v>467</v>
      </c>
      <c r="M1" s="1" t="s">
        <v>466</v>
      </c>
      <c r="N1" s="1" t="s">
        <v>465</v>
      </c>
      <c r="O1" s="1" t="s">
        <v>464</v>
      </c>
      <c r="P1" s="1" t="s">
        <v>463</v>
      </c>
      <c r="Q1" s="1" t="s">
        <v>462</v>
      </c>
      <c r="R1" s="1" t="s">
        <v>461</v>
      </c>
      <c r="S1" s="1" t="s">
        <v>460</v>
      </c>
      <c r="T1" s="1" t="s">
        <v>459</v>
      </c>
      <c r="U1" s="1" t="s">
        <v>458</v>
      </c>
      <c r="V1" s="1" t="s">
        <v>457</v>
      </c>
      <c r="W1" s="1" t="s">
        <v>456</v>
      </c>
      <c r="X1" s="1" t="s">
        <v>455</v>
      </c>
      <c r="Y1" s="1" t="s">
        <v>454</v>
      </c>
      <c r="Z1" s="1" t="s">
        <v>453</v>
      </c>
      <c r="AA1" s="1" t="s">
        <v>452</v>
      </c>
      <c r="AB1" s="1" t="s">
        <v>451</v>
      </c>
      <c r="AC1" s="1" t="s">
        <v>450</v>
      </c>
      <c r="AD1" s="1" t="s">
        <v>449</v>
      </c>
      <c r="AE1" s="1" t="s">
        <v>448</v>
      </c>
      <c r="AF1" s="1" t="s">
        <v>447</v>
      </c>
      <c r="AG1" s="1" t="s">
        <v>446</v>
      </c>
      <c r="AH1" s="1" t="s">
        <v>445</v>
      </c>
      <c r="AI1" s="1" t="s">
        <v>444</v>
      </c>
      <c r="AJ1" s="1" t="s">
        <v>443</v>
      </c>
      <c r="AK1" s="1" t="s">
        <v>442</v>
      </c>
      <c r="AL1" s="1" t="s">
        <v>441</v>
      </c>
      <c r="AM1" s="1" t="s">
        <v>440</v>
      </c>
      <c r="AN1" s="1" t="s">
        <v>439</v>
      </c>
      <c r="AO1" s="1" t="s">
        <v>438</v>
      </c>
      <c r="AP1" s="1" t="s">
        <v>437</v>
      </c>
      <c r="AQ1" s="1" t="s">
        <v>436</v>
      </c>
      <c r="AR1" s="1" t="s">
        <v>435</v>
      </c>
      <c r="AS1" s="1" t="s">
        <v>434</v>
      </c>
      <c r="AT1" s="1" t="s">
        <v>433</v>
      </c>
      <c r="AU1" s="1" t="s">
        <v>432</v>
      </c>
      <c r="AV1" s="1" t="s">
        <v>431</v>
      </c>
      <c r="AW1" s="1" t="s">
        <v>430</v>
      </c>
      <c r="AX1" s="1" t="s">
        <v>429</v>
      </c>
      <c r="AY1" s="1" t="s">
        <v>428</v>
      </c>
      <c r="AZ1" s="1" t="s">
        <v>427</v>
      </c>
      <c r="BA1" s="1" t="s">
        <v>426</v>
      </c>
      <c r="BB1" s="1" t="s">
        <v>425</v>
      </c>
      <c r="BC1" s="1" t="s">
        <v>424</v>
      </c>
      <c r="BD1" s="1" t="s">
        <v>423</v>
      </c>
      <c r="BE1" s="1" t="s">
        <v>422</v>
      </c>
      <c r="BF1" s="1" t="s">
        <v>421</v>
      </c>
      <c r="BG1" s="1" t="s">
        <v>420</v>
      </c>
      <c r="BH1" s="1" t="s">
        <v>419</v>
      </c>
      <c r="BI1" s="1" t="s">
        <v>418</v>
      </c>
      <c r="BJ1" s="1" t="s">
        <v>417</v>
      </c>
      <c r="BK1" s="1" t="s">
        <v>416</v>
      </c>
      <c r="BL1" s="1" t="s">
        <v>415</v>
      </c>
      <c r="BM1" s="1" t="s">
        <v>414</v>
      </c>
      <c r="BN1" s="1" t="s">
        <v>413</v>
      </c>
      <c r="BO1" s="1" t="s">
        <v>412</v>
      </c>
      <c r="BP1" s="1" t="s">
        <v>411</v>
      </c>
      <c r="BQ1" s="1" t="s">
        <v>410</v>
      </c>
      <c r="BR1" s="1" t="s">
        <v>409</v>
      </c>
      <c r="BS1" s="1" t="s">
        <v>408</v>
      </c>
      <c r="BT1" s="1" t="s">
        <v>407</v>
      </c>
      <c r="BU1" s="1" t="s">
        <v>406</v>
      </c>
      <c r="BV1" s="1" t="s">
        <v>405</v>
      </c>
      <c r="BW1" s="1" t="s">
        <v>404</v>
      </c>
      <c r="BX1" s="1" t="s">
        <v>403</v>
      </c>
      <c r="BY1" s="1" t="s">
        <v>402</v>
      </c>
      <c r="BZ1" s="1" t="s">
        <v>401</v>
      </c>
      <c r="CA1" s="1" t="s">
        <v>400</v>
      </c>
      <c r="CB1" s="1" t="s">
        <v>399</v>
      </c>
      <c r="CC1" s="1" t="s">
        <v>398</v>
      </c>
      <c r="CD1" s="1" t="s">
        <v>397</v>
      </c>
      <c r="CE1" s="1" t="s">
        <v>396</v>
      </c>
      <c r="CF1" s="1" t="s">
        <v>395</v>
      </c>
      <c r="CG1" s="1" t="s">
        <v>394</v>
      </c>
      <c r="CH1" s="1" t="s">
        <v>393</v>
      </c>
      <c r="CI1" s="1" t="s">
        <v>392</v>
      </c>
      <c r="CJ1" s="1" t="s">
        <v>391</v>
      </c>
      <c r="CK1" s="1" t="s">
        <v>390</v>
      </c>
      <c r="CL1" s="1" t="s">
        <v>389</v>
      </c>
      <c r="CM1" s="1" t="s">
        <v>388</v>
      </c>
      <c r="CN1" s="1" t="s">
        <v>387</v>
      </c>
      <c r="CO1" s="1" t="s">
        <v>386</v>
      </c>
      <c r="CP1" s="1" t="s">
        <v>385</v>
      </c>
      <c r="CQ1" s="1" t="s">
        <v>384</v>
      </c>
      <c r="CR1" s="1" t="s">
        <v>383</v>
      </c>
      <c r="CS1" s="1" t="s">
        <v>382</v>
      </c>
      <c r="CT1" s="1" t="s">
        <v>381</v>
      </c>
      <c r="CU1" s="1" t="s">
        <v>380</v>
      </c>
      <c r="CV1" s="1" t="s">
        <v>379</v>
      </c>
      <c r="CW1" s="1" t="s">
        <v>378</v>
      </c>
      <c r="CX1" s="1" t="s">
        <v>377</v>
      </c>
      <c r="CY1" s="1" t="s">
        <v>376</v>
      </c>
      <c r="CZ1" s="1" t="s">
        <v>375</v>
      </c>
      <c r="DA1" s="1" t="s">
        <v>374</v>
      </c>
      <c r="DB1" s="1" t="s">
        <v>373</v>
      </c>
      <c r="DC1" s="1" t="s">
        <v>372</v>
      </c>
      <c r="DD1" s="1" t="s">
        <v>371</v>
      </c>
      <c r="DE1" s="1" t="s">
        <v>370</v>
      </c>
      <c r="DF1" s="1" t="s">
        <v>369</v>
      </c>
      <c r="DG1" s="1" t="s">
        <v>368</v>
      </c>
      <c r="DH1" s="1" t="s">
        <v>367</v>
      </c>
      <c r="DI1" s="1" t="s">
        <v>366</v>
      </c>
      <c r="DJ1" s="1" t="s">
        <v>365</v>
      </c>
      <c r="DK1" s="1" t="s">
        <v>364</v>
      </c>
      <c r="DL1" s="1" t="s">
        <v>363</v>
      </c>
      <c r="DM1" s="1" t="s">
        <v>362</v>
      </c>
      <c r="DN1" s="1" t="s">
        <v>361</v>
      </c>
      <c r="DO1" s="1" t="s">
        <v>360</v>
      </c>
      <c r="DP1" s="1" t="s">
        <v>359</v>
      </c>
      <c r="DQ1" s="1" t="s">
        <v>358</v>
      </c>
      <c r="DR1" s="1" t="s">
        <v>357</v>
      </c>
      <c r="DS1" s="1" t="s">
        <v>356</v>
      </c>
      <c r="DT1" s="1" t="s">
        <v>355</v>
      </c>
      <c r="DU1" s="1" t="s">
        <v>354</v>
      </c>
      <c r="DV1" s="1" t="s">
        <v>353</v>
      </c>
      <c r="DW1" s="1" t="s">
        <v>352</v>
      </c>
      <c r="DX1" s="1" t="s">
        <v>351</v>
      </c>
      <c r="DY1" s="1" t="s">
        <v>350</v>
      </c>
      <c r="DZ1" s="1" t="s">
        <v>349</v>
      </c>
      <c r="EA1" s="1" t="s">
        <v>348</v>
      </c>
      <c r="EB1" s="1" t="s">
        <v>347</v>
      </c>
      <c r="EC1" s="1" t="s">
        <v>346</v>
      </c>
      <c r="ED1" s="1" t="s">
        <v>345</v>
      </c>
      <c r="EE1" s="1" t="s">
        <v>344</v>
      </c>
      <c r="EF1" s="1" t="s">
        <v>343</v>
      </c>
      <c r="EG1" s="1" t="s">
        <v>342</v>
      </c>
      <c r="EH1" s="1" t="s">
        <v>341</v>
      </c>
      <c r="EI1" s="1" t="s">
        <v>340</v>
      </c>
      <c r="EJ1" s="1" t="s">
        <v>339</v>
      </c>
      <c r="EK1" s="1" t="s">
        <v>338</v>
      </c>
      <c r="EL1" s="1" t="s">
        <v>337</v>
      </c>
      <c r="EM1" s="1" t="s">
        <v>336</v>
      </c>
      <c r="EN1" s="1" t="s">
        <v>335</v>
      </c>
      <c r="EO1" s="1" t="s">
        <v>334</v>
      </c>
      <c r="EP1" s="1" t="s">
        <v>333</v>
      </c>
      <c r="EQ1" s="1" t="s">
        <v>332</v>
      </c>
      <c r="ER1" s="1" t="s">
        <v>331</v>
      </c>
      <c r="ES1" s="1" t="s">
        <v>330</v>
      </c>
      <c r="ET1" s="1" t="s">
        <v>329</v>
      </c>
      <c r="EU1" s="1" t="s">
        <v>328</v>
      </c>
      <c r="EV1" s="1" t="s">
        <v>327</v>
      </c>
      <c r="EW1" s="1" t="s">
        <v>326</v>
      </c>
      <c r="EX1" s="1" t="s">
        <v>325</v>
      </c>
      <c r="EY1" s="1" t="s">
        <v>324</v>
      </c>
      <c r="EZ1" s="1" t="s">
        <v>323</v>
      </c>
      <c r="FA1" s="1" t="s">
        <v>322</v>
      </c>
      <c r="FB1" s="1" t="s">
        <v>321</v>
      </c>
      <c r="FC1" s="1" t="s">
        <v>320</v>
      </c>
      <c r="FD1" s="1" t="s">
        <v>319</v>
      </c>
      <c r="FE1" s="1" t="s">
        <v>318</v>
      </c>
      <c r="FF1" s="1" t="s">
        <v>317</v>
      </c>
      <c r="FG1" s="1" t="s">
        <v>316</v>
      </c>
      <c r="FH1" s="1" t="s">
        <v>315</v>
      </c>
      <c r="FI1" s="1" t="s">
        <v>314</v>
      </c>
      <c r="FJ1" s="1" t="s">
        <v>313</v>
      </c>
      <c r="FK1" s="1" t="s">
        <v>312</v>
      </c>
      <c r="FL1" s="1" t="s">
        <v>311</v>
      </c>
      <c r="FM1" s="1" t="s">
        <v>310</v>
      </c>
      <c r="FN1" s="1" t="s">
        <v>309</v>
      </c>
      <c r="FO1" s="1" t="s">
        <v>308</v>
      </c>
      <c r="FP1" s="1" t="s">
        <v>307</v>
      </c>
      <c r="FQ1" s="1" t="s">
        <v>306</v>
      </c>
      <c r="FR1" s="1" t="s">
        <v>305</v>
      </c>
      <c r="FS1" s="1" t="s">
        <v>304</v>
      </c>
      <c r="FT1" s="1" t="s">
        <v>303</v>
      </c>
      <c r="FU1" s="1" t="s">
        <v>302</v>
      </c>
      <c r="FV1" s="1" t="s">
        <v>301</v>
      </c>
      <c r="FW1" s="1" t="s">
        <v>300</v>
      </c>
      <c r="FX1" s="1" t="s">
        <v>299</v>
      </c>
      <c r="FY1" s="1" t="s">
        <v>298</v>
      </c>
      <c r="FZ1" s="1" t="s">
        <v>297</v>
      </c>
      <c r="GA1" s="1" t="s">
        <v>296</v>
      </c>
      <c r="GB1" s="1" t="s">
        <v>295</v>
      </c>
      <c r="GC1" s="1" t="s">
        <v>294</v>
      </c>
      <c r="GD1" s="1" t="s">
        <v>293</v>
      </c>
      <c r="GE1" s="1" t="s">
        <v>292</v>
      </c>
      <c r="GF1" s="1" t="s">
        <v>291</v>
      </c>
      <c r="GG1" s="1" t="s">
        <v>290</v>
      </c>
      <c r="GH1" s="1" t="s">
        <v>289</v>
      </c>
      <c r="GI1" s="1" t="s">
        <v>288</v>
      </c>
      <c r="GJ1" s="1" t="s">
        <v>287</v>
      </c>
      <c r="GK1" s="1" t="s">
        <v>286</v>
      </c>
      <c r="GL1" s="1" t="s">
        <v>285</v>
      </c>
      <c r="GM1" s="1" t="s">
        <v>284</v>
      </c>
      <c r="GN1" s="1" t="s">
        <v>283</v>
      </c>
      <c r="GO1" s="1" t="s">
        <v>282</v>
      </c>
      <c r="GP1" s="1" t="s">
        <v>281</v>
      </c>
      <c r="GQ1" s="1" t="s">
        <v>280</v>
      </c>
      <c r="GR1" s="1" t="s">
        <v>279</v>
      </c>
      <c r="GS1" s="1" t="s">
        <v>278</v>
      </c>
      <c r="GT1" s="1" t="s">
        <v>277</v>
      </c>
      <c r="GU1" s="1" t="s">
        <v>276</v>
      </c>
      <c r="GV1" s="1" t="s">
        <v>275</v>
      </c>
      <c r="GW1" s="1" t="s">
        <v>274</v>
      </c>
      <c r="GX1" s="1" t="s">
        <v>273</v>
      </c>
      <c r="GY1" s="1" t="s">
        <v>272</v>
      </c>
      <c r="GZ1" s="1" t="s">
        <v>271</v>
      </c>
      <c r="HA1" s="1" t="s">
        <v>270</v>
      </c>
      <c r="HB1" s="1" t="s">
        <v>269</v>
      </c>
      <c r="HC1" s="1" t="s">
        <v>268</v>
      </c>
      <c r="HD1" s="1" t="s">
        <v>267</v>
      </c>
      <c r="HE1" s="1" t="s">
        <v>266</v>
      </c>
      <c r="HF1" s="1" t="s">
        <v>265</v>
      </c>
      <c r="HG1" s="1" t="s">
        <v>264</v>
      </c>
      <c r="HH1" s="1" t="s">
        <v>263</v>
      </c>
      <c r="HI1" s="1" t="s">
        <v>262</v>
      </c>
      <c r="HJ1" s="1" t="s">
        <v>261</v>
      </c>
      <c r="HK1" s="1" t="s">
        <v>260</v>
      </c>
      <c r="HL1" s="1" t="s">
        <v>259</v>
      </c>
      <c r="HM1" s="1" t="s">
        <v>258</v>
      </c>
      <c r="HN1" s="1" t="s">
        <v>257</v>
      </c>
      <c r="HO1" s="1" t="s">
        <v>256</v>
      </c>
      <c r="HP1" s="1" t="s">
        <v>255</v>
      </c>
      <c r="HQ1" s="1" t="s">
        <v>254</v>
      </c>
      <c r="HR1" s="1" t="s">
        <v>253</v>
      </c>
      <c r="HS1" s="1" t="s">
        <v>252</v>
      </c>
      <c r="HT1" s="1" t="s">
        <v>251</v>
      </c>
      <c r="HU1" s="1" t="s">
        <v>250</v>
      </c>
      <c r="HV1" s="1" t="s">
        <v>249</v>
      </c>
      <c r="HW1" s="1" t="s">
        <v>248</v>
      </c>
      <c r="HX1" s="1" t="s">
        <v>247</v>
      </c>
      <c r="HY1" s="1" t="s">
        <v>246</v>
      </c>
      <c r="HZ1" s="1" t="s">
        <v>245</v>
      </c>
      <c r="IA1" s="1" t="s">
        <v>244</v>
      </c>
      <c r="IB1" s="1" t="s">
        <v>243</v>
      </c>
      <c r="IC1" s="1" t="s">
        <v>242</v>
      </c>
      <c r="ID1" s="1" t="s">
        <v>241</v>
      </c>
      <c r="IE1" s="1" t="s">
        <v>240</v>
      </c>
      <c r="IF1" s="1" t="s">
        <v>239</v>
      </c>
      <c r="IG1" s="1" t="s">
        <v>238</v>
      </c>
      <c r="IH1" s="1" t="s">
        <v>237</v>
      </c>
      <c r="II1" s="1" t="s">
        <v>236</v>
      </c>
      <c r="IJ1" s="1" t="s">
        <v>235</v>
      </c>
      <c r="IK1" s="1" t="s">
        <v>234</v>
      </c>
      <c r="IL1" s="1" t="s">
        <v>233</v>
      </c>
      <c r="IM1" s="1" t="s">
        <v>232</v>
      </c>
      <c r="IN1" s="1" t="s">
        <v>231</v>
      </c>
      <c r="IO1" s="1" t="s">
        <v>230</v>
      </c>
      <c r="IP1" s="1" t="s">
        <v>229</v>
      </c>
      <c r="IQ1" s="1" t="s">
        <v>228</v>
      </c>
      <c r="IR1" s="1" t="s">
        <v>227</v>
      </c>
      <c r="IS1" s="1" t="s">
        <v>226</v>
      </c>
      <c r="IT1" s="1" t="s">
        <v>225</v>
      </c>
      <c r="IU1" s="1" t="s">
        <v>224</v>
      </c>
      <c r="IV1" s="1" t="s">
        <v>223</v>
      </c>
      <c r="IW1" s="1" t="s">
        <v>222</v>
      </c>
      <c r="IX1" s="1" t="s">
        <v>221</v>
      </c>
      <c r="IY1" s="1" t="s">
        <v>220</v>
      </c>
      <c r="IZ1" s="1" t="s">
        <v>219</v>
      </c>
      <c r="JA1" s="1" t="s">
        <v>218</v>
      </c>
      <c r="JB1" s="1" t="s">
        <v>217</v>
      </c>
      <c r="JC1" s="1" t="s">
        <v>216</v>
      </c>
      <c r="JD1" s="1" t="s">
        <v>215</v>
      </c>
      <c r="JE1" s="1" t="s">
        <v>214</v>
      </c>
      <c r="JF1" s="1" t="s">
        <v>213</v>
      </c>
      <c r="JG1" s="1" t="s">
        <v>212</v>
      </c>
      <c r="JH1" s="1" t="s">
        <v>211</v>
      </c>
      <c r="JI1" s="1" t="s">
        <v>210</v>
      </c>
      <c r="JJ1" s="1" t="s">
        <v>209</v>
      </c>
      <c r="JK1" s="1" t="s">
        <v>208</v>
      </c>
      <c r="JL1" s="1" t="s">
        <v>207</v>
      </c>
      <c r="JM1" s="1" t="s">
        <v>206</v>
      </c>
      <c r="JN1" s="1" t="s">
        <v>205</v>
      </c>
      <c r="JO1" s="1" t="s">
        <v>204</v>
      </c>
      <c r="JP1" s="1" t="s">
        <v>203</v>
      </c>
      <c r="JQ1" s="1" t="s">
        <v>202</v>
      </c>
      <c r="JR1" s="1" t="s">
        <v>201</v>
      </c>
      <c r="JS1" s="1" t="s">
        <v>200</v>
      </c>
      <c r="JT1" s="1" t="s">
        <v>199</v>
      </c>
      <c r="JU1" s="1" t="s">
        <v>198</v>
      </c>
      <c r="JV1" s="1" t="s">
        <v>197</v>
      </c>
      <c r="JW1" s="1" t="s">
        <v>196</v>
      </c>
      <c r="JX1" s="1" t="s">
        <v>195</v>
      </c>
      <c r="JY1" s="1" t="s">
        <v>194</v>
      </c>
      <c r="JZ1" s="1" t="s">
        <v>193</v>
      </c>
      <c r="KA1" s="1" t="s">
        <v>192</v>
      </c>
      <c r="KB1" s="1" t="s">
        <v>191</v>
      </c>
      <c r="KC1" s="1" t="s">
        <v>190</v>
      </c>
      <c r="KD1" s="1" t="s">
        <v>189</v>
      </c>
      <c r="KE1" s="1" t="s">
        <v>188</v>
      </c>
      <c r="KF1" s="1" t="s">
        <v>187</v>
      </c>
      <c r="KG1" s="1" t="s">
        <v>186</v>
      </c>
      <c r="KH1" s="1" t="s">
        <v>185</v>
      </c>
      <c r="KI1" s="1" t="s">
        <v>184</v>
      </c>
      <c r="KJ1" s="1" t="s">
        <v>183</v>
      </c>
      <c r="KK1" s="1" t="s">
        <v>182</v>
      </c>
      <c r="KL1" s="1" t="s">
        <v>181</v>
      </c>
      <c r="KM1" s="1" t="s">
        <v>180</v>
      </c>
      <c r="KN1" s="1" t="s">
        <v>179</v>
      </c>
      <c r="KO1" s="1" t="s">
        <v>178</v>
      </c>
      <c r="KP1" s="1" t="s">
        <v>177</v>
      </c>
      <c r="KQ1" s="1" t="s">
        <v>176</v>
      </c>
      <c r="KR1" s="1" t="s">
        <v>175</v>
      </c>
      <c r="KS1" s="1" t="s">
        <v>174</v>
      </c>
      <c r="KT1" s="1" t="s">
        <v>173</v>
      </c>
      <c r="KU1" s="1" t="s">
        <v>172</v>
      </c>
      <c r="KV1" s="1" t="s">
        <v>171</v>
      </c>
      <c r="KW1" s="1" t="s">
        <v>170</v>
      </c>
      <c r="KX1" s="1" t="s">
        <v>169</v>
      </c>
      <c r="KY1" s="1" t="s">
        <v>168</v>
      </c>
      <c r="KZ1" s="1" t="s">
        <v>167</v>
      </c>
      <c r="LA1" s="1" t="s">
        <v>166</v>
      </c>
      <c r="LB1" s="1" t="s">
        <v>165</v>
      </c>
      <c r="LC1" s="1" t="s">
        <v>164</v>
      </c>
      <c r="LD1" s="1" t="s">
        <v>163</v>
      </c>
      <c r="LE1" s="1" t="s">
        <v>162</v>
      </c>
      <c r="LF1" s="1" t="s">
        <v>161</v>
      </c>
      <c r="LG1" s="1" t="s">
        <v>160</v>
      </c>
      <c r="LH1" s="1" t="s">
        <v>159</v>
      </c>
      <c r="LI1" s="1" t="s">
        <v>158</v>
      </c>
      <c r="LJ1" s="1" t="s">
        <v>157</v>
      </c>
      <c r="LK1" s="1" t="s">
        <v>156</v>
      </c>
      <c r="LL1" s="1" t="s">
        <v>155</v>
      </c>
      <c r="LM1" s="1" t="s">
        <v>154</v>
      </c>
      <c r="LN1" s="1" t="s">
        <v>153</v>
      </c>
      <c r="LO1" s="1" t="s">
        <v>152</v>
      </c>
      <c r="LP1" s="1" t="s">
        <v>151</v>
      </c>
      <c r="LQ1" s="1" t="s">
        <v>150</v>
      </c>
      <c r="LR1" s="1" t="s">
        <v>149</v>
      </c>
      <c r="LS1" s="1" t="s">
        <v>148</v>
      </c>
      <c r="LT1" s="1" t="s">
        <v>147</v>
      </c>
      <c r="LU1" s="1" t="s">
        <v>146</v>
      </c>
      <c r="LV1" s="1" t="s">
        <v>145</v>
      </c>
      <c r="LW1" s="1" t="s">
        <v>144</v>
      </c>
      <c r="LX1" s="1" t="s">
        <v>143</v>
      </c>
      <c r="LY1" s="1" t="s">
        <v>142</v>
      </c>
      <c r="LZ1" s="1" t="s">
        <v>141</v>
      </c>
      <c r="MA1" s="1" t="s">
        <v>140</v>
      </c>
      <c r="MB1" s="1" t="s">
        <v>139</v>
      </c>
      <c r="MC1" s="1" t="s">
        <v>138</v>
      </c>
      <c r="MD1" s="1" t="s">
        <v>137</v>
      </c>
      <c r="ME1" s="1" t="s">
        <v>136</v>
      </c>
      <c r="MF1" s="1" t="s">
        <v>135</v>
      </c>
      <c r="MG1" s="1" t="s">
        <v>134</v>
      </c>
      <c r="MH1" s="1" t="s">
        <v>133</v>
      </c>
      <c r="MI1" s="1" t="s">
        <v>132</v>
      </c>
      <c r="MJ1" s="1" t="s">
        <v>131</v>
      </c>
      <c r="MK1" s="1" t="s">
        <v>130</v>
      </c>
      <c r="ML1" s="1" t="s">
        <v>129</v>
      </c>
      <c r="MM1" s="1" t="s">
        <v>128</v>
      </c>
      <c r="MN1" s="1" t="s">
        <v>127</v>
      </c>
      <c r="MO1" s="1" t="s">
        <v>126</v>
      </c>
      <c r="MP1" s="1" t="s">
        <v>125</v>
      </c>
      <c r="MQ1" s="1" t="s">
        <v>124</v>
      </c>
      <c r="MR1" s="1" t="s">
        <v>123</v>
      </c>
      <c r="MS1" s="1" t="s">
        <v>122</v>
      </c>
      <c r="MT1" s="1" t="s">
        <v>121</v>
      </c>
      <c r="MU1" s="1" t="s">
        <v>120</v>
      </c>
      <c r="MV1" s="1" t="s">
        <v>119</v>
      </c>
      <c r="MW1" s="1" t="s">
        <v>118</v>
      </c>
      <c r="MX1" s="1" t="s">
        <v>117</v>
      </c>
      <c r="MY1" s="1" t="s">
        <v>116</v>
      </c>
      <c r="MZ1" s="1" t="s">
        <v>115</v>
      </c>
      <c r="NA1" s="1" t="s">
        <v>114</v>
      </c>
      <c r="NB1" s="1" t="s">
        <v>113</v>
      </c>
      <c r="NC1" s="1" t="s">
        <v>112</v>
      </c>
      <c r="ND1" s="1" t="s">
        <v>111</v>
      </c>
      <c r="NE1" s="1" t="s">
        <v>110</v>
      </c>
      <c r="NF1" s="1" t="s">
        <v>109</v>
      </c>
      <c r="NG1" s="1" t="s">
        <v>108</v>
      </c>
      <c r="NH1" s="1" t="s">
        <v>107</v>
      </c>
      <c r="NI1" s="1" t="s">
        <v>106</v>
      </c>
      <c r="NJ1" s="1" t="s">
        <v>105</v>
      </c>
      <c r="NK1" s="1" t="s">
        <v>104</v>
      </c>
      <c r="NL1" s="1" t="s">
        <v>103</v>
      </c>
      <c r="NM1" s="1" t="s">
        <v>102</v>
      </c>
      <c r="NN1" s="1" t="s">
        <v>101</v>
      </c>
      <c r="NO1" s="1" t="s">
        <v>100</v>
      </c>
      <c r="NP1" s="1" t="s">
        <v>99</v>
      </c>
      <c r="NQ1" s="1" t="s">
        <v>98</v>
      </c>
      <c r="NR1" s="1" t="s">
        <v>97</v>
      </c>
      <c r="NS1" s="1" t="s">
        <v>96</v>
      </c>
      <c r="NT1" s="1" t="s">
        <v>95</v>
      </c>
      <c r="NU1" s="1" t="s">
        <v>94</v>
      </c>
      <c r="NV1" s="1" t="s">
        <v>93</v>
      </c>
    </row>
    <row r="2" spans="1:386" x14ac:dyDescent="0.2">
      <c r="A2">
        <v>1</v>
      </c>
      <c r="B2">
        <v>21</v>
      </c>
      <c r="C2" t="s">
        <v>24</v>
      </c>
      <c r="D2" t="s">
        <v>25</v>
      </c>
      <c r="E2" t="s">
        <v>26</v>
      </c>
      <c r="F2" t="s">
        <v>23</v>
      </c>
      <c r="G2">
        <v>680</v>
      </c>
      <c r="H2">
        <v>24</v>
      </c>
      <c r="I2">
        <v>13</v>
      </c>
      <c r="J2" t="s">
        <v>18</v>
      </c>
      <c r="K2" t="s">
        <v>19</v>
      </c>
      <c r="L2">
        <v>2</v>
      </c>
      <c r="M2" t="s">
        <v>21</v>
      </c>
      <c r="N2" t="s">
        <v>22</v>
      </c>
      <c r="O2" t="s">
        <v>8</v>
      </c>
      <c r="P2" t="s">
        <v>8</v>
      </c>
      <c r="Q2" t="s">
        <v>20</v>
      </c>
      <c r="R2">
        <v>15</v>
      </c>
      <c r="S2" t="s">
        <v>18</v>
      </c>
      <c r="T2" t="s">
        <v>27</v>
      </c>
      <c r="U2">
        <v>7</v>
      </c>
      <c r="V2" t="s">
        <v>30</v>
      </c>
      <c r="W2" t="s">
        <v>31</v>
      </c>
      <c r="X2" t="s">
        <v>8</v>
      </c>
      <c r="Y2" t="s">
        <v>28</v>
      </c>
      <c r="Z2" t="s">
        <v>29</v>
      </c>
      <c r="AA2">
        <v>10</v>
      </c>
      <c r="AB2" t="s">
        <v>18</v>
      </c>
      <c r="AC2" t="s">
        <v>32</v>
      </c>
      <c r="AD2">
        <v>0</v>
      </c>
      <c r="AE2" t="s">
        <v>33</v>
      </c>
      <c r="AF2" t="s">
        <v>34</v>
      </c>
      <c r="AG2" t="s">
        <v>8</v>
      </c>
      <c r="AH2" t="s">
        <v>8</v>
      </c>
      <c r="AI2" t="s">
        <v>20</v>
      </c>
      <c r="AJ2">
        <v>9</v>
      </c>
      <c r="AK2" t="s">
        <v>18</v>
      </c>
      <c r="AL2" t="s">
        <v>35</v>
      </c>
      <c r="AM2">
        <v>5</v>
      </c>
      <c r="AN2" t="s">
        <v>33</v>
      </c>
      <c r="AO2" t="s">
        <v>31</v>
      </c>
      <c r="AP2" t="s">
        <v>28</v>
      </c>
      <c r="AQ2" t="s">
        <v>28</v>
      </c>
      <c r="AR2" t="s">
        <v>20</v>
      </c>
      <c r="AS2">
        <v>9</v>
      </c>
      <c r="AT2" t="s">
        <v>18</v>
      </c>
      <c r="AU2" t="s">
        <v>19</v>
      </c>
      <c r="AV2">
        <v>8</v>
      </c>
      <c r="AW2" t="s">
        <v>30</v>
      </c>
      <c r="AX2" t="s">
        <v>31</v>
      </c>
      <c r="AY2" t="s">
        <v>28</v>
      </c>
      <c r="AZ2" t="s">
        <v>28</v>
      </c>
      <c r="BA2" t="s">
        <v>20</v>
      </c>
      <c r="BB2">
        <v>11</v>
      </c>
      <c r="BC2" t="s">
        <v>18</v>
      </c>
      <c r="BD2" t="s">
        <v>27</v>
      </c>
      <c r="BE2">
        <v>4</v>
      </c>
      <c r="BF2" t="s">
        <v>33</v>
      </c>
      <c r="BG2" t="s">
        <v>31</v>
      </c>
      <c r="BH2" t="s">
        <v>28</v>
      </c>
      <c r="BI2" t="s">
        <v>28</v>
      </c>
      <c r="BJ2" t="s">
        <v>20</v>
      </c>
      <c r="BK2">
        <v>9</v>
      </c>
      <c r="BL2" t="s">
        <v>18</v>
      </c>
      <c r="BM2" t="s">
        <v>36</v>
      </c>
      <c r="BN2">
        <v>9</v>
      </c>
      <c r="BO2" t="s">
        <v>30</v>
      </c>
      <c r="BP2" t="s">
        <v>31</v>
      </c>
      <c r="BQ2" t="s">
        <v>28</v>
      </c>
      <c r="BR2" t="s">
        <v>28</v>
      </c>
      <c r="BS2" t="s">
        <v>20</v>
      </c>
      <c r="BT2">
        <v>10</v>
      </c>
      <c r="BU2" t="s">
        <v>18</v>
      </c>
      <c r="BV2" t="s">
        <v>27</v>
      </c>
      <c r="BW2">
        <v>15</v>
      </c>
      <c r="BX2" t="s">
        <v>33</v>
      </c>
      <c r="BY2" t="s">
        <v>31</v>
      </c>
      <c r="BZ2" t="s">
        <v>28</v>
      </c>
      <c r="CA2" t="s">
        <v>28</v>
      </c>
      <c r="CB2" t="s">
        <v>20</v>
      </c>
      <c r="CC2">
        <v>8</v>
      </c>
      <c r="CD2" t="s">
        <v>18</v>
      </c>
      <c r="CE2" t="s">
        <v>37</v>
      </c>
      <c r="CF2">
        <v>11</v>
      </c>
      <c r="CG2" t="s">
        <v>33</v>
      </c>
      <c r="CH2" t="s">
        <v>31</v>
      </c>
      <c r="CI2" t="s">
        <v>28</v>
      </c>
      <c r="CJ2" t="s">
        <v>28</v>
      </c>
      <c r="CK2" t="s">
        <v>20</v>
      </c>
      <c r="CL2">
        <v>9</v>
      </c>
      <c r="CM2" t="s">
        <v>18</v>
      </c>
      <c r="CN2" t="s">
        <v>36</v>
      </c>
      <c r="CO2">
        <v>6</v>
      </c>
      <c r="CP2" t="s">
        <v>33</v>
      </c>
      <c r="CQ2" t="s">
        <v>31</v>
      </c>
      <c r="CR2" t="s">
        <v>28</v>
      </c>
      <c r="CS2" t="s">
        <v>28</v>
      </c>
      <c r="CT2" t="s">
        <v>20</v>
      </c>
      <c r="CU2">
        <v>11</v>
      </c>
      <c r="CV2" t="s">
        <v>18</v>
      </c>
      <c r="CW2" t="s">
        <v>38</v>
      </c>
      <c r="CX2">
        <v>1</v>
      </c>
      <c r="CY2" t="s">
        <v>33</v>
      </c>
      <c r="CZ2" t="s">
        <v>34</v>
      </c>
      <c r="DA2" t="s">
        <v>28</v>
      </c>
      <c r="DB2" t="s">
        <v>8</v>
      </c>
      <c r="DC2" t="s">
        <v>29</v>
      </c>
      <c r="DD2">
        <v>8</v>
      </c>
      <c r="DE2" t="s">
        <v>18</v>
      </c>
      <c r="DF2" t="s">
        <v>32</v>
      </c>
      <c r="DG2">
        <v>12</v>
      </c>
      <c r="DH2" t="s">
        <v>30</v>
      </c>
      <c r="DI2" t="s">
        <v>31</v>
      </c>
      <c r="DJ2" t="s">
        <v>28</v>
      </c>
      <c r="DK2" t="s">
        <v>28</v>
      </c>
      <c r="DL2" t="s">
        <v>20</v>
      </c>
      <c r="DM2">
        <v>9</v>
      </c>
      <c r="DN2" t="s">
        <v>18</v>
      </c>
      <c r="DO2" t="s">
        <v>38</v>
      </c>
      <c r="DP2">
        <v>3</v>
      </c>
      <c r="DQ2" t="s">
        <v>21</v>
      </c>
      <c r="DR2" t="s">
        <v>22</v>
      </c>
      <c r="DS2" t="s">
        <v>28</v>
      </c>
      <c r="DT2" t="s">
        <v>8</v>
      </c>
      <c r="DU2" t="s">
        <v>29</v>
      </c>
      <c r="DV2">
        <v>13</v>
      </c>
      <c r="DW2" t="s">
        <v>18</v>
      </c>
      <c r="DX2" t="s">
        <v>39</v>
      </c>
      <c r="DY2">
        <v>10</v>
      </c>
      <c r="DZ2" t="s">
        <v>33</v>
      </c>
      <c r="EA2" t="s">
        <v>31</v>
      </c>
      <c r="EB2" t="s">
        <v>8</v>
      </c>
      <c r="EC2" t="s">
        <v>28</v>
      </c>
      <c r="ED2" t="s">
        <v>29</v>
      </c>
      <c r="EE2">
        <v>13</v>
      </c>
      <c r="EF2" t="s">
        <v>18</v>
      </c>
      <c r="EG2" t="s">
        <v>39</v>
      </c>
      <c r="EH2">
        <v>14</v>
      </c>
      <c r="EI2" t="s">
        <v>21</v>
      </c>
      <c r="EJ2" t="s">
        <v>31</v>
      </c>
      <c r="EK2" t="s">
        <v>8</v>
      </c>
      <c r="EL2" t="s">
        <v>28</v>
      </c>
      <c r="EM2" t="s">
        <v>29</v>
      </c>
      <c r="EN2">
        <v>10</v>
      </c>
      <c r="EO2" t="s">
        <v>18</v>
      </c>
      <c r="EP2" t="s">
        <v>37</v>
      </c>
      <c r="EQ2">
        <v>13</v>
      </c>
      <c r="ER2" t="s">
        <v>21</v>
      </c>
      <c r="ES2" t="s">
        <v>31</v>
      </c>
      <c r="ET2" t="s">
        <v>8</v>
      </c>
      <c r="EU2" t="s">
        <v>28</v>
      </c>
      <c r="EV2" t="s">
        <v>29</v>
      </c>
      <c r="EW2">
        <v>9</v>
      </c>
      <c r="EX2" t="s">
        <v>40</v>
      </c>
      <c r="EY2" t="s">
        <v>41</v>
      </c>
      <c r="EZ2">
        <v>12</v>
      </c>
      <c r="FA2" t="s">
        <v>42</v>
      </c>
      <c r="FB2" t="s">
        <v>31</v>
      </c>
      <c r="FC2" t="s">
        <v>28</v>
      </c>
      <c r="FD2" t="s">
        <v>28</v>
      </c>
      <c r="FE2" t="s">
        <v>20</v>
      </c>
      <c r="FF2">
        <v>12</v>
      </c>
      <c r="FG2" t="s">
        <v>40</v>
      </c>
      <c r="FH2" t="s">
        <v>43</v>
      </c>
      <c r="FI2">
        <v>13</v>
      </c>
      <c r="FJ2" t="s">
        <v>42</v>
      </c>
      <c r="FK2" t="s">
        <v>31</v>
      </c>
      <c r="FL2" t="s">
        <v>8</v>
      </c>
      <c r="FM2" t="s">
        <v>28</v>
      </c>
      <c r="FN2" t="s">
        <v>29</v>
      </c>
      <c r="FO2">
        <v>15</v>
      </c>
      <c r="FP2" t="s">
        <v>40</v>
      </c>
      <c r="FQ2" t="s">
        <v>38</v>
      </c>
      <c r="FR2">
        <v>0</v>
      </c>
      <c r="FS2" t="s">
        <v>42</v>
      </c>
      <c r="FT2" t="s">
        <v>34</v>
      </c>
      <c r="FU2" t="s">
        <v>8</v>
      </c>
      <c r="FV2" t="s">
        <v>8</v>
      </c>
      <c r="FW2" t="s">
        <v>20</v>
      </c>
      <c r="FX2">
        <v>9</v>
      </c>
      <c r="FY2" t="s">
        <v>40</v>
      </c>
      <c r="FZ2" t="s">
        <v>32</v>
      </c>
      <c r="GA2">
        <v>4</v>
      </c>
      <c r="GB2" t="s">
        <v>44</v>
      </c>
      <c r="GC2" t="s">
        <v>31</v>
      </c>
      <c r="GD2" t="s">
        <v>28</v>
      </c>
      <c r="GE2" t="s">
        <v>28</v>
      </c>
      <c r="GF2" t="s">
        <v>20</v>
      </c>
      <c r="GG2">
        <v>9</v>
      </c>
      <c r="GH2" t="s">
        <v>40</v>
      </c>
      <c r="GI2" t="s">
        <v>43</v>
      </c>
      <c r="GJ2">
        <v>7</v>
      </c>
      <c r="GK2" t="s">
        <v>42</v>
      </c>
      <c r="GL2" t="s">
        <v>31</v>
      </c>
      <c r="GM2" t="s">
        <v>28</v>
      </c>
      <c r="GN2" t="s">
        <v>28</v>
      </c>
      <c r="GO2" t="s">
        <v>20</v>
      </c>
      <c r="GP2">
        <v>18</v>
      </c>
      <c r="GQ2" t="s">
        <v>40</v>
      </c>
      <c r="GR2" t="s">
        <v>32</v>
      </c>
      <c r="GS2">
        <v>3</v>
      </c>
      <c r="GT2" t="s">
        <v>42</v>
      </c>
      <c r="GU2" t="s">
        <v>45</v>
      </c>
      <c r="GV2" t="s">
        <v>8</v>
      </c>
      <c r="GW2" t="s">
        <v>8</v>
      </c>
      <c r="GX2" t="s">
        <v>20</v>
      </c>
      <c r="GY2">
        <v>9</v>
      </c>
      <c r="GZ2" t="s">
        <v>40</v>
      </c>
      <c r="HA2" t="s">
        <v>35</v>
      </c>
      <c r="HB2">
        <v>2</v>
      </c>
      <c r="HC2" t="s">
        <v>44</v>
      </c>
      <c r="HD2" t="s">
        <v>45</v>
      </c>
      <c r="HE2" t="s">
        <v>28</v>
      </c>
      <c r="HF2" t="s">
        <v>8</v>
      </c>
      <c r="HG2" t="s">
        <v>29</v>
      </c>
      <c r="HH2">
        <v>13</v>
      </c>
      <c r="HI2" t="s">
        <v>40</v>
      </c>
      <c r="HJ2" t="s">
        <v>36</v>
      </c>
      <c r="HK2">
        <v>5</v>
      </c>
      <c r="HL2" t="s">
        <v>42</v>
      </c>
      <c r="HM2" t="s">
        <v>31</v>
      </c>
      <c r="HN2" t="s">
        <v>28</v>
      </c>
      <c r="HO2" t="s">
        <v>28</v>
      </c>
      <c r="HP2" t="s">
        <v>20</v>
      </c>
      <c r="HQ2">
        <v>7</v>
      </c>
      <c r="HR2" t="s">
        <v>40</v>
      </c>
      <c r="HS2" t="s">
        <v>36</v>
      </c>
      <c r="HT2">
        <v>9</v>
      </c>
      <c r="HU2" t="s">
        <v>42</v>
      </c>
      <c r="HV2" t="s">
        <v>31</v>
      </c>
      <c r="HW2" t="s">
        <v>28</v>
      </c>
      <c r="HX2" t="s">
        <v>28</v>
      </c>
      <c r="HY2" t="s">
        <v>20</v>
      </c>
      <c r="HZ2">
        <v>7</v>
      </c>
      <c r="IA2" t="s">
        <v>40</v>
      </c>
      <c r="IB2" t="s">
        <v>32</v>
      </c>
      <c r="IC2">
        <v>1</v>
      </c>
      <c r="ID2" t="s">
        <v>46</v>
      </c>
      <c r="IE2" t="s">
        <v>22</v>
      </c>
      <c r="IF2" t="s">
        <v>8</v>
      </c>
      <c r="IG2" t="s">
        <v>8</v>
      </c>
      <c r="IH2" t="s">
        <v>20</v>
      </c>
      <c r="II2">
        <v>7</v>
      </c>
      <c r="IJ2" t="s">
        <v>40</v>
      </c>
      <c r="IK2" t="s">
        <v>35</v>
      </c>
      <c r="IL2">
        <v>11</v>
      </c>
      <c r="IM2" t="s">
        <v>42</v>
      </c>
      <c r="IN2" t="s">
        <v>31</v>
      </c>
      <c r="IO2" t="s">
        <v>28</v>
      </c>
      <c r="IP2" t="s">
        <v>28</v>
      </c>
      <c r="IQ2" t="s">
        <v>20</v>
      </c>
      <c r="IR2">
        <v>7</v>
      </c>
      <c r="IS2" t="s">
        <v>40</v>
      </c>
      <c r="IT2" t="s">
        <v>19</v>
      </c>
      <c r="IU2">
        <v>8</v>
      </c>
      <c r="IV2" t="s">
        <v>42</v>
      </c>
      <c r="IW2" t="s">
        <v>31</v>
      </c>
      <c r="IX2" t="s">
        <v>28</v>
      </c>
      <c r="IY2" t="s">
        <v>28</v>
      </c>
      <c r="IZ2" t="s">
        <v>20</v>
      </c>
      <c r="JA2">
        <v>8</v>
      </c>
      <c r="JB2" t="s">
        <v>40</v>
      </c>
      <c r="JC2" t="s">
        <v>39</v>
      </c>
      <c r="JD2">
        <v>14</v>
      </c>
      <c r="JE2" t="s">
        <v>44</v>
      </c>
      <c r="JF2" t="s">
        <v>31</v>
      </c>
      <c r="JG2" t="s">
        <v>28</v>
      </c>
      <c r="JH2" t="s">
        <v>28</v>
      </c>
      <c r="JI2" t="s">
        <v>20</v>
      </c>
      <c r="JJ2">
        <v>9</v>
      </c>
      <c r="JK2" t="s">
        <v>40</v>
      </c>
      <c r="JL2" t="s">
        <v>27</v>
      </c>
      <c r="JM2">
        <v>10</v>
      </c>
      <c r="JN2" t="s">
        <v>42</v>
      </c>
      <c r="JO2" t="s">
        <v>31</v>
      </c>
      <c r="JP2" t="s">
        <v>28</v>
      </c>
      <c r="JQ2" t="s">
        <v>28</v>
      </c>
      <c r="JR2" t="s">
        <v>20</v>
      </c>
      <c r="JS2">
        <v>10</v>
      </c>
      <c r="JT2" t="s">
        <v>40</v>
      </c>
      <c r="JU2" t="s">
        <v>43</v>
      </c>
      <c r="JV2">
        <v>6</v>
      </c>
      <c r="JW2" t="s">
        <v>42</v>
      </c>
      <c r="JX2" t="s">
        <v>31</v>
      </c>
      <c r="JY2" t="s">
        <v>28</v>
      </c>
      <c r="JZ2" t="s">
        <v>28</v>
      </c>
      <c r="KA2" t="s">
        <v>20</v>
      </c>
      <c r="KB2">
        <v>7</v>
      </c>
      <c r="KC2" t="s">
        <v>40</v>
      </c>
      <c r="KD2" t="s">
        <v>41</v>
      </c>
      <c r="KE2">
        <v>15</v>
      </c>
      <c r="KF2" t="s">
        <v>46</v>
      </c>
      <c r="KG2" t="s">
        <v>31</v>
      </c>
      <c r="KH2" t="s">
        <v>28</v>
      </c>
      <c r="KI2" t="s">
        <v>28</v>
      </c>
      <c r="KJ2" t="s">
        <v>20</v>
      </c>
      <c r="KK2">
        <v>2</v>
      </c>
      <c r="KL2">
        <v>2</v>
      </c>
      <c r="KM2">
        <v>4</v>
      </c>
      <c r="KN2">
        <v>4</v>
      </c>
      <c r="KO2">
        <v>2</v>
      </c>
      <c r="KP2">
        <v>4</v>
      </c>
      <c r="KQ2">
        <v>3</v>
      </c>
      <c r="KR2">
        <v>3</v>
      </c>
      <c r="KS2" s="2">
        <v>1.7071067811865475</v>
      </c>
      <c r="KT2" s="2">
        <v>-4.1213203435596428</v>
      </c>
      <c r="KU2">
        <v>3</v>
      </c>
      <c r="KV2">
        <v>2</v>
      </c>
      <c r="KW2">
        <v>4</v>
      </c>
      <c r="KX2">
        <v>3</v>
      </c>
      <c r="KY2">
        <v>2</v>
      </c>
      <c r="KZ2">
        <v>4</v>
      </c>
      <c r="LA2">
        <v>3</v>
      </c>
      <c r="LB2">
        <v>3</v>
      </c>
      <c r="LC2" s="2">
        <v>1.4142135623730951</v>
      </c>
      <c r="LD2" s="2">
        <v>-3.4142135623730949</v>
      </c>
      <c r="LE2">
        <v>4</v>
      </c>
      <c r="LF2">
        <v>4</v>
      </c>
      <c r="LG2">
        <v>3</v>
      </c>
      <c r="LH2">
        <v>3</v>
      </c>
      <c r="LI2">
        <v>4</v>
      </c>
      <c r="LJ2">
        <v>3</v>
      </c>
      <c r="LK2">
        <v>3</v>
      </c>
      <c r="LL2">
        <v>4</v>
      </c>
      <c r="LM2" s="2">
        <v>-0.70710678118654757</v>
      </c>
      <c r="LN2" s="2">
        <v>1.7071067811865475</v>
      </c>
      <c r="LO2">
        <v>4</v>
      </c>
      <c r="LP2">
        <v>4</v>
      </c>
      <c r="LQ2">
        <v>3</v>
      </c>
      <c r="LR2">
        <v>3</v>
      </c>
      <c r="LS2">
        <v>4</v>
      </c>
      <c r="LT2">
        <v>2</v>
      </c>
      <c r="LU2">
        <v>2</v>
      </c>
      <c r="LV2">
        <v>4</v>
      </c>
      <c r="LW2" s="2">
        <v>0.29289321881345243</v>
      </c>
      <c r="LX2" s="2">
        <v>2.7071067811865475</v>
      </c>
      <c r="LY2" s="3">
        <v>4</v>
      </c>
      <c r="LZ2" s="3">
        <v>4</v>
      </c>
      <c r="MA2" s="3">
        <v>2</v>
      </c>
      <c r="MB2" s="3">
        <v>2</v>
      </c>
      <c r="MC2" s="3">
        <v>3</v>
      </c>
      <c r="MD2" s="3">
        <v>4</v>
      </c>
      <c r="ME2" s="3">
        <v>2</v>
      </c>
      <c r="MF2" s="3">
        <v>2</v>
      </c>
      <c r="MG2" s="2">
        <v>0.70710678118654757</v>
      </c>
      <c r="MH2" s="2">
        <v>2.1213203435596428</v>
      </c>
      <c r="MI2">
        <v>4</v>
      </c>
      <c r="MJ2">
        <v>4</v>
      </c>
      <c r="MK2">
        <v>3</v>
      </c>
      <c r="ML2">
        <v>4</v>
      </c>
      <c r="MM2">
        <v>4</v>
      </c>
      <c r="MN2">
        <v>3</v>
      </c>
      <c r="MO2">
        <v>4</v>
      </c>
      <c r="MP2">
        <v>3</v>
      </c>
      <c r="MQ2" s="2">
        <v>0</v>
      </c>
      <c r="MR2" s="2">
        <v>2.4142135623730949</v>
      </c>
      <c r="MS2">
        <v>2</v>
      </c>
      <c r="MT2">
        <v>1</v>
      </c>
      <c r="MU2">
        <v>5</v>
      </c>
      <c r="MV2">
        <v>3</v>
      </c>
      <c r="MW2">
        <v>1</v>
      </c>
      <c r="MX2">
        <v>5</v>
      </c>
      <c r="MY2">
        <v>1</v>
      </c>
      <c r="MZ2">
        <v>3</v>
      </c>
      <c r="NA2" s="2">
        <v>4.1213203435596419</v>
      </c>
      <c r="NB2" s="2">
        <v>-7.5355339059327378</v>
      </c>
      <c r="NC2">
        <v>1</v>
      </c>
      <c r="ND2">
        <v>1</v>
      </c>
      <c r="NE2">
        <v>5</v>
      </c>
      <c r="NF2">
        <v>1</v>
      </c>
      <c r="NG2">
        <v>1</v>
      </c>
      <c r="NH2">
        <v>5</v>
      </c>
      <c r="NI2">
        <v>5</v>
      </c>
      <c r="NJ2">
        <v>3</v>
      </c>
      <c r="NK2" s="2">
        <v>-2.5857864376269051</v>
      </c>
      <c r="NL2" s="2">
        <v>-8.2426406871192857</v>
      </c>
      <c r="NM2">
        <v>3</v>
      </c>
      <c r="NN2">
        <v>1</v>
      </c>
      <c r="NO2">
        <v>3</v>
      </c>
      <c r="NP2">
        <v>3</v>
      </c>
      <c r="NQ2">
        <v>1</v>
      </c>
      <c r="NR2">
        <v>5</v>
      </c>
      <c r="NS2">
        <v>3</v>
      </c>
      <c r="NT2">
        <v>3</v>
      </c>
      <c r="NU2" s="2">
        <v>1.4142135623730951</v>
      </c>
      <c r="NV2" s="2">
        <v>-5.4142135623730949</v>
      </c>
    </row>
    <row r="3" spans="1:386" x14ac:dyDescent="0.2">
      <c r="A3">
        <v>2</v>
      </c>
      <c r="B3">
        <v>26</v>
      </c>
      <c r="C3" t="s">
        <v>24</v>
      </c>
      <c r="D3" t="s">
        <v>25</v>
      </c>
      <c r="E3" t="s">
        <v>48</v>
      </c>
      <c r="F3" t="s">
        <v>47</v>
      </c>
      <c r="G3">
        <v>1440</v>
      </c>
      <c r="H3">
        <v>27</v>
      </c>
      <c r="I3">
        <v>28</v>
      </c>
      <c r="J3" t="s">
        <v>18</v>
      </c>
      <c r="K3" t="s">
        <v>27</v>
      </c>
      <c r="L3">
        <v>2</v>
      </c>
      <c r="M3" t="s">
        <v>21</v>
      </c>
      <c r="N3" t="s">
        <v>22</v>
      </c>
      <c r="O3" t="s">
        <v>28</v>
      </c>
      <c r="P3" t="s">
        <v>8</v>
      </c>
      <c r="Q3" t="s">
        <v>29</v>
      </c>
      <c r="R3">
        <v>37</v>
      </c>
      <c r="S3" t="s">
        <v>18</v>
      </c>
      <c r="T3" t="s">
        <v>19</v>
      </c>
      <c r="U3">
        <v>14</v>
      </c>
      <c r="V3" t="s">
        <v>21</v>
      </c>
      <c r="W3" t="s">
        <v>31</v>
      </c>
      <c r="X3" t="s">
        <v>28</v>
      </c>
      <c r="Y3" t="s">
        <v>28</v>
      </c>
      <c r="Z3" t="s">
        <v>20</v>
      </c>
      <c r="AA3">
        <v>39</v>
      </c>
      <c r="AB3" t="s">
        <v>18</v>
      </c>
      <c r="AC3" t="s">
        <v>38</v>
      </c>
      <c r="AD3">
        <v>9</v>
      </c>
      <c r="AE3" t="s">
        <v>30</v>
      </c>
      <c r="AF3" t="s">
        <v>31</v>
      </c>
      <c r="AG3" t="s">
        <v>28</v>
      </c>
      <c r="AH3" t="s">
        <v>28</v>
      </c>
      <c r="AI3" t="s">
        <v>20</v>
      </c>
      <c r="AJ3">
        <v>35</v>
      </c>
      <c r="AK3" t="s">
        <v>18</v>
      </c>
      <c r="AL3" t="s">
        <v>27</v>
      </c>
      <c r="AM3">
        <v>7</v>
      </c>
      <c r="AN3" t="s">
        <v>30</v>
      </c>
      <c r="AO3" t="s">
        <v>31</v>
      </c>
      <c r="AP3" t="s">
        <v>28</v>
      </c>
      <c r="AQ3" t="s">
        <v>28</v>
      </c>
      <c r="AR3" t="s">
        <v>20</v>
      </c>
      <c r="AS3">
        <v>12</v>
      </c>
      <c r="AT3" t="s">
        <v>18</v>
      </c>
      <c r="AU3" t="s">
        <v>38</v>
      </c>
      <c r="AV3">
        <v>0</v>
      </c>
      <c r="AW3" t="s">
        <v>33</v>
      </c>
      <c r="AX3" t="s">
        <v>34</v>
      </c>
      <c r="AY3" t="s">
        <v>8</v>
      </c>
      <c r="AZ3" t="s">
        <v>8</v>
      </c>
      <c r="BA3" t="s">
        <v>20</v>
      </c>
      <c r="BB3">
        <v>27</v>
      </c>
      <c r="BC3" t="s">
        <v>18</v>
      </c>
      <c r="BD3" t="s">
        <v>27</v>
      </c>
      <c r="BE3">
        <v>13</v>
      </c>
      <c r="BF3" t="s">
        <v>21</v>
      </c>
      <c r="BG3" t="s">
        <v>31</v>
      </c>
      <c r="BH3" t="s">
        <v>28</v>
      </c>
      <c r="BI3" t="s">
        <v>28</v>
      </c>
      <c r="BJ3" t="s">
        <v>20</v>
      </c>
      <c r="BK3">
        <v>20</v>
      </c>
      <c r="BL3" t="s">
        <v>18</v>
      </c>
      <c r="BM3" t="s">
        <v>43</v>
      </c>
      <c r="BN3">
        <v>15</v>
      </c>
      <c r="BO3" t="s">
        <v>33</v>
      </c>
      <c r="BP3" t="s">
        <v>31</v>
      </c>
      <c r="BQ3" t="s">
        <v>28</v>
      </c>
      <c r="BR3" t="s">
        <v>28</v>
      </c>
      <c r="BS3" t="s">
        <v>20</v>
      </c>
      <c r="BT3">
        <v>11</v>
      </c>
      <c r="BU3" t="s">
        <v>18</v>
      </c>
      <c r="BV3" t="s">
        <v>36</v>
      </c>
      <c r="BW3">
        <v>1</v>
      </c>
      <c r="BX3" t="s">
        <v>33</v>
      </c>
      <c r="BY3" t="s">
        <v>34</v>
      </c>
      <c r="BZ3" t="s">
        <v>8</v>
      </c>
      <c r="CA3" t="s">
        <v>8</v>
      </c>
      <c r="CB3" t="s">
        <v>20</v>
      </c>
      <c r="CC3">
        <v>29</v>
      </c>
      <c r="CD3" t="s">
        <v>18</v>
      </c>
      <c r="CE3" t="s">
        <v>36</v>
      </c>
      <c r="CF3">
        <v>11</v>
      </c>
      <c r="CG3" t="s">
        <v>33</v>
      </c>
      <c r="CH3" t="s">
        <v>31</v>
      </c>
      <c r="CI3" t="s">
        <v>28</v>
      </c>
      <c r="CJ3" t="s">
        <v>28</v>
      </c>
      <c r="CK3" t="s">
        <v>20</v>
      </c>
      <c r="CL3">
        <v>11</v>
      </c>
      <c r="CM3" t="s">
        <v>18</v>
      </c>
      <c r="CN3" t="s">
        <v>39</v>
      </c>
      <c r="CO3">
        <v>6</v>
      </c>
      <c r="CP3" t="s">
        <v>33</v>
      </c>
      <c r="CQ3" t="s">
        <v>31</v>
      </c>
      <c r="CR3" t="s">
        <v>28</v>
      </c>
      <c r="CS3" t="s">
        <v>28</v>
      </c>
      <c r="CT3" t="s">
        <v>20</v>
      </c>
      <c r="CU3">
        <v>16</v>
      </c>
      <c r="CV3" t="s">
        <v>18</v>
      </c>
      <c r="CW3" t="s">
        <v>43</v>
      </c>
      <c r="CX3">
        <v>8</v>
      </c>
      <c r="CY3" t="s">
        <v>30</v>
      </c>
      <c r="CZ3" t="s">
        <v>31</v>
      </c>
      <c r="DA3" t="s">
        <v>28</v>
      </c>
      <c r="DB3" t="s">
        <v>28</v>
      </c>
      <c r="DC3" t="s">
        <v>20</v>
      </c>
      <c r="DD3">
        <v>34</v>
      </c>
      <c r="DE3" t="s">
        <v>18</v>
      </c>
      <c r="DF3" t="s">
        <v>41</v>
      </c>
      <c r="DG3">
        <v>5</v>
      </c>
      <c r="DH3" t="s">
        <v>33</v>
      </c>
      <c r="DI3" t="s">
        <v>31</v>
      </c>
      <c r="DJ3" t="s">
        <v>28</v>
      </c>
      <c r="DK3" t="s">
        <v>28</v>
      </c>
      <c r="DL3" t="s">
        <v>20</v>
      </c>
      <c r="DM3">
        <v>16</v>
      </c>
      <c r="DN3" t="s">
        <v>18</v>
      </c>
      <c r="DO3" t="s">
        <v>41</v>
      </c>
      <c r="DP3">
        <v>4</v>
      </c>
      <c r="DQ3" t="s">
        <v>33</v>
      </c>
      <c r="DR3" t="s">
        <v>31</v>
      </c>
      <c r="DS3" t="s">
        <v>28</v>
      </c>
      <c r="DT3" t="s">
        <v>28</v>
      </c>
      <c r="DU3" t="s">
        <v>20</v>
      </c>
      <c r="DV3">
        <v>18</v>
      </c>
      <c r="DW3" t="s">
        <v>18</v>
      </c>
      <c r="DX3" t="s">
        <v>19</v>
      </c>
      <c r="DY3">
        <v>10</v>
      </c>
      <c r="DZ3" t="s">
        <v>33</v>
      </c>
      <c r="EA3" t="s">
        <v>31</v>
      </c>
      <c r="EB3" t="s">
        <v>28</v>
      </c>
      <c r="EC3" t="s">
        <v>28</v>
      </c>
      <c r="ED3" t="s">
        <v>20</v>
      </c>
      <c r="EE3">
        <v>10</v>
      </c>
      <c r="EF3" t="s">
        <v>18</v>
      </c>
      <c r="EG3" t="s">
        <v>38</v>
      </c>
      <c r="EH3">
        <v>12</v>
      </c>
      <c r="EI3" t="s">
        <v>30</v>
      </c>
      <c r="EJ3" t="s">
        <v>31</v>
      </c>
      <c r="EK3" t="s">
        <v>28</v>
      </c>
      <c r="EL3" t="s">
        <v>28</v>
      </c>
      <c r="EM3" t="s">
        <v>20</v>
      </c>
      <c r="EN3">
        <v>38</v>
      </c>
      <c r="EO3" t="s">
        <v>18</v>
      </c>
      <c r="EP3" t="s">
        <v>37</v>
      </c>
      <c r="EQ3">
        <v>3</v>
      </c>
      <c r="ER3" t="s">
        <v>21</v>
      </c>
      <c r="ES3" t="s">
        <v>22</v>
      </c>
      <c r="ET3" t="s">
        <v>28</v>
      </c>
      <c r="EU3" t="s">
        <v>8</v>
      </c>
      <c r="EV3" t="s">
        <v>29</v>
      </c>
      <c r="EW3">
        <v>17</v>
      </c>
      <c r="EX3" t="s">
        <v>40</v>
      </c>
      <c r="EY3" t="s">
        <v>36</v>
      </c>
      <c r="EZ3">
        <v>12</v>
      </c>
      <c r="FA3" t="s">
        <v>42</v>
      </c>
      <c r="FB3" t="s">
        <v>31</v>
      </c>
      <c r="FC3" t="s">
        <v>28</v>
      </c>
      <c r="FD3" t="s">
        <v>28</v>
      </c>
      <c r="FE3" t="s">
        <v>20</v>
      </c>
      <c r="FF3">
        <v>35</v>
      </c>
      <c r="FG3" t="s">
        <v>40</v>
      </c>
      <c r="FH3" t="s">
        <v>43</v>
      </c>
      <c r="FI3">
        <v>3</v>
      </c>
      <c r="FJ3" t="s">
        <v>42</v>
      </c>
      <c r="FK3" t="s">
        <v>45</v>
      </c>
      <c r="FL3" t="s">
        <v>8</v>
      </c>
      <c r="FM3" t="s">
        <v>8</v>
      </c>
      <c r="FN3" t="s">
        <v>20</v>
      </c>
      <c r="FO3">
        <v>13</v>
      </c>
      <c r="FP3" t="s">
        <v>40</v>
      </c>
      <c r="FQ3" t="s">
        <v>19</v>
      </c>
      <c r="FR3">
        <v>8</v>
      </c>
      <c r="FS3" t="s">
        <v>42</v>
      </c>
      <c r="FT3" t="s">
        <v>31</v>
      </c>
      <c r="FU3" t="s">
        <v>28</v>
      </c>
      <c r="FV3" t="s">
        <v>28</v>
      </c>
      <c r="FW3" t="s">
        <v>20</v>
      </c>
      <c r="FX3">
        <v>37</v>
      </c>
      <c r="FY3" t="s">
        <v>40</v>
      </c>
      <c r="FZ3" t="s">
        <v>37</v>
      </c>
      <c r="GA3">
        <v>2</v>
      </c>
      <c r="GB3" t="s">
        <v>44</v>
      </c>
      <c r="GC3" t="s">
        <v>45</v>
      </c>
      <c r="GD3" t="s">
        <v>28</v>
      </c>
      <c r="GE3" t="s">
        <v>8</v>
      </c>
      <c r="GF3" t="s">
        <v>29</v>
      </c>
      <c r="GG3">
        <v>12</v>
      </c>
      <c r="GH3" t="s">
        <v>40</v>
      </c>
      <c r="GI3" t="s">
        <v>19</v>
      </c>
      <c r="GJ3">
        <v>5</v>
      </c>
      <c r="GK3" t="s">
        <v>42</v>
      </c>
      <c r="GL3" t="s">
        <v>31</v>
      </c>
      <c r="GM3" t="s">
        <v>28</v>
      </c>
      <c r="GN3" t="s">
        <v>28</v>
      </c>
      <c r="GO3" t="s">
        <v>20</v>
      </c>
      <c r="GP3">
        <v>12</v>
      </c>
      <c r="GQ3" t="s">
        <v>40</v>
      </c>
      <c r="GR3" t="s">
        <v>35</v>
      </c>
      <c r="GS3">
        <v>7</v>
      </c>
      <c r="GT3" t="s">
        <v>42</v>
      </c>
      <c r="GU3" t="s">
        <v>31</v>
      </c>
      <c r="GV3" t="s">
        <v>28</v>
      </c>
      <c r="GW3" t="s">
        <v>28</v>
      </c>
      <c r="GX3" t="s">
        <v>20</v>
      </c>
      <c r="GY3">
        <v>11</v>
      </c>
      <c r="GZ3" t="s">
        <v>40</v>
      </c>
      <c r="HA3" t="s">
        <v>37</v>
      </c>
      <c r="HB3">
        <v>4</v>
      </c>
      <c r="HC3" t="s">
        <v>44</v>
      </c>
      <c r="HD3" t="s">
        <v>31</v>
      </c>
      <c r="HE3" t="s">
        <v>28</v>
      </c>
      <c r="HF3" t="s">
        <v>28</v>
      </c>
      <c r="HG3" t="s">
        <v>20</v>
      </c>
      <c r="HH3">
        <v>13</v>
      </c>
      <c r="HI3" t="s">
        <v>40</v>
      </c>
      <c r="HJ3" t="s">
        <v>19</v>
      </c>
      <c r="HK3">
        <v>10</v>
      </c>
      <c r="HL3" t="s">
        <v>42</v>
      </c>
      <c r="HM3" t="s">
        <v>31</v>
      </c>
      <c r="HN3" t="s">
        <v>28</v>
      </c>
      <c r="HO3" t="s">
        <v>28</v>
      </c>
      <c r="HP3" t="s">
        <v>20</v>
      </c>
      <c r="HQ3">
        <v>13</v>
      </c>
      <c r="HR3" t="s">
        <v>40</v>
      </c>
      <c r="HS3" t="s">
        <v>37</v>
      </c>
      <c r="HT3">
        <v>1</v>
      </c>
      <c r="HU3" t="s">
        <v>46</v>
      </c>
      <c r="HV3" t="s">
        <v>22</v>
      </c>
      <c r="HW3" t="s">
        <v>28</v>
      </c>
      <c r="HX3" t="s">
        <v>8</v>
      </c>
      <c r="HY3" t="s">
        <v>29</v>
      </c>
      <c r="HZ3">
        <v>20</v>
      </c>
      <c r="IA3" t="s">
        <v>40</v>
      </c>
      <c r="IB3" t="s">
        <v>27</v>
      </c>
      <c r="IC3">
        <v>15</v>
      </c>
      <c r="ID3" t="s">
        <v>46</v>
      </c>
      <c r="IE3" t="s">
        <v>31</v>
      </c>
      <c r="IF3" t="s">
        <v>28</v>
      </c>
      <c r="IG3" t="s">
        <v>28</v>
      </c>
      <c r="IH3" t="s">
        <v>20</v>
      </c>
      <c r="II3">
        <v>12</v>
      </c>
      <c r="IJ3" t="s">
        <v>40</v>
      </c>
      <c r="IK3" t="s">
        <v>38</v>
      </c>
      <c r="IL3">
        <v>11</v>
      </c>
      <c r="IM3" t="s">
        <v>42</v>
      </c>
      <c r="IN3" t="s">
        <v>31</v>
      </c>
      <c r="IO3" t="s">
        <v>28</v>
      </c>
      <c r="IP3" t="s">
        <v>28</v>
      </c>
      <c r="IQ3" t="s">
        <v>20</v>
      </c>
      <c r="IR3">
        <v>11</v>
      </c>
      <c r="IS3" t="s">
        <v>40</v>
      </c>
      <c r="IT3" t="s">
        <v>32</v>
      </c>
      <c r="IU3">
        <v>6</v>
      </c>
      <c r="IV3" t="s">
        <v>42</v>
      </c>
      <c r="IW3" t="s">
        <v>31</v>
      </c>
      <c r="IX3" t="s">
        <v>28</v>
      </c>
      <c r="IY3" t="s">
        <v>28</v>
      </c>
      <c r="IZ3" t="s">
        <v>20</v>
      </c>
      <c r="JA3">
        <v>9</v>
      </c>
      <c r="JB3" t="s">
        <v>40</v>
      </c>
      <c r="JC3" t="s">
        <v>41</v>
      </c>
      <c r="JD3">
        <v>9</v>
      </c>
      <c r="JE3" t="s">
        <v>42</v>
      </c>
      <c r="JF3" t="s">
        <v>31</v>
      </c>
      <c r="JG3" t="s">
        <v>28</v>
      </c>
      <c r="JH3" t="s">
        <v>28</v>
      </c>
      <c r="JI3" t="s">
        <v>20</v>
      </c>
      <c r="JJ3">
        <v>7</v>
      </c>
      <c r="JK3" t="s">
        <v>40</v>
      </c>
      <c r="JL3" t="s">
        <v>36</v>
      </c>
      <c r="JM3">
        <v>14</v>
      </c>
      <c r="JN3" t="s">
        <v>44</v>
      </c>
      <c r="JO3" t="s">
        <v>31</v>
      </c>
      <c r="JP3" t="s">
        <v>28</v>
      </c>
      <c r="JQ3" t="s">
        <v>28</v>
      </c>
      <c r="JR3" t="s">
        <v>20</v>
      </c>
      <c r="JS3">
        <v>60</v>
      </c>
      <c r="JT3" t="s">
        <v>40</v>
      </c>
      <c r="JU3" t="s">
        <v>35</v>
      </c>
      <c r="JV3">
        <v>0</v>
      </c>
      <c r="JW3" t="s">
        <v>42</v>
      </c>
      <c r="JX3" t="s">
        <v>34</v>
      </c>
      <c r="JY3" t="s">
        <v>28</v>
      </c>
      <c r="JZ3" t="s">
        <v>8</v>
      </c>
      <c r="KA3" t="s">
        <v>29</v>
      </c>
      <c r="KB3">
        <v>23</v>
      </c>
      <c r="KC3" t="s">
        <v>40</v>
      </c>
      <c r="KD3" t="s">
        <v>37</v>
      </c>
      <c r="KE3">
        <v>13</v>
      </c>
      <c r="KF3" t="s">
        <v>42</v>
      </c>
      <c r="KG3" t="s">
        <v>31</v>
      </c>
      <c r="KH3" t="s">
        <v>28</v>
      </c>
      <c r="KI3" t="s">
        <v>28</v>
      </c>
      <c r="KJ3" t="s">
        <v>20</v>
      </c>
      <c r="KK3">
        <v>4</v>
      </c>
      <c r="KL3">
        <v>4</v>
      </c>
      <c r="KM3">
        <v>3</v>
      </c>
      <c r="KN3">
        <v>3</v>
      </c>
      <c r="KO3">
        <v>4</v>
      </c>
      <c r="KP3">
        <v>3</v>
      </c>
      <c r="KQ3">
        <v>5</v>
      </c>
      <c r="KR3">
        <v>3</v>
      </c>
      <c r="KS3" s="2">
        <v>-2</v>
      </c>
      <c r="KT3" s="2">
        <v>2.4142135623730949</v>
      </c>
      <c r="KU3">
        <v>3</v>
      </c>
      <c r="KV3">
        <v>3</v>
      </c>
      <c r="KW3">
        <v>4</v>
      </c>
      <c r="KX3">
        <v>4</v>
      </c>
      <c r="KY3">
        <v>3</v>
      </c>
      <c r="KZ3">
        <v>3</v>
      </c>
      <c r="LA3">
        <v>3</v>
      </c>
      <c r="LB3">
        <v>2</v>
      </c>
      <c r="LC3" s="2">
        <v>2.4142135623730949</v>
      </c>
      <c r="LD3" s="2">
        <v>0</v>
      </c>
      <c r="LE3">
        <v>3</v>
      </c>
      <c r="LF3">
        <v>4</v>
      </c>
      <c r="LG3">
        <v>2</v>
      </c>
      <c r="LH3">
        <v>2</v>
      </c>
      <c r="LI3">
        <v>5</v>
      </c>
      <c r="LJ3">
        <v>2</v>
      </c>
      <c r="LK3">
        <v>4</v>
      </c>
      <c r="LL3">
        <v>4</v>
      </c>
      <c r="LM3" s="2">
        <v>-4.8284271247461907</v>
      </c>
      <c r="LN3" s="2">
        <v>3.4142135623730954</v>
      </c>
      <c r="LO3">
        <v>4</v>
      </c>
      <c r="LP3">
        <v>3</v>
      </c>
      <c r="LQ3">
        <v>3</v>
      </c>
      <c r="LR3">
        <v>4</v>
      </c>
      <c r="LS3">
        <v>3</v>
      </c>
      <c r="LT3">
        <v>3</v>
      </c>
      <c r="LU3">
        <v>2</v>
      </c>
      <c r="LV3">
        <v>3</v>
      </c>
      <c r="LW3" s="2">
        <v>2.7071067811865475</v>
      </c>
      <c r="LX3" s="2">
        <v>0.70710678118654757</v>
      </c>
      <c r="LY3">
        <v>4</v>
      </c>
      <c r="LZ3">
        <v>3</v>
      </c>
      <c r="MA3">
        <v>3</v>
      </c>
      <c r="MB3">
        <v>2</v>
      </c>
      <c r="MC3">
        <v>3</v>
      </c>
      <c r="MD3">
        <v>3</v>
      </c>
      <c r="ME3">
        <v>4</v>
      </c>
      <c r="MF3">
        <v>3</v>
      </c>
      <c r="MG3" s="2">
        <v>-1.2928932188134525</v>
      </c>
      <c r="MH3" s="2">
        <v>0.70710678118654757</v>
      </c>
      <c r="MI3">
        <v>3</v>
      </c>
      <c r="MJ3">
        <v>3</v>
      </c>
      <c r="MK3">
        <v>2</v>
      </c>
      <c r="ML3">
        <v>2</v>
      </c>
      <c r="MM3">
        <v>4</v>
      </c>
      <c r="MN3">
        <v>3</v>
      </c>
      <c r="MO3">
        <v>5</v>
      </c>
      <c r="MP3">
        <v>4</v>
      </c>
      <c r="MQ3" s="2">
        <v>-5.1213203435596428</v>
      </c>
      <c r="MR3" s="2">
        <v>0.70710678118654757</v>
      </c>
      <c r="MS3">
        <v>4</v>
      </c>
      <c r="MT3">
        <v>3</v>
      </c>
      <c r="MU3">
        <v>3</v>
      </c>
      <c r="MV3">
        <v>2</v>
      </c>
      <c r="MW3">
        <v>3</v>
      </c>
      <c r="MX3">
        <v>3</v>
      </c>
      <c r="MY3">
        <v>4</v>
      </c>
      <c r="MZ3">
        <v>2</v>
      </c>
      <c r="NA3" s="2">
        <v>-0.58578643762690485</v>
      </c>
      <c r="NB3" s="2">
        <v>1.4142135623730951</v>
      </c>
      <c r="NC3">
        <v>4</v>
      </c>
      <c r="ND3">
        <v>3</v>
      </c>
      <c r="NE3">
        <v>4</v>
      </c>
      <c r="NF3">
        <v>2</v>
      </c>
      <c r="NG3">
        <v>3</v>
      </c>
      <c r="NH3">
        <v>2</v>
      </c>
      <c r="NI3">
        <v>3</v>
      </c>
      <c r="NJ3">
        <v>4</v>
      </c>
      <c r="NK3" s="2">
        <v>-0.29289321881345243</v>
      </c>
      <c r="NL3" s="2">
        <v>0.29289321881345243</v>
      </c>
      <c r="NM3">
        <v>4</v>
      </c>
      <c r="NN3">
        <v>3</v>
      </c>
      <c r="NO3">
        <v>3</v>
      </c>
      <c r="NP3">
        <v>3</v>
      </c>
      <c r="NQ3">
        <v>4</v>
      </c>
      <c r="NR3">
        <v>3</v>
      </c>
      <c r="NS3">
        <v>3</v>
      </c>
      <c r="NT3">
        <v>4</v>
      </c>
      <c r="NU3" s="2">
        <v>-0.70710678118654757</v>
      </c>
      <c r="NV3" s="2">
        <v>0.70710678118654757</v>
      </c>
    </row>
    <row r="4" spans="1:386" x14ac:dyDescent="0.2">
      <c r="A4">
        <v>3</v>
      </c>
      <c r="B4">
        <v>21</v>
      </c>
      <c r="C4" t="s">
        <v>24</v>
      </c>
      <c r="D4" t="s">
        <v>25</v>
      </c>
      <c r="E4" t="s">
        <v>48</v>
      </c>
      <c r="F4" t="s">
        <v>23</v>
      </c>
      <c r="G4">
        <v>989</v>
      </c>
      <c r="H4">
        <v>30</v>
      </c>
      <c r="I4">
        <v>17</v>
      </c>
      <c r="J4" t="s">
        <v>18</v>
      </c>
      <c r="K4" t="s">
        <v>19</v>
      </c>
      <c r="L4">
        <v>14</v>
      </c>
      <c r="M4" t="s">
        <v>21</v>
      </c>
      <c r="N4" t="s">
        <v>31</v>
      </c>
      <c r="O4" t="s">
        <v>28</v>
      </c>
      <c r="P4" t="s">
        <v>28</v>
      </c>
      <c r="Q4" t="s">
        <v>20</v>
      </c>
      <c r="R4">
        <v>11</v>
      </c>
      <c r="S4" t="s">
        <v>18</v>
      </c>
      <c r="T4" t="s">
        <v>27</v>
      </c>
      <c r="U4">
        <v>8</v>
      </c>
      <c r="V4" t="s">
        <v>30</v>
      </c>
      <c r="W4" t="s">
        <v>31</v>
      </c>
      <c r="X4" t="s">
        <v>28</v>
      </c>
      <c r="Y4" t="s">
        <v>28</v>
      </c>
      <c r="Z4" t="s">
        <v>20</v>
      </c>
      <c r="AA4">
        <v>17</v>
      </c>
      <c r="AB4" t="s">
        <v>18</v>
      </c>
      <c r="AC4" t="s">
        <v>38</v>
      </c>
      <c r="AD4">
        <v>3</v>
      </c>
      <c r="AE4" t="s">
        <v>21</v>
      </c>
      <c r="AF4" t="s">
        <v>22</v>
      </c>
      <c r="AG4" t="s">
        <v>8</v>
      </c>
      <c r="AH4" t="s">
        <v>8</v>
      </c>
      <c r="AI4" t="s">
        <v>20</v>
      </c>
      <c r="AJ4">
        <v>19</v>
      </c>
      <c r="AK4" t="s">
        <v>18</v>
      </c>
      <c r="AL4" t="s">
        <v>37</v>
      </c>
      <c r="AM4">
        <v>2</v>
      </c>
      <c r="AN4" t="s">
        <v>21</v>
      </c>
      <c r="AO4" t="s">
        <v>22</v>
      </c>
      <c r="AP4" t="s">
        <v>8</v>
      </c>
      <c r="AQ4" t="s">
        <v>8</v>
      </c>
      <c r="AR4" t="s">
        <v>20</v>
      </c>
      <c r="AS4">
        <v>10</v>
      </c>
      <c r="AT4" t="s">
        <v>18</v>
      </c>
      <c r="AU4" t="s">
        <v>36</v>
      </c>
      <c r="AV4">
        <v>11</v>
      </c>
      <c r="AW4" t="s">
        <v>33</v>
      </c>
      <c r="AX4" t="s">
        <v>31</v>
      </c>
      <c r="AY4" t="s">
        <v>28</v>
      </c>
      <c r="AZ4" t="s">
        <v>28</v>
      </c>
      <c r="BA4" t="s">
        <v>20</v>
      </c>
      <c r="BB4">
        <v>13</v>
      </c>
      <c r="BC4" t="s">
        <v>18</v>
      </c>
      <c r="BD4" t="s">
        <v>36</v>
      </c>
      <c r="BE4">
        <v>13</v>
      </c>
      <c r="BF4" t="s">
        <v>21</v>
      </c>
      <c r="BG4" t="s">
        <v>31</v>
      </c>
      <c r="BH4" t="s">
        <v>28</v>
      </c>
      <c r="BI4" t="s">
        <v>28</v>
      </c>
      <c r="BJ4" t="s">
        <v>20</v>
      </c>
      <c r="BK4">
        <v>12</v>
      </c>
      <c r="BL4" t="s">
        <v>18</v>
      </c>
      <c r="BM4" t="s">
        <v>38</v>
      </c>
      <c r="BN4">
        <v>1</v>
      </c>
      <c r="BO4" t="s">
        <v>33</v>
      </c>
      <c r="BP4" t="s">
        <v>34</v>
      </c>
      <c r="BQ4" t="s">
        <v>8</v>
      </c>
      <c r="BR4" t="s">
        <v>8</v>
      </c>
      <c r="BS4" t="s">
        <v>20</v>
      </c>
      <c r="BT4">
        <v>9</v>
      </c>
      <c r="BU4" t="s">
        <v>18</v>
      </c>
      <c r="BV4" t="s">
        <v>37</v>
      </c>
      <c r="BW4">
        <v>15</v>
      </c>
      <c r="BX4" t="s">
        <v>33</v>
      </c>
      <c r="BY4" t="s">
        <v>31</v>
      </c>
      <c r="BZ4" t="s">
        <v>28</v>
      </c>
      <c r="CA4" t="s">
        <v>28</v>
      </c>
      <c r="CB4" t="s">
        <v>20</v>
      </c>
      <c r="CC4">
        <v>18</v>
      </c>
      <c r="CD4" t="s">
        <v>18</v>
      </c>
      <c r="CE4" t="s">
        <v>39</v>
      </c>
      <c r="CF4">
        <v>10</v>
      </c>
      <c r="CG4" t="s">
        <v>33</v>
      </c>
      <c r="CH4" t="s">
        <v>31</v>
      </c>
      <c r="CI4" t="s">
        <v>28</v>
      </c>
      <c r="CJ4" t="s">
        <v>28</v>
      </c>
      <c r="CK4" t="s">
        <v>20</v>
      </c>
      <c r="CL4">
        <v>11</v>
      </c>
      <c r="CM4" t="s">
        <v>18</v>
      </c>
      <c r="CN4" t="s">
        <v>32</v>
      </c>
      <c r="CO4">
        <v>6</v>
      </c>
      <c r="CP4" t="s">
        <v>33</v>
      </c>
      <c r="CQ4" t="s">
        <v>31</v>
      </c>
      <c r="CR4" t="s">
        <v>28</v>
      </c>
      <c r="CS4" t="s">
        <v>28</v>
      </c>
      <c r="CT4" t="s">
        <v>20</v>
      </c>
      <c r="CU4">
        <v>10</v>
      </c>
      <c r="CV4" t="s">
        <v>18</v>
      </c>
      <c r="CW4" t="s">
        <v>38</v>
      </c>
      <c r="CX4">
        <v>4</v>
      </c>
      <c r="CY4" t="s">
        <v>33</v>
      </c>
      <c r="CZ4" t="s">
        <v>31</v>
      </c>
      <c r="DA4" t="s">
        <v>28</v>
      </c>
      <c r="DB4" t="s">
        <v>28</v>
      </c>
      <c r="DC4" t="s">
        <v>20</v>
      </c>
      <c r="DD4">
        <v>7</v>
      </c>
      <c r="DE4" t="s">
        <v>18</v>
      </c>
      <c r="DF4" t="s">
        <v>19</v>
      </c>
      <c r="DG4">
        <v>0</v>
      </c>
      <c r="DH4" t="s">
        <v>33</v>
      </c>
      <c r="DI4" t="s">
        <v>34</v>
      </c>
      <c r="DJ4" t="s">
        <v>8</v>
      </c>
      <c r="DK4" t="s">
        <v>8</v>
      </c>
      <c r="DL4" t="s">
        <v>20</v>
      </c>
      <c r="DM4">
        <v>15</v>
      </c>
      <c r="DN4" t="s">
        <v>18</v>
      </c>
      <c r="DO4" t="s">
        <v>39</v>
      </c>
      <c r="DP4">
        <v>12</v>
      </c>
      <c r="DQ4" t="s">
        <v>30</v>
      </c>
      <c r="DR4" t="s">
        <v>31</v>
      </c>
      <c r="DS4" t="s">
        <v>28</v>
      </c>
      <c r="DT4" t="s">
        <v>28</v>
      </c>
      <c r="DU4" t="s">
        <v>20</v>
      </c>
      <c r="DV4">
        <v>9</v>
      </c>
      <c r="DW4" t="s">
        <v>18</v>
      </c>
      <c r="DX4" t="s">
        <v>43</v>
      </c>
      <c r="DY4">
        <v>5</v>
      </c>
      <c r="DZ4" t="s">
        <v>33</v>
      </c>
      <c r="EA4" t="s">
        <v>31</v>
      </c>
      <c r="EB4" t="s">
        <v>28</v>
      </c>
      <c r="EC4" t="s">
        <v>28</v>
      </c>
      <c r="ED4" t="s">
        <v>20</v>
      </c>
      <c r="EE4">
        <v>14</v>
      </c>
      <c r="EF4" t="s">
        <v>18</v>
      </c>
      <c r="EG4" t="s">
        <v>37</v>
      </c>
      <c r="EH4">
        <v>9</v>
      </c>
      <c r="EI4" t="s">
        <v>30</v>
      </c>
      <c r="EJ4" t="s">
        <v>31</v>
      </c>
      <c r="EK4" t="s">
        <v>28</v>
      </c>
      <c r="EL4" t="s">
        <v>28</v>
      </c>
      <c r="EM4" t="s">
        <v>20</v>
      </c>
      <c r="EN4">
        <v>13</v>
      </c>
      <c r="EO4" t="s">
        <v>18</v>
      </c>
      <c r="EP4" t="s">
        <v>37</v>
      </c>
      <c r="EQ4">
        <v>7</v>
      </c>
      <c r="ER4" t="s">
        <v>30</v>
      </c>
      <c r="ES4" t="s">
        <v>31</v>
      </c>
      <c r="ET4" t="s">
        <v>8</v>
      </c>
      <c r="EU4" t="s">
        <v>28</v>
      </c>
      <c r="EV4" t="s">
        <v>29</v>
      </c>
      <c r="EW4">
        <v>12</v>
      </c>
      <c r="EX4" t="s">
        <v>40</v>
      </c>
      <c r="EY4" t="s">
        <v>35</v>
      </c>
      <c r="EZ4">
        <v>13</v>
      </c>
      <c r="FA4" t="s">
        <v>42</v>
      </c>
      <c r="FB4" t="s">
        <v>31</v>
      </c>
      <c r="FC4" t="s">
        <v>28</v>
      </c>
      <c r="FD4" t="s">
        <v>28</v>
      </c>
      <c r="FE4" t="s">
        <v>20</v>
      </c>
      <c r="FF4">
        <v>13</v>
      </c>
      <c r="FG4" t="s">
        <v>40</v>
      </c>
      <c r="FH4" t="s">
        <v>36</v>
      </c>
      <c r="FI4">
        <v>14</v>
      </c>
      <c r="FJ4" t="s">
        <v>44</v>
      </c>
      <c r="FK4" t="s">
        <v>31</v>
      </c>
      <c r="FL4" t="s">
        <v>28</v>
      </c>
      <c r="FM4" t="s">
        <v>28</v>
      </c>
      <c r="FN4" t="s">
        <v>20</v>
      </c>
      <c r="FO4">
        <v>15</v>
      </c>
      <c r="FP4" t="s">
        <v>40</v>
      </c>
      <c r="FQ4" t="s">
        <v>39</v>
      </c>
      <c r="FR4">
        <v>9</v>
      </c>
      <c r="FS4" t="s">
        <v>42</v>
      </c>
      <c r="FT4" t="s">
        <v>31</v>
      </c>
      <c r="FU4" t="s">
        <v>28</v>
      </c>
      <c r="FV4" t="s">
        <v>28</v>
      </c>
      <c r="FW4" t="s">
        <v>20</v>
      </c>
      <c r="FX4">
        <v>15</v>
      </c>
      <c r="FY4" t="s">
        <v>40</v>
      </c>
      <c r="FZ4" t="s">
        <v>27</v>
      </c>
      <c r="GA4">
        <v>12</v>
      </c>
      <c r="GB4" t="s">
        <v>42</v>
      </c>
      <c r="GC4" t="s">
        <v>31</v>
      </c>
      <c r="GD4" t="s">
        <v>28</v>
      </c>
      <c r="GE4" t="s">
        <v>28</v>
      </c>
      <c r="GF4" t="s">
        <v>20</v>
      </c>
      <c r="GG4">
        <v>28</v>
      </c>
      <c r="GH4" t="s">
        <v>40</v>
      </c>
      <c r="GI4" t="s">
        <v>36</v>
      </c>
      <c r="GJ4">
        <v>7</v>
      </c>
      <c r="GK4" t="s">
        <v>42</v>
      </c>
      <c r="GL4" t="s">
        <v>31</v>
      </c>
      <c r="GM4" t="s">
        <v>28</v>
      </c>
      <c r="GN4" t="s">
        <v>28</v>
      </c>
      <c r="GO4" t="s">
        <v>20</v>
      </c>
      <c r="GP4">
        <v>9</v>
      </c>
      <c r="GQ4" t="s">
        <v>40</v>
      </c>
      <c r="GR4" t="s">
        <v>32</v>
      </c>
      <c r="GS4">
        <v>0</v>
      </c>
      <c r="GT4" t="s">
        <v>42</v>
      </c>
      <c r="GU4" t="s">
        <v>34</v>
      </c>
      <c r="GV4" t="s">
        <v>8</v>
      </c>
      <c r="GW4" t="s">
        <v>8</v>
      </c>
      <c r="GX4" t="s">
        <v>20</v>
      </c>
      <c r="GY4">
        <v>20</v>
      </c>
      <c r="GZ4" t="s">
        <v>40</v>
      </c>
      <c r="HA4" t="s">
        <v>43</v>
      </c>
      <c r="HB4">
        <v>4</v>
      </c>
      <c r="HC4" t="s">
        <v>44</v>
      </c>
      <c r="HD4" t="s">
        <v>31</v>
      </c>
      <c r="HE4" t="s">
        <v>28</v>
      </c>
      <c r="HF4" t="s">
        <v>28</v>
      </c>
      <c r="HG4" t="s">
        <v>20</v>
      </c>
      <c r="HH4">
        <v>14</v>
      </c>
      <c r="HI4" t="s">
        <v>40</v>
      </c>
      <c r="HJ4" t="s">
        <v>35</v>
      </c>
      <c r="HK4">
        <v>8</v>
      </c>
      <c r="HL4" t="s">
        <v>42</v>
      </c>
      <c r="HM4" t="s">
        <v>31</v>
      </c>
      <c r="HN4" t="s">
        <v>28</v>
      </c>
      <c r="HO4" t="s">
        <v>28</v>
      </c>
      <c r="HP4" t="s">
        <v>20</v>
      </c>
      <c r="HQ4">
        <v>17</v>
      </c>
      <c r="HR4" t="s">
        <v>40</v>
      </c>
      <c r="HS4" t="s">
        <v>41</v>
      </c>
      <c r="HT4">
        <v>3</v>
      </c>
      <c r="HU4" t="s">
        <v>42</v>
      </c>
      <c r="HV4" t="s">
        <v>45</v>
      </c>
      <c r="HW4" t="s">
        <v>8</v>
      </c>
      <c r="HX4" t="s">
        <v>8</v>
      </c>
      <c r="HY4" t="s">
        <v>20</v>
      </c>
      <c r="HZ4">
        <v>13</v>
      </c>
      <c r="IA4" t="s">
        <v>40</v>
      </c>
      <c r="IB4" t="s">
        <v>36</v>
      </c>
      <c r="IC4">
        <v>6</v>
      </c>
      <c r="ID4" t="s">
        <v>42</v>
      </c>
      <c r="IE4" t="s">
        <v>31</v>
      </c>
      <c r="IF4" t="s">
        <v>8</v>
      </c>
      <c r="IG4" t="s">
        <v>28</v>
      </c>
      <c r="IH4" t="s">
        <v>29</v>
      </c>
      <c r="II4">
        <v>8</v>
      </c>
      <c r="IJ4" t="s">
        <v>40</v>
      </c>
      <c r="IK4" t="s">
        <v>32</v>
      </c>
      <c r="IL4">
        <v>1</v>
      </c>
      <c r="IM4" t="s">
        <v>46</v>
      </c>
      <c r="IN4" t="s">
        <v>22</v>
      </c>
      <c r="IO4" t="s">
        <v>8</v>
      </c>
      <c r="IP4" t="s">
        <v>8</v>
      </c>
      <c r="IQ4" t="s">
        <v>20</v>
      </c>
      <c r="IR4">
        <v>15</v>
      </c>
      <c r="IS4" t="s">
        <v>40</v>
      </c>
      <c r="IT4" t="s">
        <v>43</v>
      </c>
      <c r="IU4">
        <v>5</v>
      </c>
      <c r="IV4" t="s">
        <v>42</v>
      </c>
      <c r="IW4" t="s">
        <v>31</v>
      </c>
      <c r="IX4" t="s">
        <v>28</v>
      </c>
      <c r="IY4" t="s">
        <v>28</v>
      </c>
      <c r="IZ4" t="s">
        <v>20</v>
      </c>
      <c r="JA4">
        <v>28</v>
      </c>
      <c r="JB4" t="s">
        <v>40</v>
      </c>
      <c r="JC4" t="s">
        <v>19</v>
      </c>
      <c r="JD4">
        <v>11</v>
      </c>
      <c r="JE4" t="s">
        <v>42</v>
      </c>
      <c r="JF4" t="s">
        <v>31</v>
      </c>
      <c r="JG4" t="s">
        <v>28</v>
      </c>
      <c r="JH4" t="s">
        <v>28</v>
      </c>
      <c r="JI4" t="s">
        <v>20</v>
      </c>
      <c r="JJ4">
        <v>17</v>
      </c>
      <c r="JK4" t="s">
        <v>40</v>
      </c>
      <c r="JL4" t="s">
        <v>19</v>
      </c>
      <c r="JM4">
        <v>10</v>
      </c>
      <c r="JN4" t="s">
        <v>42</v>
      </c>
      <c r="JO4" t="s">
        <v>31</v>
      </c>
      <c r="JP4" t="s">
        <v>28</v>
      </c>
      <c r="JQ4" t="s">
        <v>28</v>
      </c>
      <c r="JR4" t="s">
        <v>20</v>
      </c>
      <c r="JS4">
        <v>7</v>
      </c>
      <c r="JT4" t="s">
        <v>40</v>
      </c>
      <c r="JU4" t="s">
        <v>41</v>
      </c>
      <c r="JV4">
        <v>2</v>
      </c>
      <c r="JW4" t="s">
        <v>44</v>
      </c>
      <c r="JX4" t="s">
        <v>45</v>
      </c>
      <c r="JY4" t="s">
        <v>8</v>
      </c>
      <c r="JZ4" t="s">
        <v>8</v>
      </c>
      <c r="KA4" t="s">
        <v>20</v>
      </c>
      <c r="KB4">
        <v>37</v>
      </c>
      <c r="KC4" t="s">
        <v>40</v>
      </c>
      <c r="KD4" t="s">
        <v>39</v>
      </c>
      <c r="KE4">
        <v>15</v>
      </c>
      <c r="KF4" t="s">
        <v>46</v>
      </c>
      <c r="KG4" t="s">
        <v>31</v>
      </c>
      <c r="KH4" t="s">
        <v>28</v>
      </c>
      <c r="KI4" t="s">
        <v>28</v>
      </c>
      <c r="KJ4" t="s">
        <v>20</v>
      </c>
      <c r="KK4">
        <v>5</v>
      </c>
      <c r="KL4">
        <v>4</v>
      </c>
      <c r="KM4">
        <v>2</v>
      </c>
      <c r="KN4">
        <v>3</v>
      </c>
      <c r="KO4">
        <v>4</v>
      </c>
      <c r="KP4">
        <v>2</v>
      </c>
      <c r="KQ4">
        <v>3</v>
      </c>
      <c r="KR4">
        <v>3</v>
      </c>
      <c r="KS4" s="2">
        <v>0</v>
      </c>
      <c r="KT4" s="2">
        <v>4.8284271247461898</v>
      </c>
      <c r="KU4">
        <v>4</v>
      </c>
      <c r="KV4">
        <v>2</v>
      </c>
      <c r="KW4">
        <v>5</v>
      </c>
      <c r="KX4">
        <v>5</v>
      </c>
      <c r="KY4">
        <v>1</v>
      </c>
      <c r="KZ4">
        <v>4</v>
      </c>
      <c r="LA4">
        <v>2</v>
      </c>
      <c r="LB4">
        <v>1</v>
      </c>
      <c r="LC4" s="2">
        <v>7.9497474683058327</v>
      </c>
      <c r="LD4" s="2">
        <v>-2.707106781186547</v>
      </c>
      <c r="LE4">
        <v>1</v>
      </c>
      <c r="LF4">
        <v>5</v>
      </c>
      <c r="LG4">
        <v>1</v>
      </c>
      <c r="LH4">
        <v>1</v>
      </c>
      <c r="LI4">
        <v>5</v>
      </c>
      <c r="LJ4">
        <v>1</v>
      </c>
      <c r="LK4">
        <v>5</v>
      </c>
      <c r="LL4">
        <v>4</v>
      </c>
      <c r="LM4" s="2">
        <v>-8.9497474683058336</v>
      </c>
      <c r="LN4" s="2">
        <v>4.707106781186547</v>
      </c>
      <c r="LO4">
        <v>3</v>
      </c>
      <c r="LP4">
        <v>2</v>
      </c>
      <c r="LQ4">
        <v>3</v>
      </c>
      <c r="LR4">
        <v>2</v>
      </c>
      <c r="LS4">
        <v>4</v>
      </c>
      <c r="LT4">
        <v>2</v>
      </c>
      <c r="LU4">
        <v>4</v>
      </c>
      <c r="LV4">
        <v>4</v>
      </c>
      <c r="LW4" s="2">
        <v>-3.4142135623730949</v>
      </c>
      <c r="LX4" s="2">
        <v>0</v>
      </c>
      <c r="LY4">
        <v>4</v>
      </c>
      <c r="LZ4">
        <v>2</v>
      </c>
      <c r="MA4">
        <v>4</v>
      </c>
      <c r="MB4">
        <v>3</v>
      </c>
      <c r="MC4">
        <v>3</v>
      </c>
      <c r="MD4">
        <v>4</v>
      </c>
      <c r="ME4">
        <v>2</v>
      </c>
      <c r="MF4">
        <v>2</v>
      </c>
      <c r="MG4" s="2">
        <v>3.1213203435596428</v>
      </c>
      <c r="MH4" s="2">
        <v>-1.2928932188134523</v>
      </c>
      <c r="MI4">
        <v>3</v>
      </c>
      <c r="MJ4">
        <v>3</v>
      </c>
      <c r="MK4">
        <v>1</v>
      </c>
      <c r="ML4">
        <v>2</v>
      </c>
      <c r="MM4">
        <v>4</v>
      </c>
      <c r="MN4">
        <v>2</v>
      </c>
      <c r="MO4">
        <v>5</v>
      </c>
      <c r="MP4">
        <v>4</v>
      </c>
      <c r="MQ4" s="2">
        <v>-5.8284271247461907</v>
      </c>
      <c r="MR4" s="2">
        <v>2.4142135623730954</v>
      </c>
      <c r="MS4">
        <v>3</v>
      </c>
      <c r="MT4">
        <v>2</v>
      </c>
      <c r="MU4">
        <v>4</v>
      </c>
      <c r="MV4">
        <v>3</v>
      </c>
      <c r="MW4">
        <v>3</v>
      </c>
      <c r="MX4">
        <v>4</v>
      </c>
      <c r="MY4">
        <v>4</v>
      </c>
      <c r="MZ4">
        <v>4</v>
      </c>
      <c r="NA4" s="2">
        <v>-1</v>
      </c>
      <c r="NB4" s="2">
        <v>-3.4142135623730949</v>
      </c>
      <c r="NC4">
        <v>4</v>
      </c>
      <c r="ND4">
        <v>2</v>
      </c>
      <c r="NE4">
        <v>2</v>
      </c>
      <c r="NF4">
        <v>3</v>
      </c>
      <c r="NG4">
        <v>4</v>
      </c>
      <c r="NH4">
        <v>3</v>
      </c>
      <c r="NI4">
        <v>2</v>
      </c>
      <c r="NJ4">
        <v>3</v>
      </c>
      <c r="NK4" s="2">
        <v>0.29289321881345243</v>
      </c>
      <c r="NL4" s="2">
        <v>1.1213203435596428</v>
      </c>
      <c r="NM4">
        <v>1</v>
      </c>
      <c r="NN4">
        <v>3</v>
      </c>
      <c r="NO4">
        <v>3</v>
      </c>
      <c r="NP4">
        <v>3</v>
      </c>
      <c r="NQ4">
        <v>3</v>
      </c>
      <c r="NR4">
        <v>4</v>
      </c>
      <c r="NS4">
        <v>3</v>
      </c>
      <c r="NT4">
        <v>5</v>
      </c>
      <c r="NU4" s="2">
        <v>-2.8284271247461903</v>
      </c>
      <c r="NV4" s="2">
        <v>-3.8284271247461903</v>
      </c>
    </row>
    <row r="5" spans="1:386" x14ac:dyDescent="0.2">
      <c r="A5">
        <v>4</v>
      </c>
      <c r="B5">
        <v>19</v>
      </c>
      <c r="C5" t="s">
        <v>24</v>
      </c>
      <c r="D5" t="s">
        <v>25</v>
      </c>
      <c r="E5" t="s">
        <v>26</v>
      </c>
      <c r="F5" t="s">
        <v>47</v>
      </c>
      <c r="G5">
        <v>908</v>
      </c>
      <c r="H5">
        <v>23</v>
      </c>
      <c r="I5">
        <v>21</v>
      </c>
      <c r="J5" t="s">
        <v>18</v>
      </c>
      <c r="K5" t="s">
        <v>41</v>
      </c>
      <c r="L5">
        <v>7</v>
      </c>
      <c r="M5" t="s">
        <v>30</v>
      </c>
      <c r="N5" t="s">
        <v>31</v>
      </c>
      <c r="O5" t="s">
        <v>28</v>
      </c>
      <c r="P5" t="s">
        <v>28</v>
      </c>
      <c r="Q5" t="s">
        <v>20</v>
      </c>
      <c r="R5">
        <v>21</v>
      </c>
      <c r="S5" t="s">
        <v>18</v>
      </c>
      <c r="T5" t="s">
        <v>27</v>
      </c>
      <c r="U5">
        <v>2</v>
      </c>
      <c r="V5" t="s">
        <v>21</v>
      </c>
      <c r="W5" t="s">
        <v>22</v>
      </c>
      <c r="X5" t="s">
        <v>28</v>
      </c>
      <c r="Y5" t="s">
        <v>8</v>
      </c>
      <c r="Z5" t="s">
        <v>29</v>
      </c>
      <c r="AA5">
        <v>24</v>
      </c>
      <c r="AB5" t="s">
        <v>18</v>
      </c>
      <c r="AC5" t="s">
        <v>37</v>
      </c>
      <c r="AD5">
        <v>14</v>
      </c>
      <c r="AE5" t="s">
        <v>21</v>
      </c>
      <c r="AF5" t="s">
        <v>31</v>
      </c>
      <c r="AG5" t="s">
        <v>28</v>
      </c>
      <c r="AH5" t="s">
        <v>28</v>
      </c>
      <c r="AI5" t="s">
        <v>20</v>
      </c>
      <c r="AJ5">
        <v>28</v>
      </c>
      <c r="AK5" t="s">
        <v>18</v>
      </c>
      <c r="AL5" t="s">
        <v>38</v>
      </c>
      <c r="AM5">
        <v>4</v>
      </c>
      <c r="AN5" t="s">
        <v>33</v>
      </c>
      <c r="AO5" t="s">
        <v>31</v>
      </c>
      <c r="AP5" t="s">
        <v>8</v>
      </c>
      <c r="AQ5" t="s">
        <v>28</v>
      </c>
      <c r="AR5" t="s">
        <v>29</v>
      </c>
      <c r="AS5">
        <v>15</v>
      </c>
      <c r="AT5" t="s">
        <v>18</v>
      </c>
      <c r="AU5" t="s">
        <v>35</v>
      </c>
      <c r="AV5">
        <v>5</v>
      </c>
      <c r="AW5" t="s">
        <v>33</v>
      </c>
      <c r="AX5" t="s">
        <v>31</v>
      </c>
      <c r="AY5" t="s">
        <v>8</v>
      </c>
      <c r="AZ5" t="s">
        <v>28</v>
      </c>
      <c r="BA5" t="s">
        <v>29</v>
      </c>
      <c r="BB5">
        <v>8</v>
      </c>
      <c r="BC5" t="s">
        <v>18</v>
      </c>
      <c r="BD5" t="s">
        <v>38</v>
      </c>
      <c r="BE5">
        <v>0</v>
      </c>
      <c r="BF5" t="s">
        <v>33</v>
      </c>
      <c r="BG5" t="s">
        <v>34</v>
      </c>
      <c r="BH5" t="s">
        <v>8</v>
      </c>
      <c r="BI5" t="s">
        <v>8</v>
      </c>
      <c r="BJ5" t="s">
        <v>20</v>
      </c>
      <c r="BK5">
        <v>19</v>
      </c>
      <c r="BL5" t="s">
        <v>18</v>
      </c>
      <c r="BM5" t="s">
        <v>37</v>
      </c>
      <c r="BN5">
        <v>15</v>
      </c>
      <c r="BO5" t="s">
        <v>33</v>
      </c>
      <c r="BP5" t="s">
        <v>31</v>
      </c>
      <c r="BQ5" t="s">
        <v>28</v>
      </c>
      <c r="BR5" t="s">
        <v>28</v>
      </c>
      <c r="BS5" t="s">
        <v>20</v>
      </c>
      <c r="BT5">
        <v>6</v>
      </c>
      <c r="BU5" t="s">
        <v>18</v>
      </c>
      <c r="BV5" t="s">
        <v>39</v>
      </c>
      <c r="BW5">
        <v>1</v>
      </c>
      <c r="BX5" t="s">
        <v>33</v>
      </c>
      <c r="BY5" t="s">
        <v>34</v>
      </c>
      <c r="BZ5" t="s">
        <v>8</v>
      </c>
      <c r="CA5" t="s">
        <v>8</v>
      </c>
      <c r="CB5" t="s">
        <v>20</v>
      </c>
      <c r="CC5">
        <v>9</v>
      </c>
      <c r="CD5" t="s">
        <v>18</v>
      </c>
      <c r="CE5" t="s">
        <v>37</v>
      </c>
      <c r="CF5">
        <v>13</v>
      </c>
      <c r="CG5" t="s">
        <v>21</v>
      </c>
      <c r="CH5" t="s">
        <v>31</v>
      </c>
      <c r="CI5" t="s">
        <v>28</v>
      </c>
      <c r="CJ5" t="s">
        <v>28</v>
      </c>
      <c r="CK5" t="s">
        <v>20</v>
      </c>
      <c r="CL5">
        <v>18</v>
      </c>
      <c r="CM5" t="s">
        <v>18</v>
      </c>
      <c r="CN5" t="s">
        <v>19</v>
      </c>
      <c r="CO5">
        <v>6</v>
      </c>
      <c r="CP5" t="s">
        <v>33</v>
      </c>
      <c r="CQ5" t="s">
        <v>31</v>
      </c>
      <c r="CR5" t="s">
        <v>28</v>
      </c>
      <c r="CS5" t="s">
        <v>28</v>
      </c>
      <c r="CT5" t="s">
        <v>20</v>
      </c>
      <c r="CU5">
        <v>11</v>
      </c>
      <c r="CV5" t="s">
        <v>18</v>
      </c>
      <c r="CW5" t="s">
        <v>19</v>
      </c>
      <c r="CX5">
        <v>8</v>
      </c>
      <c r="CY5" t="s">
        <v>30</v>
      </c>
      <c r="CZ5" t="s">
        <v>31</v>
      </c>
      <c r="DA5" t="s">
        <v>28</v>
      </c>
      <c r="DB5" t="s">
        <v>28</v>
      </c>
      <c r="DC5" t="s">
        <v>20</v>
      </c>
      <c r="DD5">
        <v>10</v>
      </c>
      <c r="DE5" t="s">
        <v>18</v>
      </c>
      <c r="DF5" t="s">
        <v>39</v>
      </c>
      <c r="DG5">
        <v>3</v>
      </c>
      <c r="DH5" t="s">
        <v>21</v>
      </c>
      <c r="DI5" t="s">
        <v>22</v>
      </c>
      <c r="DJ5" t="s">
        <v>8</v>
      </c>
      <c r="DK5" t="s">
        <v>8</v>
      </c>
      <c r="DL5" t="s">
        <v>20</v>
      </c>
      <c r="DM5">
        <v>16</v>
      </c>
      <c r="DN5" t="s">
        <v>18</v>
      </c>
      <c r="DO5" t="s">
        <v>36</v>
      </c>
      <c r="DP5">
        <v>10</v>
      </c>
      <c r="DQ5" t="s">
        <v>33</v>
      </c>
      <c r="DR5" t="s">
        <v>31</v>
      </c>
      <c r="DS5" t="s">
        <v>28</v>
      </c>
      <c r="DT5" t="s">
        <v>28</v>
      </c>
      <c r="DU5" t="s">
        <v>20</v>
      </c>
      <c r="DV5">
        <v>11</v>
      </c>
      <c r="DW5" t="s">
        <v>18</v>
      </c>
      <c r="DX5" t="s">
        <v>43</v>
      </c>
      <c r="DY5">
        <v>12</v>
      </c>
      <c r="DZ5" t="s">
        <v>30</v>
      </c>
      <c r="EA5" t="s">
        <v>31</v>
      </c>
      <c r="EB5" t="s">
        <v>28</v>
      </c>
      <c r="EC5" t="s">
        <v>28</v>
      </c>
      <c r="ED5" t="s">
        <v>20</v>
      </c>
      <c r="EE5">
        <v>13</v>
      </c>
      <c r="EF5" t="s">
        <v>18</v>
      </c>
      <c r="EG5" t="s">
        <v>32</v>
      </c>
      <c r="EH5">
        <v>9</v>
      </c>
      <c r="EI5" t="s">
        <v>30</v>
      </c>
      <c r="EJ5" t="s">
        <v>31</v>
      </c>
      <c r="EK5" t="s">
        <v>28</v>
      </c>
      <c r="EL5" t="s">
        <v>28</v>
      </c>
      <c r="EM5" t="s">
        <v>20</v>
      </c>
      <c r="EN5">
        <v>13</v>
      </c>
      <c r="EO5" t="s">
        <v>18</v>
      </c>
      <c r="EP5" t="s">
        <v>27</v>
      </c>
      <c r="EQ5">
        <v>11</v>
      </c>
      <c r="ER5" t="s">
        <v>33</v>
      </c>
      <c r="ES5" t="s">
        <v>31</v>
      </c>
      <c r="ET5" t="s">
        <v>28</v>
      </c>
      <c r="EU5" t="s">
        <v>28</v>
      </c>
      <c r="EV5" t="s">
        <v>20</v>
      </c>
      <c r="EW5">
        <v>15</v>
      </c>
      <c r="EX5" t="s">
        <v>40</v>
      </c>
      <c r="EY5" t="s">
        <v>39</v>
      </c>
      <c r="EZ5">
        <v>9</v>
      </c>
      <c r="FA5" t="s">
        <v>42</v>
      </c>
      <c r="FB5" t="s">
        <v>31</v>
      </c>
      <c r="FC5" t="s">
        <v>28</v>
      </c>
      <c r="FD5" t="s">
        <v>28</v>
      </c>
      <c r="FE5" t="s">
        <v>20</v>
      </c>
      <c r="FF5">
        <v>13</v>
      </c>
      <c r="FG5" t="s">
        <v>40</v>
      </c>
      <c r="FH5" t="s">
        <v>32</v>
      </c>
      <c r="FI5">
        <v>8</v>
      </c>
      <c r="FJ5" t="s">
        <v>42</v>
      </c>
      <c r="FK5" t="s">
        <v>31</v>
      </c>
      <c r="FL5" t="s">
        <v>28</v>
      </c>
      <c r="FM5" t="s">
        <v>28</v>
      </c>
      <c r="FN5" t="s">
        <v>20</v>
      </c>
      <c r="FO5">
        <v>29</v>
      </c>
      <c r="FP5" t="s">
        <v>40</v>
      </c>
      <c r="FQ5" t="s">
        <v>37</v>
      </c>
      <c r="FR5">
        <v>10</v>
      </c>
      <c r="FS5" t="s">
        <v>42</v>
      </c>
      <c r="FT5" t="s">
        <v>31</v>
      </c>
      <c r="FU5" t="s">
        <v>28</v>
      </c>
      <c r="FV5" t="s">
        <v>28</v>
      </c>
      <c r="FW5" t="s">
        <v>20</v>
      </c>
      <c r="FX5">
        <v>15</v>
      </c>
      <c r="FY5" t="s">
        <v>40</v>
      </c>
      <c r="FZ5" t="s">
        <v>38</v>
      </c>
      <c r="GA5">
        <v>2</v>
      </c>
      <c r="GB5" t="s">
        <v>44</v>
      </c>
      <c r="GC5" t="s">
        <v>45</v>
      </c>
      <c r="GD5" t="s">
        <v>28</v>
      </c>
      <c r="GE5" t="s">
        <v>8</v>
      </c>
      <c r="GF5" t="s">
        <v>29</v>
      </c>
      <c r="GG5">
        <v>17</v>
      </c>
      <c r="GH5" t="s">
        <v>40</v>
      </c>
      <c r="GI5" t="s">
        <v>19</v>
      </c>
      <c r="GJ5">
        <v>11</v>
      </c>
      <c r="GK5" t="s">
        <v>42</v>
      </c>
      <c r="GL5" t="s">
        <v>31</v>
      </c>
      <c r="GM5" t="s">
        <v>28</v>
      </c>
      <c r="GN5" t="s">
        <v>28</v>
      </c>
      <c r="GO5" t="s">
        <v>20</v>
      </c>
      <c r="GP5">
        <v>11</v>
      </c>
      <c r="GQ5" t="s">
        <v>40</v>
      </c>
      <c r="GR5" t="s">
        <v>32</v>
      </c>
      <c r="GS5">
        <v>13</v>
      </c>
      <c r="GT5" t="s">
        <v>42</v>
      </c>
      <c r="GU5" t="s">
        <v>31</v>
      </c>
      <c r="GV5" t="s">
        <v>8</v>
      </c>
      <c r="GW5" t="s">
        <v>28</v>
      </c>
      <c r="GX5" t="s">
        <v>29</v>
      </c>
      <c r="GY5">
        <v>11</v>
      </c>
      <c r="GZ5" t="s">
        <v>40</v>
      </c>
      <c r="HA5" t="s">
        <v>39</v>
      </c>
      <c r="HB5">
        <v>4</v>
      </c>
      <c r="HC5" t="s">
        <v>44</v>
      </c>
      <c r="HD5" t="s">
        <v>31</v>
      </c>
      <c r="HE5" t="s">
        <v>8</v>
      </c>
      <c r="HF5" t="s">
        <v>28</v>
      </c>
      <c r="HG5" t="s">
        <v>29</v>
      </c>
      <c r="HH5">
        <v>11</v>
      </c>
      <c r="HI5" t="s">
        <v>40</v>
      </c>
      <c r="HJ5" t="s">
        <v>37</v>
      </c>
      <c r="HK5">
        <v>1</v>
      </c>
      <c r="HL5" t="s">
        <v>46</v>
      </c>
      <c r="HM5" t="s">
        <v>22</v>
      </c>
      <c r="HN5" t="s">
        <v>28</v>
      </c>
      <c r="HO5" t="s">
        <v>8</v>
      </c>
      <c r="HP5" t="s">
        <v>29</v>
      </c>
      <c r="HQ5">
        <v>10</v>
      </c>
      <c r="HR5" t="s">
        <v>40</v>
      </c>
      <c r="HS5" t="s">
        <v>43</v>
      </c>
      <c r="HT5">
        <v>5</v>
      </c>
      <c r="HU5" t="s">
        <v>42</v>
      </c>
      <c r="HV5" t="s">
        <v>31</v>
      </c>
      <c r="HW5" t="s">
        <v>28</v>
      </c>
      <c r="HX5" t="s">
        <v>28</v>
      </c>
      <c r="HY5" t="s">
        <v>20</v>
      </c>
      <c r="HZ5">
        <v>28</v>
      </c>
      <c r="IA5" t="s">
        <v>40</v>
      </c>
      <c r="IB5" t="s">
        <v>43</v>
      </c>
      <c r="IC5">
        <v>7</v>
      </c>
      <c r="ID5" t="s">
        <v>42</v>
      </c>
      <c r="IE5" t="s">
        <v>31</v>
      </c>
      <c r="IF5" t="s">
        <v>28</v>
      </c>
      <c r="IG5" t="s">
        <v>28</v>
      </c>
      <c r="IH5" t="s">
        <v>20</v>
      </c>
      <c r="II5">
        <v>8</v>
      </c>
      <c r="IJ5" t="s">
        <v>40</v>
      </c>
      <c r="IK5" t="s">
        <v>19</v>
      </c>
      <c r="IL5">
        <v>14</v>
      </c>
      <c r="IM5" t="s">
        <v>44</v>
      </c>
      <c r="IN5" t="s">
        <v>31</v>
      </c>
      <c r="IO5" t="s">
        <v>28</v>
      </c>
      <c r="IP5" t="s">
        <v>28</v>
      </c>
      <c r="IQ5" t="s">
        <v>20</v>
      </c>
      <c r="IR5">
        <v>16</v>
      </c>
      <c r="IS5" t="s">
        <v>40</v>
      </c>
      <c r="IT5" t="s">
        <v>43</v>
      </c>
      <c r="IU5">
        <v>15</v>
      </c>
      <c r="IV5" t="s">
        <v>46</v>
      </c>
      <c r="IW5" t="s">
        <v>31</v>
      </c>
      <c r="IX5" t="s">
        <v>28</v>
      </c>
      <c r="IY5" t="s">
        <v>28</v>
      </c>
      <c r="IZ5" t="s">
        <v>20</v>
      </c>
      <c r="JA5">
        <v>18</v>
      </c>
      <c r="JB5" t="s">
        <v>40</v>
      </c>
      <c r="JC5" t="s">
        <v>27</v>
      </c>
      <c r="JD5">
        <v>0</v>
      </c>
      <c r="JE5" t="s">
        <v>42</v>
      </c>
      <c r="JF5" t="s">
        <v>34</v>
      </c>
      <c r="JG5" t="s">
        <v>8</v>
      </c>
      <c r="JH5" t="s">
        <v>8</v>
      </c>
      <c r="JI5" t="s">
        <v>20</v>
      </c>
      <c r="JJ5">
        <v>23</v>
      </c>
      <c r="JK5" t="s">
        <v>40</v>
      </c>
      <c r="JL5" t="s">
        <v>38</v>
      </c>
      <c r="JM5">
        <v>12</v>
      </c>
      <c r="JN5" t="s">
        <v>42</v>
      </c>
      <c r="JO5" t="s">
        <v>31</v>
      </c>
      <c r="JP5" t="s">
        <v>8</v>
      </c>
      <c r="JQ5" t="s">
        <v>28</v>
      </c>
      <c r="JR5" t="s">
        <v>29</v>
      </c>
      <c r="JS5">
        <v>10</v>
      </c>
      <c r="JT5" t="s">
        <v>40</v>
      </c>
      <c r="JU5" t="s">
        <v>27</v>
      </c>
      <c r="JV5">
        <v>6</v>
      </c>
      <c r="JW5" t="s">
        <v>42</v>
      </c>
      <c r="JX5" t="s">
        <v>31</v>
      </c>
      <c r="JY5" t="s">
        <v>28</v>
      </c>
      <c r="JZ5" t="s">
        <v>28</v>
      </c>
      <c r="KA5" t="s">
        <v>20</v>
      </c>
      <c r="KB5">
        <v>15</v>
      </c>
      <c r="KC5" t="s">
        <v>40</v>
      </c>
      <c r="KD5" t="s">
        <v>41</v>
      </c>
      <c r="KE5">
        <v>3</v>
      </c>
      <c r="KF5" t="s">
        <v>42</v>
      </c>
      <c r="KG5" t="s">
        <v>45</v>
      </c>
      <c r="KH5" t="s">
        <v>28</v>
      </c>
      <c r="KI5" t="s">
        <v>8</v>
      </c>
      <c r="KJ5" t="s">
        <v>29</v>
      </c>
      <c r="KK5">
        <v>5</v>
      </c>
      <c r="KL5">
        <v>4</v>
      </c>
      <c r="KM5">
        <v>3</v>
      </c>
      <c r="KN5">
        <v>4</v>
      </c>
      <c r="KO5">
        <v>3</v>
      </c>
      <c r="KP5">
        <v>2</v>
      </c>
      <c r="KQ5">
        <v>2</v>
      </c>
      <c r="KR5">
        <v>2</v>
      </c>
      <c r="KS5" s="2">
        <v>4.1213203435596428</v>
      </c>
      <c r="KT5" s="2">
        <v>4.1213203435596428</v>
      </c>
      <c r="KU5">
        <v>5</v>
      </c>
      <c r="KV5">
        <v>2</v>
      </c>
      <c r="KW5">
        <v>3</v>
      </c>
      <c r="KX5">
        <v>5</v>
      </c>
      <c r="KY5">
        <v>1</v>
      </c>
      <c r="KZ5">
        <v>3</v>
      </c>
      <c r="LA5">
        <v>1</v>
      </c>
      <c r="LB5">
        <v>1</v>
      </c>
      <c r="LC5" s="2">
        <v>8.2426406871192857</v>
      </c>
      <c r="LD5" s="2">
        <v>0.41421356237309537</v>
      </c>
      <c r="LE5">
        <v>2</v>
      </c>
      <c r="LF5">
        <v>5</v>
      </c>
      <c r="LG5">
        <v>1</v>
      </c>
      <c r="LH5">
        <v>2</v>
      </c>
      <c r="LI5">
        <v>5</v>
      </c>
      <c r="LJ5">
        <v>1</v>
      </c>
      <c r="LK5">
        <v>4</v>
      </c>
      <c r="LL5">
        <v>5</v>
      </c>
      <c r="LM5" s="2">
        <v>-6.9497474683058327</v>
      </c>
      <c r="LN5" s="2">
        <v>4.707106781186547</v>
      </c>
      <c r="LO5">
        <v>5</v>
      </c>
      <c r="LP5">
        <v>1</v>
      </c>
      <c r="LQ5">
        <v>5</v>
      </c>
      <c r="LR5">
        <v>5</v>
      </c>
      <c r="LS5">
        <v>2</v>
      </c>
      <c r="LT5">
        <v>3</v>
      </c>
      <c r="LU5">
        <v>1</v>
      </c>
      <c r="LV5">
        <v>2</v>
      </c>
      <c r="LW5" s="2">
        <v>8.2426406871192857</v>
      </c>
      <c r="LX5" s="2">
        <v>-2</v>
      </c>
      <c r="LY5">
        <v>3</v>
      </c>
      <c r="LZ5">
        <v>4</v>
      </c>
      <c r="MA5">
        <v>2</v>
      </c>
      <c r="MB5">
        <v>3</v>
      </c>
      <c r="MC5">
        <v>4</v>
      </c>
      <c r="MD5">
        <v>1</v>
      </c>
      <c r="ME5">
        <v>3</v>
      </c>
      <c r="MF5">
        <v>2</v>
      </c>
      <c r="MG5" s="2">
        <v>-0.70710678118654757</v>
      </c>
      <c r="MH5" s="2">
        <v>5.1213203435596428</v>
      </c>
      <c r="MI5">
        <v>2</v>
      </c>
      <c r="MJ5">
        <v>4</v>
      </c>
      <c r="MK5">
        <v>2</v>
      </c>
      <c r="ML5">
        <v>3</v>
      </c>
      <c r="MM5">
        <v>4</v>
      </c>
      <c r="MN5">
        <v>1</v>
      </c>
      <c r="MO5">
        <v>3</v>
      </c>
      <c r="MP5">
        <v>4</v>
      </c>
      <c r="MQ5" s="2">
        <v>-2.8284271247461903</v>
      </c>
      <c r="MR5" s="2">
        <v>3</v>
      </c>
      <c r="MS5">
        <v>5</v>
      </c>
      <c r="MT5">
        <v>2</v>
      </c>
      <c r="MU5">
        <v>4</v>
      </c>
      <c r="MV5">
        <v>5</v>
      </c>
      <c r="MW5">
        <v>1</v>
      </c>
      <c r="MX5">
        <v>3</v>
      </c>
      <c r="MY5">
        <v>1</v>
      </c>
      <c r="MZ5">
        <v>1</v>
      </c>
      <c r="NA5" s="2">
        <v>8.9497474683058336</v>
      </c>
      <c r="NB5" s="2">
        <v>-0.29289321881345254</v>
      </c>
      <c r="NC5">
        <v>4</v>
      </c>
      <c r="ND5">
        <v>3</v>
      </c>
      <c r="NE5">
        <v>5</v>
      </c>
      <c r="NF5">
        <v>4</v>
      </c>
      <c r="NG5">
        <v>3</v>
      </c>
      <c r="NH5">
        <v>2</v>
      </c>
      <c r="NI5">
        <v>2</v>
      </c>
      <c r="NJ5">
        <v>3</v>
      </c>
      <c r="NK5" s="2">
        <v>4.1213203435596428</v>
      </c>
      <c r="NL5" s="2">
        <v>0.29289321881345243</v>
      </c>
      <c r="NM5">
        <v>3</v>
      </c>
      <c r="NN5">
        <v>2</v>
      </c>
      <c r="NO5">
        <v>3</v>
      </c>
      <c r="NP5">
        <v>4</v>
      </c>
      <c r="NQ5">
        <v>2</v>
      </c>
      <c r="NR5">
        <v>3</v>
      </c>
      <c r="NS5">
        <v>2</v>
      </c>
      <c r="NT5">
        <v>3</v>
      </c>
      <c r="NU5" s="2">
        <v>2.7071067811865475</v>
      </c>
      <c r="NV5" s="2">
        <v>-1.7071067811865475</v>
      </c>
    </row>
    <row r="6" spans="1:386" x14ac:dyDescent="0.2">
      <c r="A6">
        <v>5</v>
      </c>
      <c r="B6">
        <v>51</v>
      </c>
      <c r="C6" t="s">
        <v>49</v>
      </c>
      <c r="D6" t="s">
        <v>25</v>
      </c>
      <c r="E6" t="s">
        <v>26</v>
      </c>
      <c r="F6" t="s">
        <v>23</v>
      </c>
      <c r="G6">
        <v>460</v>
      </c>
      <c r="H6">
        <v>22</v>
      </c>
      <c r="I6">
        <v>17</v>
      </c>
      <c r="J6" t="s">
        <v>18</v>
      </c>
      <c r="K6" t="s">
        <v>27</v>
      </c>
      <c r="L6">
        <v>10</v>
      </c>
      <c r="M6" t="s">
        <v>33</v>
      </c>
      <c r="N6" t="s">
        <v>31</v>
      </c>
      <c r="O6" t="s">
        <v>8</v>
      </c>
      <c r="P6" t="s">
        <v>28</v>
      </c>
      <c r="Q6" t="s">
        <v>29</v>
      </c>
      <c r="R6">
        <v>21</v>
      </c>
      <c r="S6" t="s">
        <v>18</v>
      </c>
      <c r="T6" t="s">
        <v>43</v>
      </c>
      <c r="U6">
        <v>15</v>
      </c>
      <c r="V6" t="s">
        <v>33</v>
      </c>
      <c r="W6" t="s">
        <v>31</v>
      </c>
      <c r="X6" t="s">
        <v>28</v>
      </c>
      <c r="Y6" t="s">
        <v>28</v>
      </c>
      <c r="Z6" t="s">
        <v>20</v>
      </c>
      <c r="AA6">
        <v>22</v>
      </c>
      <c r="AB6" t="s">
        <v>18</v>
      </c>
      <c r="AC6" t="s">
        <v>19</v>
      </c>
      <c r="AD6">
        <v>8</v>
      </c>
      <c r="AE6" t="s">
        <v>30</v>
      </c>
      <c r="AF6" t="s">
        <v>31</v>
      </c>
      <c r="AG6" t="s">
        <v>8</v>
      </c>
      <c r="AH6" t="s">
        <v>28</v>
      </c>
      <c r="AI6" t="s">
        <v>29</v>
      </c>
      <c r="AJ6">
        <v>26</v>
      </c>
      <c r="AK6" t="s">
        <v>18</v>
      </c>
      <c r="AL6" t="s">
        <v>41</v>
      </c>
      <c r="AM6">
        <v>9</v>
      </c>
      <c r="AN6" t="s">
        <v>30</v>
      </c>
      <c r="AO6" t="s">
        <v>31</v>
      </c>
      <c r="AP6" t="s">
        <v>28</v>
      </c>
      <c r="AQ6" t="s">
        <v>28</v>
      </c>
      <c r="AR6" t="s">
        <v>20</v>
      </c>
      <c r="AS6">
        <v>17</v>
      </c>
      <c r="AT6" t="s">
        <v>18</v>
      </c>
      <c r="AU6" t="s">
        <v>39</v>
      </c>
      <c r="AV6">
        <v>11</v>
      </c>
      <c r="AW6" t="s">
        <v>33</v>
      </c>
      <c r="AX6" t="s">
        <v>31</v>
      </c>
      <c r="AY6" t="s">
        <v>8</v>
      </c>
      <c r="AZ6" t="s">
        <v>28</v>
      </c>
      <c r="BA6" t="s">
        <v>29</v>
      </c>
      <c r="BB6">
        <v>18</v>
      </c>
      <c r="BC6" t="s">
        <v>18</v>
      </c>
      <c r="BD6" t="s">
        <v>32</v>
      </c>
      <c r="BE6">
        <v>1</v>
      </c>
      <c r="BF6" t="s">
        <v>33</v>
      </c>
      <c r="BG6" t="s">
        <v>34</v>
      </c>
      <c r="BH6" t="s">
        <v>8</v>
      </c>
      <c r="BI6" t="s">
        <v>8</v>
      </c>
      <c r="BJ6" t="s">
        <v>20</v>
      </c>
      <c r="BK6">
        <v>16</v>
      </c>
      <c r="BL6" t="s">
        <v>18</v>
      </c>
      <c r="BM6" t="s">
        <v>39</v>
      </c>
      <c r="BN6">
        <v>5</v>
      </c>
      <c r="BO6" t="s">
        <v>33</v>
      </c>
      <c r="BP6" t="s">
        <v>31</v>
      </c>
      <c r="BQ6" t="s">
        <v>28</v>
      </c>
      <c r="BR6" t="s">
        <v>28</v>
      </c>
      <c r="BS6" t="s">
        <v>20</v>
      </c>
      <c r="BT6">
        <v>16</v>
      </c>
      <c r="BU6" t="s">
        <v>18</v>
      </c>
      <c r="BV6" t="s">
        <v>43</v>
      </c>
      <c r="BW6">
        <v>13</v>
      </c>
      <c r="BX6" t="s">
        <v>21</v>
      </c>
      <c r="BY6" t="s">
        <v>31</v>
      </c>
      <c r="BZ6" t="s">
        <v>8</v>
      </c>
      <c r="CA6" t="s">
        <v>28</v>
      </c>
      <c r="CB6" t="s">
        <v>29</v>
      </c>
      <c r="CC6">
        <v>15</v>
      </c>
      <c r="CD6" t="s">
        <v>18</v>
      </c>
      <c r="CE6" t="s">
        <v>32</v>
      </c>
      <c r="CF6">
        <v>3</v>
      </c>
      <c r="CG6" t="s">
        <v>21</v>
      </c>
      <c r="CH6" t="s">
        <v>22</v>
      </c>
      <c r="CI6" t="s">
        <v>8</v>
      </c>
      <c r="CJ6" t="s">
        <v>8</v>
      </c>
      <c r="CK6" t="s">
        <v>20</v>
      </c>
      <c r="CL6">
        <v>21</v>
      </c>
      <c r="CM6" t="s">
        <v>18</v>
      </c>
      <c r="CN6" t="s">
        <v>19</v>
      </c>
      <c r="CO6">
        <v>6</v>
      </c>
      <c r="CP6" t="s">
        <v>33</v>
      </c>
      <c r="CQ6" t="s">
        <v>31</v>
      </c>
      <c r="CR6" t="s">
        <v>8</v>
      </c>
      <c r="CS6" t="s">
        <v>28</v>
      </c>
      <c r="CT6" t="s">
        <v>29</v>
      </c>
      <c r="CU6">
        <v>13</v>
      </c>
      <c r="CV6" t="s">
        <v>18</v>
      </c>
      <c r="CW6" t="s">
        <v>27</v>
      </c>
      <c r="CX6">
        <v>14</v>
      </c>
      <c r="CY6" t="s">
        <v>21</v>
      </c>
      <c r="CZ6" t="s">
        <v>31</v>
      </c>
      <c r="DA6" t="s">
        <v>28</v>
      </c>
      <c r="DB6" t="s">
        <v>28</v>
      </c>
      <c r="DC6" t="s">
        <v>20</v>
      </c>
      <c r="DD6">
        <v>15</v>
      </c>
      <c r="DE6" t="s">
        <v>18</v>
      </c>
      <c r="DF6" t="s">
        <v>36</v>
      </c>
      <c r="DG6">
        <v>7</v>
      </c>
      <c r="DH6" t="s">
        <v>30</v>
      </c>
      <c r="DI6" t="s">
        <v>31</v>
      </c>
      <c r="DJ6" t="s">
        <v>28</v>
      </c>
      <c r="DK6" t="s">
        <v>28</v>
      </c>
      <c r="DL6" t="s">
        <v>20</v>
      </c>
      <c r="DM6">
        <v>15</v>
      </c>
      <c r="DN6" t="s">
        <v>18</v>
      </c>
      <c r="DO6" t="s">
        <v>19</v>
      </c>
      <c r="DP6">
        <v>12</v>
      </c>
      <c r="DQ6" t="s">
        <v>30</v>
      </c>
      <c r="DR6" t="s">
        <v>31</v>
      </c>
      <c r="DS6" t="s">
        <v>28</v>
      </c>
      <c r="DT6" t="s">
        <v>28</v>
      </c>
      <c r="DU6" t="s">
        <v>20</v>
      </c>
      <c r="DV6">
        <v>20</v>
      </c>
      <c r="DW6" t="s">
        <v>18</v>
      </c>
      <c r="DX6" t="s">
        <v>36</v>
      </c>
      <c r="DY6">
        <v>2</v>
      </c>
      <c r="DZ6" t="s">
        <v>21</v>
      </c>
      <c r="EA6" t="s">
        <v>22</v>
      </c>
      <c r="EB6" t="s">
        <v>28</v>
      </c>
      <c r="EC6" t="s">
        <v>8</v>
      </c>
      <c r="ED6" t="s">
        <v>29</v>
      </c>
      <c r="EE6">
        <v>14</v>
      </c>
      <c r="EF6" t="s">
        <v>18</v>
      </c>
      <c r="EG6" t="s">
        <v>32</v>
      </c>
      <c r="EH6">
        <v>4</v>
      </c>
      <c r="EI6" t="s">
        <v>33</v>
      </c>
      <c r="EJ6" t="s">
        <v>31</v>
      </c>
      <c r="EK6" t="s">
        <v>8</v>
      </c>
      <c r="EL6" t="s">
        <v>28</v>
      </c>
      <c r="EM6" t="s">
        <v>29</v>
      </c>
      <c r="EN6">
        <v>13</v>
      </c>
      <c r="EO6" t="s">
        <v>18</v>
      </c>
      <c r="EP6" t="s">
        <v>37</v>
      </c>
      <c r="EQ6">
        <v>0</v>
      </c>
      <c r="ER6" t="s">
        <v>33</v>
      </c>
      <c r="ES6" t="s">
        <v>34</v>
      </c>
      <c r="ET6" t="s">
        <v>8</v>
      </c>
      <c r="EU6" t="s">
        <v>8</v>
      </c>
      <c r="EV6" t="s">
        <v>20</v>
      </c>
      <c r="EW6">
        <v>13</v>
      </c>
      <c r="EX6" t="s">
        <v>40</v>
      </c>
      <c r="EY6" t="s">
        <v>32</v>
      </c>
      <c r="EZ6">
        <v>3</v>
      </c>
      <c r="FA6" t="s">
        <v>42</v>
      </c>
      <c r="FB6" t="s">
        <v>45</v>
      </c>
      <c r="FC6" t="s">
        <v>8</v>
      </c>
      <c r="FD6" t="s">
        <v>8</v>
      </c>
      <c r="FE6" t="s">
        <v>20</v>
      </c>
      <c r="FF6">
        <v>12</v>
      </c>
      <c r="FG6" t="s">
        <v>40</v>
      </c>
      <c r="FH6" t="s">
        <v>38</v>
      </c>
      <c r="FI6">
        <v>7</v>
      </c>
      <c r="FJ6" t="s">
        <v>42</v>
      </c>
      <c r="FK6" t="s">
        <v>31</v>
      </c>
      <c r="FL6" t="s">
        <v>28</v>
      </c>
      <c r="FM6" t="s">
        <v>28</v>
      </c>
      <c r="FN6" t="s">
        <v>20</v>
      </c>
      <c r="FO6">
        <v>21</v>
      </c>
      <c r="FP6" t="s">
        <v>40</v>
      </c>
      <c r="FQ6" t="s">
        <v>36</v>
      </c>
      <c r="FR6">
        <v>5</v>
      </c>
      <c r="FS6" t="s">
        <v>42</v>
      </c>
      <c r="FT6" t="s">
        <v>31</v>
      </c>
      <c r="FU6" t="s">
        <v>28</v>
      </c>
      <c r="FV6" t="s">
        <v>28</v>
      </c>
      <c r="FW6" t="s">
        <v>20</v>
      </c>
      <c r="FX6">
        <v>12</v>
      </c>
      <c r="FY6" t="s">
        <v>40</v>
      </c>
      <c r="FZ6" t="s">
        <v>37</v>
      </c>
      <c r="GA6">
        <v>2</v>
      </c>
      <c r="GB6" t="s">
        <v>44</v>
      </c>
      <c r="GC6" t="s">
        <v>45</v>
      </c>
      <c r="GD6" t="s">
        <v>8</v>
      </c>
      <c r="GE6" t="s">
        <v>8</v>
      </c>
      <c r="GF6" t="s">
        <v>20</v>
      </c>
      <c r="GG6">
        <v>14</v>
      </c>
      <c r="GH6" t="s">
        <v>40</v>
      </c>
      <c r="GI6" t="s">
        <v>27</v>
      </c>
      <c r="GJ6">
        <v>11</v>
      </c>
      <c r="GK6" t="s">
        <v>42</v>
      </c>
      <c r="GL6" t="s">
        <v>31</v>
      </c>
      <c r="GM6" t="s">
        <v>28</v>
      </c>
      <c r="GN6" t="s">
        <v>28</v>
      </c>
      <c r="GO6" t="s">
        <v>20</v>
      </c>
      <c r="GP6">
        <v>18</v>
      </c>
      <c r="GQ6" t="s">
        <v>40</v>
      </c>
      <c r="GR6" t="s">
        <v>39</v>
      </c>
      <c r="GS6">
        <v>9</v>
      </c>
      <c r="GT6" t="s">
        <v>42</v>
      </c>
      <c r="GU6" t="s">
        <v>31</v>
      </c>
      <c r="GV6" t="s">
        <v>28</v>
      </c>
      <c r="GW6" t="s">
        <v>28</v>
      </c>
      <c r="GX6" t="s">
        <v>20</v>
      </c>
      <c r="GY6">
        <v>25</v>
      </c>
      <c r="GZ6" t="s">
        <v>40</v>
      </c>
      <c r="HA6" t="s">
        <v>43</v>
      </c>
      <c r="HB6">
        <v>13</v>
      </c>
      <c r="HC6" t="s">
        <v>42</v>
      </c>
      <c r="HD6" t="s">
        <v>31</v>
      </c>
      <c r="HE6" t="s">
        <v>28</v>
      </c>
      <c r="HF6" t="s">
        <v>28</v>
      </c>
      <c r="HG6" t="s">
        <v>20</v>
      </c>
      <c r="HH6">
        <v>22</v>
      </c>
      <c r="HI6" t="s">
        <v>40</v>
      </c>
      <c r="HJ6" t="s">
        <v>19</v>
      </c>
      <c r="HK6">
        <v>10</v>
      </c>
      <c r="HL6" t="s">
        <v>42</v>
      </c>
      <c r="HM6" t="s">
        <v>31</v>
      </c>
      <c r="HN6" t="s">
        <v>8</v>
      </c>
      <c r="HO6" t="s">
        <v>28</v>
      </c>
      <c r="HP6" t="s">
        <v>29</v>
      </c>
      <c r="HQ6">
        <v>24</v>
      </c>
      <c r="HR6" t="s">
        <v>40</v>
      </c>
      <c r="HS6" t="s">
        <v>37</v>
      </c>
      <c r="HT6">
        <v>8</v>
      </c>
      <c r="HU6" t="s">
        <v>42</v>
      </c>
      <c r="HV6" t="s">
        <v>31</v>
      </c>
      <c r="HW6" t="s">
        <v>28</v>
      </c>
      <c r="HX6" t="s">
        <v>28</v>
      </c>
      <c r="HY6" t="s">
        <v>20</v>
      </c>
      <c r="HZ6">
        <v>16</v>
      </c>
      <c r="IA6" t="s">
        <v>40</v>
      </c>
      <c r="IB6" t="s">
        <v>41</v>
      </c>
      <c r="IC6">
        <v>0</v>
      </c>
      <c r="ID6" t="s">
        <v>42</v>
      </c>
      <c r="IE6" t="s">
        <v>34</v>
      </c>
      <c r="IF6" t="s">
        <v>8</v>
      </c>
      <c r="IG6" t="s">
        <v>8</v>
      </c>
      <c r="IH6" t="s">
        <v>20</v>
      </c>
      <c r="II6">
        <v>17</v>
      </c>
      <c r="IJ6" t="s">
        <v>40</v>
      </c>
      <c r="IK6" t="s">
        <v>32</v>
      </c>
      <c r="IL6">
        <v>14</v>
      </c>
      <c r="IM6" t="s">
        <v>44</v>
      </c>
      <c r="IN6" t="s">
        <v>31</v>
      </c>
      <c r="IO6" t="s">
        <v>28</v>
      </c>
      <c r="IP6" t="s">
        <v>28</v>
      </c>
      <c r="IQ6" t="s">
        <v>20</v>
      </c>
      <c r="IR6">
        <v>18</v>
      </c>
      <c r="IS6" t="s">
        <v>40</v>
      </c>
      <c r="IT6" t="s">
        <v>38</v>
      </c>
      <c r="IU6">
        <v>6</v>
      </c>
      <c r="IV6" t="s">
        <v>42</v>
      </c>
      <c r="IW6" t="s">
        <v>31</v>
      </c>
      <c r="IX6" t="s">
        <v>28</v>
      </c>
      <c r="IY6" t="s">
        <v>28</v>
      </c>
      <c r="IZ6" t="s">
        <v>20</v>
      </c>
      <c r="JA6">
        <v>21</v>
      </c>
      <c r="JB6" t="s">
        <v>40</v>
      </c>
      <c r="JC6" t="s">
        <v>27</v>
      </c>
      <c r="JD6">
        <v>12</v>
      </c>
      <c r="JE6" t="s">
        <v>42</v>
      </c>
      <c r="JF6" t="s">
        <v>31</v>
      </c>
      <c r="JG6" t="s">
        <v>8</v>
      </c>
      <c r="JH6" t="s">
        <v>28</v>
      </c>
      <c r="JI6" t="s">
        <v>29</v>
      </c>
      <c r="JJ6">
        <v>19</v>
      </c>
      <c r="JK6" t="s">
        <v>40</v>
      </c>
      <c r="JL6" t="s">
        <v>36</v>
      </c>
      <c r="JM6">
        <v>4</v>
      </c>
      <c r="JN6" t="s">
        <v>44</v>
      </c>
      <c r="JO6" t="s">
        <v>31</v>
      </c>
      <c r="JP6" t="s">
        <v>8</v>
      </c>
      <c r="JQ6" t="s">
        <v>28</v>
      </c>
      <c r="JR6" t="s">
        <v>29</v>
      </c>
      <c r="JS6">
        <v>14</v>
      </c>
      <c r="JT6" t="s">
        <v>40</v>
      </c>
      <c r="JU6" t="s">
        <v>35</v>
      </c>
      <c r="JV6">
        <v>1</v>
      </c>
      <c r="JW6" t="s">
        <v>46</v>
      </c>
      <c r="JX6" t="s">
        <v>22</v>
      </c>
      <c r="JY6" t="s">
        <v>8</v>
      </c>
      <c r="JZ6" t="s">
        <v>8</v>
      </c>
      <c r="KA6" t="s">
        <v>20</v>
      </c>
      <c r="KB6">
        <v>16</v>
      </c>
      <c r="KC6" t="s">
        <v>40</v>
      </c>
      <c r="KD6" t="s">
        <v>27</v>
      </c>
      <c r="KE6">
        <v>15</v>
      </c>
      <c r="KF6" t="s">
        <v>46</v>
      </c>
      <c r="KG6" t="s">
        <v>31</v>
      </c>
      <c r="KH6" t="s">
        <v>28</v>
      </c>
      <c r="KI6" t="s">
        <v>28</v>
      </c>
      <c r="KJ6" t="s">
        <v>20</v>
      </c>
      <c r="KK6">
        <v>3</v>
      </c>
      <c r="KL6">
        <v>2</v>
      </c>
      <c r="KM6">
        <v>4</v>
      </c>
      <c r="KN6">
        <v>3</v>
      </c>
      <c r="KO6">
        <v>2</v>
      </c>
      <c r="KP6">
        <v>1</v>
      </c>
      <c r="KQ6">
        <v>4</v>
      </c>
      <c r="KR6">
        <v>4</v>
      </c>
      <c r="KS6" s="2">
        <v>-0.29289321881345243</v>
      </c>
      <c r="KT6" s="2">
        <v>-1.1213203435596428</v>
      </c>
      <c r="KU6">
        <v>3</v>
      </c>
      <c r="KV6">
        <v>2</v>
      </c>
      <c r="KW6">
        <v>4</v>
      </c>
      <c r="KX6">
        <v>3</v>
      </c>
      <c r="KY6">
        <v>4</v>
      </c>
      <c r="KZ6">
        <v>2</v>
      </c>
      <c r="LA6">
        <v>5</v>
      </c>
      <c r="LB6">
        <v>4</v>
      </c>
      <c r="LC6" s="2">
        <v>-2.7071067811865475</v>
      </c>
      <c r="LD6" s="2">
        <v>-0.70710678118654757</v>
      </c>
      <c r="LE6">
        <v>3</v>
      </c>
      <c r="LF6">
        <v>4</v>
      </c>
      <c r="LG6">
        <v>2</v>
      </c>
      <c r="LH6">
        <v>3</v>
      </c>
      <c r="LI6">
        <v>4</v>
      </c>
      <c r="LJ6">
        <v>4</v>
      </c>
      <c r="LK6">
        <v>1</v>
      </c>
      <c r="LL6">
        <v>2</v>
      </c>
      <c r="LM6" s="2">
        <v>1.2928932188134525</v>
      </c>
      <c r="LN6" s="2">
        <v>2.1213203435596428</v>
      </c>
      <c r="LO6">
        <v>3</v>
      </c>
      <c r="LP6">
        <v>2</v>
      </c>
      <c r="LQ6">
        <v>2</v>
      </c>
      <c r="LR6">
        <v>3</v>
      </c>
      <c r="LS6">
        <v>2</v>
      </c>
      <c r="LT6">
        <v>3</v>
      </c>
      <c r="LU6">
        <v>2</v>
      </c>
      <c r="LV6">
        <v>4</v>
      </c>
      <c r="LW6" s="2">
        <v>0.29289321881345243</v>
      </c>
      <c r="LX6" s="2">
        <v>-1.7071067811865475</v>
      </c>
      <c r="LY6">
        <v>3</v>
      </c>
      <c r="LZ6">
        <v>4</v>
      </c>
      <c r="MA6">
        <v>3</v>
      </c>
      <c r="MB6">
        <v>3</v>
      </c>
      <c r="MC6">
        <v>4</v>
      </c>
      <c r="MD6">
        <v>2</v>
      </c>
      <c r="ME6">
        <v>2</v>
      </c>
      <c r="MF6">
        <v>4</v>
      </c>
      <c r="MG6" s="2">
        <v>-0.41421356237309515</v>
      </c>
      <c r="MH6" s="2">
        <v>2</v>
      </c>
      <c r="MI6">
        <v>3</v>
      </c>
      <c r="MJ6">
        <v>3</v>
      </c>
      <c r="MK6">
        <v>2</v>
      </c>
      <c r="ML6">
        <v>3</v>
      </c>
      <c r="MM6">
        <v>4</v>
      </c>
      <c r="MN6">
        <v>3</v>
      </c>
      <c r="MO6">
        <v>2</v>
      </c>
      <c r="MP6">
        <v>4</v>
      </c>
      <c r="MQ6" s="2">
        <v>-1.1213203435596428</v>
      </c>
      <c r="MR6" s="2">
        <v>0.70710678118654757</v>
      </c>
      <c r="MS6">
        <v>3</v>
      </c>
      <c r="MT6">
        <v>1</v>
      </c>
      <c r="MU6">
        <v>5</v>
      </c>
      <c r="MV6">
        <v>3</v>
      </c>
      <c r="MW6">
        <v>4</v>
      </c>
      <c r="MX6">
        <v>2</v>
      </c>
      <c r="MY6">
        <v>5</v>
      </c>
      <c r="MZ6">
        <v>4</v>
      </c>
      <c r="NA6" s="2">
        <v>-2</v>
      </c>
      <c r="NB6" s="2">
        <v>-2.4142135623730949</v>
      </c>
      <c r="NC6">
        <v>3</v>
      </c>
      <c r="ND6">
        <v>2</v>
      </c>
      <c r="NE6">
        <v>4</v>
      </c>
      <c r="NF6">
        <v>3</v>
      </c>
      <c r="NG6">
        <v>2</v>
      </c>
      <c r="NH6">
        <v>2</v>
      </c>
      <c r="NI6">
        <v>4</v>
      </c>
      <c r="NJ6">
        <v>4</v>
      </c>
      <c r="NK6" s="2">
        <v>-0.29289321881345243</v>
      </c>
      <c r="NL6" s="2">
        <v>-2.1213203435596428</v>
      </c>
      <c r="NM6">
        <v>3</v>
      </c>
      <c r="NN6">
        <v>1</v>
      </c>
      <c r="NO6">
        <v>5</v>
      </c>
      <c r="NP6">
        <v>3</v>
      </c>
      <c r="NQ6">
        <v>2</v>
      </c>
      <c r="NR6">
        <v>1</v>
      </c>
      <c r="NS6">
        <v>5</v>
      </c>
      <c r="NT6">
        <v>4</v>
      </c>
      <c r="NU6" s="2">
        <v>-0.58578643762690474</v>
      </c>
      <c r="NV6" s="2">
        <v>-2.8284271247461903</v>
      </c>
    </row>
    <row r="7" spans="1:386" x14ac:dyDescent="0.2">
      <c r="A7">
        <v>6</v>
      </c>
      <c r="B7">
        <v>17</v>
      </c>
      <c r="C7" t="s">
        <v>24</v>
      </c>
      <c r="D7" t="s">
        <v>50</v>
      </c>
      <c r="E7" t="s">
        <v>26</v>
      </c>
      <c r="F7" t="s">
        <v>23</v>
      </c>
      <c r="G7">
        <v>608</v>
      </c>
      <c r="H7">
        <v>18</v>
      </c>
      <c r="I7">
        <v>34</v>
      </c>
      <c r="J7" t="s">
        <v>18</v>
      </c>
      <c r="K7" t="s">
        <v>37</v>
      </c>
      <c r="L7">
        <v>12</v>
      </c>
      <c r="M7" t="s">
        <v>30</v>
      </c>
      <c r="N7" t="s">
        <v>31</v>
      </c>
      <c r="O7" t="s">
        <v>28</v>
      </c>
      <c r="P7" t="s">
        <v>28</v>
      </c>
      <c r="Q7" t="s">
        <v>20</v>
      </c>
      <c r="R7">
        <v>9</v>
      </c>
      <c r="S7" t="s">
        <v>18</v>
      </c>
      <c r="T7" t="s">
        <v>39</v>
      </c>
      <c r="U7">
        <v>3</v>
      </c>
      <c r="V7" t="s">
        <v>21</v>
      </c>
      <c r="W7" t="s">
        <v>22</v>
      </c>
      <c r="X7" t="s">
        <v>8</v>
      </c>
      <c r="Y7" t="s">
        <v>8</v>
      </c>
      <c r="Z7" t="s">
        <v>20</v>
      </c>
      <c r="AA7">
        <v>8</v>
      </c>
      <c r="AB7" t="s">
        <v>18</v>
      </c>
      <c r="AC7" t="s">
        <v>43</v>
      </c>
      <c r="AD7">
        <v>11</v>
      </c>
      <c r="AE7" t="s">
        <v>33</v>
      </c>
      <c r="AF7" t="s">
        <v>31</v>
      </c>
      <c r="AG7" t="s">
        <v>28</v>
      </c>
      <c r="AH7" t="s">
        <v>28</v>
      </c>
      <c r="AI7" t="s">
        <v>20</v>
      </c>
      <c r="AJ7">
        <v>10</v>
      </c>
      <c r="AK7" t="s">
        <v>18</v>
      </c>
      <c r="AL7" t="s">
        <v>38</v>
      </c>
      <c r="AM7">
        <v>13</v>
      </c>
      <c r="AN7" t="s">
        <v>21</v>
      </c>
      <c r="AO7" t="s">
        <v>31</v>
      </c>
      <c r="AP7" t="s">
        <v>28</v>
      </c>
      <c r="AQ7" t="s">
        <v>28</v>
      </c>
      <c r="AR7" t="s">
        <v>20</v>
      </c>
      <c r="AS7">
        <v>12</v>
      </c>
      <c r="AT7" t="s">
        <v>18</v>
      </c>
      <c r="AU7" t="s">
        <v>37</v>
      </c>
      <c r="AV7">
        <v>1</v>
      </c>
      <c r="AW7" t="s">
        <v>33</v>
      </c>
      <c r="AX7" t="s">
        <v>34</v>
      </c>
      <c r="AY7" t="s">
        <v>28</v>
      </c>
      <c r="AZ7" t="s">
        <v>8</v>
      </c>
      <c r="BA7" t="s">
        <v>29</v>
      </c>
      <c r="BB7">
        <v>33</v>
      </c>
      <c r="BC7" t="s">
        <v>18</v>
      </c>
      <c r="BD7" t="s">
        <v>41</v>
      </c>
      <c r="BE7">
        <v>14</v>
      </c>
      <c r="BF7" t="s">
        <v>21</v>
      </c>
      <c r="BG7" t="s">
        <v>31</v>
      </c>
      <c r="BH7" t="s">
        <v>28</v>
      </c>
      <c r="BI7" t="s">
        <v>28</v>
      </c>
      <c r="BJ7" t="s">
        <v>20</v>
      </c>
      <c r="BK7">
        <v>24</v>
      </c>
      <c r="BL7" t="s">
        <v>18</v>
      </c>
      <c r="BM7" t="s">
        <v>38</v>
      </c>
      <c r="BN7">
        <v>9</v>
      </c>
      <c r="BO7" t="s">
        <v>30</v>
      </c>
      <c r="BP7" t="s">
        <v>31</v>
      </c>
      <c r="BQ7" t="s">
        <v>28</v>
      </c>
      <c r="BR7" t="s">
        <v>28</v>
      </c>
      <c r="BS7" t="s">
        <v>20</v>
      </c>
      <c r="BT7">
        <v>27</v>
      </c>
      <c r="BU7" t="s">
        <v>18</v>
      </c>
      <c r="BV7" t="s">
        <v>39</v>
      </c>
      <c r="BW7">
        <v>6</v>
      </c>
      <c r="BX7" t="s">
        <v>33</v>
      </c>
      <c r="BY7" t="s">
        <v>31</v>
      </c>
      <c r="BZ7" t="s">
        <v>28</v>
      </c>
      <c r="CA7" t="s">
        <v>28</v>
      </c>
      <c r="CB7" t="s">
        <v>20</v>
      </c>
      <c r="CC7">
        <v>14</v>
      </c>
      <c r="CD7" t="s">
        <v>18</v>
      </c>
      <c r="CE7" t="s">
        <v>39</v>
      </c>
      <c r="CF7">
        <v>5</v>
      </c>
      <c r="CG7" t="s">
        <v>33</v>
      </c>
      <c r="CH7" t="s">
        <v>31</v>
      </c>
      <c r="CI7" t="s">
        <v>8</v>
      </c>
      <c r="CJ7" t="s">
        <v>28</v>
      </c>
      <c r="CK7" t="s">
        <v>29</v>
      </c>
      <c r="CL7">
        <v>20</v>
      </c>
      <c r="CM7" t="s">
        <v>18</v>
      </c>
      <c r="CN7" t="s">
        <v>27</v>
      </c>
      <c r="CO7">
        <v>10</v>
      </c>
      <c r="CP7" t="s">
        <v>33</v>
      </c>
      <c r="CQ7" t="s">
        <v>31</v>
      </c>
      <c r="CR7" t="s">
        <v>8</v>
      </c>
      <c r="CS7" t="s">
        <v>28</v>
      </c>
      <c r="CT7" t="s">
        <v>29</v>
      </c>
      <c r="CU7">
        <v>8</v>
      </c>
      <c r="CV7" t="s">
        <v>18</v>
      </c>
      <c r="CW7" t="s">
        <v>41</v>
      </c>
      <c r="CX7">
        <v>7</v>
      </c>
      <c r="CY7" t="s">
        <v>30</v>
      </c>
      <c r="CZ7" t="s">
        <v>31</v>
      </c>
      <c r="DA7" t="s">
        <v>28</v>
      </c>
      <c r="DB7" t="s">
        <v>28</v>
      </c>
      <c r="DC7" t="s">
        <v>20</v>
      </c>
      <c r="DD7">
        <v>25</v>
      </c>
      <c r="DE7" t="s">
        <v>18</v>
      </c>
      <c r="DF7" t="s">
        <v>19</v>
      </c>
      <c r="DG7">
        <v>8</v>
      </c>
      <c r="DH7" t="s">
        <v>30</v>
      </c>
      <c r="DI7" t="s">
        <v>31</v>
      </c>
      <c r="DJ7" t="s">
        <v>8</v>
      </c>
      <c r="DK7" t="s">
        <v>28</v>
      </c>
      <c r="DL7" t="s">
        <v>29</v>
      </c>
      <c r="DM7">
        <v>25</v>
      </c>
      <c r="DN7" t="s">
        <v>18</v>
      </c>
      <c r="DO7" t="s">
        <v>19</v>
      </c>
      <c r="DP7">
        <v>8</v>
      </c>
      <c r="DQ7" t="s">
        <v>30</v>
      </c>
      <c r="DR7" t="s">
        <v>31</v>
      </c>
      <c r="DS7" t="s">
        <v>8</v>
      </c>
      <c r="DT7" t="s">
        <v>28</v>
      </c>
      <c r="DU7" t="s">
        <v>29</v>
      </c>
      <c r="DV7">
        <v>25</v>
      </c>
      <c r="DW7" t="s">
        <v>18</v>
      </c>
      <c r="DX7" t="s">
        <v>43</v>
      </c>
      <c r="DY7">
        <v>15</v>
      </c>
      <c r="DZ7" t="s">
        <v>33</v>
      </c>
      <c r="EA7" t="s">
        <v>31</v>
      </c>
      <c r="EB7" t="s">
        <v>8</v>
      </c>
      <c r="EC7" t="s">
        <v>28</v>
      </c>
      <c r="ED7" t="s">
        <v>29</v>
      </c>
      <c r="EE7">
        <v>16</v>
      </c>
      <c r="EF7" t="s">
        <v>18</v>
      </c>
      <c r="EG7" t="s">
        <v>39</v>
      </c>
      <c r="EH7">
        <v>4</v>
      </c>
      <c r="EI7" t="s">
        <v>33</v>
      </c>
      <c r="EJ7" t="s">
        <v>31</v>
      </c>
      <c r="EK7" t="s">
        <v>28</v>
      </c>
      <c r="EL7" t="s">
        <v>28</v>
      </c>
      <c r="EM7" t="s">
        <v>20</v>
      </c>
      <c r="EN7">
        <v>16</v>
      </c>
      <c r="EO7" t="s">
        <v>18</v>
      </c>
      <c r="EP7" t="s">
        <v>38</v>
      </c>
      <c r="EQ7">
        <v>2</v>
      </c>
      <c r="ER7" t="s">
        <v>21</v>
      </c>
      <c r="ES7" t="s">
        <v>22</v>
      </c>
      <c r="ET7" t="s">
        <v>8</v>
      </c>
      <c r="EU7" t="s">
        <v>8</v>
      </c>
      <c r="EV7" t="s">
        <v>20</v>
      </c>
      <c r="EW7">
        <v>15</v>
      </c>
      <c r="EX7" t="s">
        <v>40</v>
      </c>
      <c r="EY7" t="s">
        <v>37</v>
      </c>
      <c r="EZ7">
        <v>7</v>
      </c>
      <c r="FA7" t="s">
        <v>42</v>
      </c>
      <c r="FB7" t="s">
        <v>31</v>
      </c>
      <c r="FC7" t="s">
        <v>28</v>
      </c>
      <c r="FD7" t="s">
        <v>28</v>
      </c>
      <c r="FE7" t="s">
        <v>20</v>
      </c>
      <c r="FF7">
        <v>13</v>
      </c>
      <c r="FG7" t="s">
        <v>40</v>
      </c>
      <c r="FH7" t="s">
        <v>32</v>
      </c>
      <c r="FI7">
        <v>5</v>
      </c>
      <c r="FJ7" t="s">
        <v>42</v>
      </c>
      <c r="FK7" t="s">
        <v>31</v>
      </c>
      <c r="FL7" t="s">
        <v>28</v>
      </c>
      <c r="FM7" t="s">
        <v>28</v>
      </c>
      <c r="FN7" t="s">
        <v>20</v>
      </c>
      <c r="FO7">
        <v>16</v>
      </c>
      <c r="FP7" t="s">
        <v>40</v>
      </c>
      <c r="FQ7" t="s">
        <v>35</v>
      </c>
      <c r="FR7">
        <v>3</v>
      </c>
      <c r="FS7" t="s">
        <v>42</v>
      </c>
      <c r="FT7" t="s">
        <v>45</v>
      </c>
      <c r="FU7" t="s">
        <v>8</v>
      </c>
      <c r="FV7" t="s">
        <v>8</v>
      </c>
      <c r="FW7" t="s">
        <v>20</v>
      </c>
      <c r="FX7">
        <v>26</v>
      </c>
      <c r="FY7" t="s">
        <v>40</v>
      </c>
      <c r="FZ7" t="s">
        <v>41</v>
      </c>
      <c r="GA7">
        <v>0</v>
      </c>
      <c r="GB7" t="s">
        <v>42</v>
      </c>
      <c r="GC7" t="s">
        <v>34</v>
      </c>
      <c r="GD7" t="s">
        <v>8</v>
      </c>
      <c r="GE7" t="s">
        <v>8</v>
      </c>
      <c r="GF7" t="s">
        <v>20</v>
      </c>
      <c r="GG7">
        <v>33</v>
      </c>
      <c r="GH7" t="s">
        <v>40</v>
      </c>
      <c r="GI7" t="s">
        <v>37</v>
      </c>
      <c r="GJ7">
        <v>4</v>
      </c>
      <c r="GK7" t="s">
        <v>44</v>
      </c>
      <c r="GL7" t="s">
        <v>31</v>
      </c>
      <c r="GM7" t="s">
        <v>28</v>
      </c>
      <c r="GN7" t="s">
        <v>28</v>
      </c>
      <c r="GO7" t="s">
        <v>20</v>
      </c>
      <c r="GP7">
        <v>20</v>
      </c>
      <c r="GQ7" t="s">
        <v>40</v>
      </c>
      <c r="GR7" t="s">
        <v>36</v>
      </c>
      <c r="GS7">
        <v>6</v>
      </c>
      <c r="GT7" t="s">
        <v>42</v>
      </c>
      <c r="GU7" t="s">
        <v>31</v>
      </c>
      <c r="GV7" t="s">
        <v>28</v>
      </c>
      <c r="GW7" t="s">
        <v>28</v>
      </c>
      <c r="GX7" t="s">
        <v>20</v>
      </c>
      <c r="GY7">
        <v>16</v>
      </c>
      <c r="GZ7" t="s">
        <v>40</v>
      </c>
      <c r="HA7" t="s">
        <v>19</v>
      </c>
      <c r="HB7">
        <v>14</v>
      </c>
      <c r="HC7" t="s">
        <v>44</v>
      </c>
      <c r="HD7" t="s">
        <v>31</v>
      </c>
      <c r="HE7" t="s">
        <v>28</v>
      </c>
      <c r="HF7" t="s">
        <v>28</v>
      </c>
      <c r="HG7" t="s">
        <v>20</v>
      </c>
      <c r="HH7">
        <v>15</v>
      </c>
      <c r="HI7" t="s">
        <v>40</v>
      </c>
      <c r="HJ7" t="s">
        <v>19</v>
      </c>
      <c r="HK7">
        <v>12</v>
      </c>
      <c r="HL7" t="s">
        <v>42</v>
      </c>
      <c r="HM7" t="s">
        <v>31</v>
      </c>
      <c r="HN7" t="s">
        <v>8</v>
      </c>
      <c r="HO7" t="s">
        <v>28</v>
      </c>
      <c r="HP7" t="s">
        <v>29</v>
      </c>
      <c r="HQ7">
        <v>13</v>
      </c>
      <c r="HR7" t="s">
        <v>40</v>
      </c>
      <c r="HS7" t="s">
        <v>27</v>
      </c>
      <c r="HT7">
        <v>8</v>
      </c>
      <c r="HU7" t="s">
        <v>42</v>
      </c>
      <c r="HV7" t="s">
        <v>31</v>
      </c>
      <c r="HW7" t="s">
        <v>8</v>
      </c>
      <c r="HX7" t="s">
        <v>28</v>
      </c>
      <c r="HY7" t="s">
        <v>29</v>
      </c>
      <c r="HZ7">
        <v>30</v>
      </c>
      <c r="IA7" t="s">
        <v>40</v>
      </c>
      <c r="IB7" t="s">
        <v>37</v>
      </c>
      <c r="IC7">
        <v>9</v>
      </c>
      <c r="ID7" t="s">
        <v>42</v>
      </c>
      <c r="IE7" t="s">
        <v>31</v>
      </c>
      <c r="IF7" t="s">
        <v>8</v>
      </c>
      <c r="IG7" t="s">
        <v>28</v>
      </c>
      <c r="IH7" t="s">
        <v>29</v>
      </c>
      <c r="II7">
        <v>10</v>
      </c>
      <c r="IJ7" t="s">
        <v>40</v>
      </c>
      <c r="IK7" t="s">
        <v>32</v>
      </c>
      <c r="IL7">
        <v>2</v>
      </c>
      <c r="IM7" t="s">
        <v>44</v>
      </c>
      <c r="IN7" t="s">
        <v>45</v>
      </c>
      <c r="IO7" t="s">
        <v>28</v>
      </c>
      <c r="IP7" t="s">
        <v>8</v>
      </c>
      <c r="IQ7" t="s">
        <v>29</v>
      </c>
      <c r="IR7">
        <v>18</v>
      </c>
      <c r="IS7" t="s">
        <v>40</v>
      </c>
      <c r="IT7" t="s">
        <v>32</v>
      </c>
      <c r="IU7">
        <v>13</v>
      </c>
      <c r="IV7" t="s">
        <v>42</v>
      </c>
      <c r="IW7" t="s">
        <v>31</v>
      </c>
      <c r="IX7" t="s">
        <v>8</v>
      </c>
      <c r="IY7" t="s">
        <v>28</v>
      </c>
      <c r="IZ7" t="s">
        <v>29</v>
      </c>
      <c r="JA7">
        <v>23</v>
      </c>
      <c r="JB7" t="s">
        <v>40</v>
      </c>
      <c r="JC7" t="s">
        <v>19</v>
      </c>
      <c r="JD7">
        <v>11</v>
      </c>
      <c r="JE7" t="s">
        <v>42</v>
      </c>
      <c r="JF7" t="s">
        <v>31</v>
      </c>
      <c r="JG7" t="s">
        <v>8</v>
      </c>
      <c r="JH7" t="s">
        <v>28</v>
      </c>
      <c r="JI7" t="s">
        <v>29</v>
      </c>
      <c r="JJ7">
        <v>8</v>
      </c>
      <c r="JK7" t="s">
        <v>40</v>
      </c>
      <c r="JL7" t="s">
        <v>36</v>
      </c>
      <c r="JM7">
        <v>15</v>
      </c>
      <c r="JN7" t="s">
        <v>46</v>
      </c>
      <c r="JO7" t="s">
        <v>31</v>
      </c>
      <c r="JP7" t="s">
        <v>8</v>
      </c>
      <c r="JQ7" t="s">
        <v>28</v>
      </c>
      <c r="JR7" t="s">
        <v>29</v>
      </c>
      <c r="JS7">
        <v>12</v>
      </c>
      <c r="JT7" t="s">
        <v>40</v>
      </c>
      <c r="JU7" t="s">
        <v>38</v>
      </c>
      <c r="JV7">
        <v>1</v>
      </c>
      <c r="JW7" t="s">
        <v>46</v>
      </c>
      <c r="JX7" t="s">
        <v>22</v>
      </c>
      <c r="JY7" t="s">
        <v>8</v>
      </c>
      <c r="JZ7" t="s">
        <v>8</v>
      </c>
      <c r="KA7" t="s">
        <v>20</v>
      </c>
      <c r="KB7">
        <v>30</v>
      </c>
      <c r="KC7" t="s">
        <v>40</v>
      </c>
      <c r="KD7" t="s">
        <v>38</v>
      </c>
      <c r="KE7">
        <v>10</v>
      </c>
      <c r="KF7" t="s">
        <v>42</v>
      </c>
      <c r="KG7" t="s">
        <v>31</v>
      </c>
      <c r="KH7" t="s">
        <v>8</v>
      </c>
      <c r="KI7" t="s">
        <v>28</v>
      </c>
      <c r="KJ7" t="s">
        <v>29</v>
      </c>
      <c r="KK7">
        <v>5</v>
      </c>
      <c r="KL7">
        <v>2</v>
      </c>
      <c r="KM7">
        <v>3</v>
      </c>
      <c r="KN7">
        <v>1</v>
      </c>
      <c r="KO7">
        <v>1</v>
      </c>
      <c r="KP7">
        <v>2</v>
      </c>
      <c r="KQ7">
        <v>5</v>
      </c>
      <c r="KR7">
        <v>4</v>
      </c>
      <c r="KS7" s="2">
        <v>-1.8786796564403576</v>
      </c>
      <c r="KT7" s="2">
        <v>-0.70710678118654757</v>
      </c>
      <c r="KU7">
        <v>4</v>
      </c>
      <c r="KV7">
        <v>1</v>
      </c>
      <c r="KW7">
        <v>4</v>
      </c>
      <c r="KX7">
        <v>2</v>
      </c>
      <c r="KY7">
        <v>2</v>
      </c>
      <c r="KZ7">
        <v>1</v>
      </c>
      <c r="LA7">
        <v>5</v>
      </c>
      <c r="LB7">
        <v>5</v>
      </c>
      <c r="LC7" s="2">
        <v>-2.2928932188134525</v>
      </c>
      <c r="LD7" s="2">
        <v>-2.1213203435596428</v>
      </c>
      <c r="LE7">
        <v>1</v>
      </c>
      <c r="LF7">
        <v>5</v>
      </c>
      <c r="LG7">
        <v>1</v>
      </c>
      <c r="LH7">
        <v>4</v>
      </c>
      <c r="LI7">
        <v>3</v>
      </c>
      <c r="LJ7">
        <v>5</v>
      </c>
      <c r="LK7">
        <v>1</v>
      </c>
      <c r="LL7">
        <v>3</v>
      </c>
      <c r="LM7" s="2">
        <v>0.17157287525380971</v>
      </c>
      <c r="LN7" s="2">
        <v>0</v>
      </c>
      <c r="LO7">
        <v>2</v>
      </c>
      <c r="LP7">
        <v>2</v>
      </c>
      <c r="LQ7">
        <v>3</v>
      </c>
      <c r="LR7">
        <v>4</v>
      </c>
      <c r="LS7">
        <v>4</v>
      </c>
      <c r="LT7">
        <v>3</v>
      </c>
      <c r="LU7">
        <v>4</v>
      </c>
      <c r="LV7">
        <v>4</v>
      </c>
      <c r="LW7" s="2">
        <v>-2.1213203435596428</v>
      </c>
      <c r="LX7" s="2">
        <v>-1.7071067811865475</v>
      </c>
      <c r="LY7">
        <v>4</v>
      </c>
      <c r="LZ7">
        <v>2</v>
      </c>
      <c r="MA7">
        <v>2</v>
      </c>
      <c r="MB7">
        <v>3</v>
      </c>
      <c r="MC7">
        <v>3</v>
      </c>
      <c r="MD7">
        <v>4</v>
      </c>
      <c r="ME7">
        <v>3</v>
      </c>
      <c r="MF7">
        <v>4</v>
      </c>
      <c r="MG7" s="2">
        <v>-0.70710678118654757</v>
      </c>
      <c r="MH7" s="2">
        <v>-1.2928932188134525</v>
      </c>
      <c r="MI7">
        <v>3</v>
      </c>
      <c r="MJ7">
        <v>4</v>
      </c>
      <c r="MK7">
        <v>2</v>
      </c>
      <c r="ML7">
        <v>3</v>
      </c>
      <c r="MM7">
        <v>4</v>
      </c>
      <c r="MN7">
        <v>4</v>
      </c>
      <c r="MO7">
        <v>3</v>
      </c>
      <c r="MP7">
        <v>1</v>
      </c>
      <c r="MQ7" s="2">
        <v>0</v>
      </c>
      <c r="MR7" s="2">
        <v>2.8284271247461903</v>
      </c>
      <c r="MS7">
        <v>4</v>
      </c>
      <c r="MT7">
        <v>2</v>
      </c>
      <c r="MU7">
        <v>5</v>
      </c>
      <c r="MV7">
        <v>2</v>
      </c>
      <c r="MW7">
        <v>2</v>
      </c>
      <c r="MX7">
        <v>2</v>
      </c>
      <c r="MY7">
        <v>4</v>
      </c>
      <c r="MZ7">
        <v>4</v>
      </c>
      <c r="NA7" s="2">
        <v>0.12132034355964283</v>
      </c>
      <c r="NB7" s="2">
        <v>-2.1213203435596428</v>
      </c>
      <c r="NC7">
        <v>3</v>
      </c>
      <c r="ND7">
        <v>4</v>
      </c>
      <c r="NE7">
        <v>2</v>
      </c>
      <c r="NF7">
        <v>3</v>
      </c>
      <c r="NG7">
        <v>2</v>
      </c>
      <c r="NH7">
        <v>4</v>
      </c>
      <c r="NI7">
        <v>3</v>
      </c>
      <c r="NJ7">
        <v>3</v>
      </c>
      <c r="NK7" s="2">
        <v>0</v>
      </c>
      <c r="NL7" s="2">
        <v>0</v>
      </c>
      <c r="NM7">
        <v>4</v>
      </c>
      <c r="NN7">
        <v>2</v>
      </c>
      <c r="NO7">
        <v>5</v>
      </c>
      <c r="NP7">
        <v>2</v>
      </c>
      <c r="NQ7">
        <v>2</v>
      </c>
      <c r="NR7">
        <v>2</v>
      </c>
      <c r="NS7">
        <v>5</v>
      </c>
      <c r="NT7">
        <v>4</v>
      </c>
      <c r="NU7" s="2">
        <v>-0.87867965644035717</v>
      </c>
      <c r="NV7" s="2">
        <v>-2.1213203435596428</v>
      </c>
    </row>
    <row r="8" spans="1:386" x14ac:dyDescent="0.2">
      <c r="A8">
        <v>7</v>
      </c>
      <c r="B8">
        <v>20</v>
      </c>
      <c r="C8" t="s">
        <v>49</v>
      </c>
      <c r="D8" t="s">
        <v>50</v>
      </c>
      <c r="E8" t="s">
        <v>26</v>
      </c>
      <c r="F8" t="s">
        <v>47</v>
      </c>
      <c r="G8">
        <v>700</v>
      </c>
      <c r="H8">
        <v>23</v>
      </c>
      <c r="I8">
        <v>21</v>
      </c>
      <c r="J8" t="s">
        <v>18</v>
      </c>
      <c r="K8" t="s">
        <v>27</v>
      </c>
      <c r="L8">
        <v>5</v>
      </c>
      <c r="M8" t="s">
        <v>33</v>
      </c>
      <c r="N8" t="s">
        <v>31</v>
      </c>
      <c r="O8" t="s">
        <v>8</v>
      </c>
      <c r="P8" t="s">
        <v>28</v>
      </c>
      <c r="Q8" t="s">
        <v>29</v>
      </c>
      <c r="R8">
        <v>18</v>
      </c>
      <c r="S8" t="s">
        <v>18</v>
      </c>
      <c r="T8" t="s">
        <v>37</v>
      </c>
      <c r="U8">
        <v>2</v>
      </c>
      <c r="V8" t="s">
        <v>21</v>
      </c>
      <c r="W8" t="s">
        <v>22</v>
      </c>
      <c r="X8" t="s">
        <v>8</v>
      </c>
      <c r="Y8" t="s">
        <v>8</v>
      </c>
      <c r="Z8" t="s">
        <v>20</v>
      </c>
      <c r="AA8">
        <v>17</v>
      </c>
      <c r="AB8" t="s">
        <v>18</v>
      </c>
      <c r="AC8" t="s">
        <v>27</v>
      </c>
      <c r="AD8">
        <v>13</v>
      </c>
      <c r="AE8" t="s">
        <v>21</v>
      </c>
      <c r="AF8" t="s">
        <v>31</v>
      </c>
      <c r="AG8" t="s">
        <v>28</v>
      </c>
      <c r="AH8" t="s">
        <v>28</v>
      </c>
      <c r="AI8" t="s">
        <v>20</v>
      </c>
      <c r="AJ8">
        <v>10</v>
      </c>
      <c r="AK8" t="s">
        <v>18</v>
      </c>
      <c r="AL8" t="s">
        <v>32</v>
      </c>
      <c r="AM8">
        <v>7</v>
      </c>
      <c r="AN8" t="s">
        <v>30</v>
      </c>
      <c r="AO8" t="s">
        <v>31</v>
      </c>
      <c r="AP8" t="s">
        <v>28</v>
      </c>
      <c r="AQ8" t="s">
        <v>28</v>
      </c>
      <c r="AR8" t="s">
        <v>20</v>
      </c>
      <c r="AS8">
        <v>11</v>
      </c>
      <c r="AT8" t="s">
        <v>18</v>
      </c>
      <c r="AU8" t="s">
        <v>36</v>
      </c>
      <c r="AV8">
        <v>4</v>
      </c>
      <c r="AW8" t="s">
        <v>33</v>
      </c>
      <c r="AX8" t="s">
        <v>31</v>
      </c>
      <c r="AY8" t="s">
        <v>28</v>
      </c>
      <c r="AZ8" t="s">
        <v>28</v>
      </c>
      <c r="BA8" t="s">
        <v>20</v>
      </c>
      <c r="BB8">
        <v>22</v>
      </c>
      <c r="BC8" t="s">
        <v>18</v>
      </c>
      <c r="BD8" t="s">
        <v>41</v>
      </c>
      <c r="BE8">
        <v>9</v>
      </c>
      <c r="BF8" t="s">
        <v>30</v>
      </c>
      <c r="BG8" t="s">
        <v>31</v>
      </c>
      <c r="BH8" t="s">
        <v>28</v>
      </c>
      <c r="BI8" t="s">
        <v>28</v>
      </c>
      <c r="BJ8" t="s">
        <v>20</v>
      </c>
      <c r="BK8">
        <v>14</v>
      </c>
      <c r="BL8" t="s">
        <v>18</v>
      </c>
      <c r="BM8" t="s">
        <v>39</v>
      </c>
      <c r="BN8">
        <v>11</v>
      </c>
      <c r="BO8" t="s">
        <v>33</v>
      </c>
      <c r="BP8" t="s">
        <v>31</v>
      </c>
      <c r="BQ8" t="s">
        <v>8</v>
      </c>
      <c r="BR8" t="s">
        <v>28</v>
      </c>
      <c r="BS8" t="s">
        <v>29</v>
      </c>
      <c r="BT8">
        <v>9</v>
      </c>
      <c r="BU8" t="s">
        <v>18</v>
      </c>
      <c r="BV8" t="s">
        <v>38</v>
      </c>
      <c r="BW8">
        <v>6</v>
      </c>
      <c r="BX8" t="s">
        <v>33</v>
      </c>
      <c r="BY8" t="s">
        <v>31</v>
      </c>
      <c r="BZ8" t="s">
        <v>28</v>
      </c>
      <c r="CA8" t="s">
        <v>28</v>
      </c>
      <c r="CB8" t="s">
        <v>20</v>
      </c>
      <c r="CC8">
        <v>12</v>
      </c>
      <c r="CD8" t="s">
        <v>18</v>
      </c>
      <c r="CE8" t="s">
        <v>36</v>
      </c>
      <c r="CF8">
        <v>0</v>
      </c>
      <c r="CG8" t="s">
        <v>33</v>
      </c>
      <c r="CH8" t="s">
        <v>34</v>
      </c>
      <c r="CI8" t="s">
        <v>8</v>
      </c>
      <c r="CJ8" t="s">
        <v>8</v>
      </c>
      <c r="CK8" t="s">
        <v>20</v>
      </c>
      <c r="CL8">
        <v>30</v>
      </c>
      <c r="CM8" t="s">
        <v>18</v>
      </c>
      <c r="CN8" t="s">
        <v>36</v>
      </c>
      <c r="CO8">
        <v>12</v>
      </c>
      <c r="CP8" t="s">
        <v>30</v>
      </c>
      <c r="CQ8" t="s">
        <v>31</v>
      </c>
      <c r="CR8" t="s">
        <v>28</v>
      </c>
      <c r="CS8" t="s">
        <v>28</v>
      </c>
      <c r="CT8" t="s">
        <v>20</v>
      </c>
      <c r="CU8">
        <v>17</v>
      </c>
      <c r="CV8" t="s">
        <v>18</v>
      </c>
      <c r="CW8" t="s">
        <v>37</v>
      </c>
      <c r="CX8">
        <v>3</v>
      </c>
      <c r="CY8" t="s">
        <v>21</v>
      </c>
      <c r="CZ8" t="s">
        <v>22</v>
      </c>
      <c r="DA8" t="s">
        <v>8</v>
      </c>
      <c r="DB8" t="s">
        <v>8</v>
      </c>
      <c r="DC8" t="s">
        <v>20</v>
      </c>
      <c r="DD8">
        <v>38</v>
      </c>
      <c r="DE8" t="s">
        <v>18</v>
      </c>
      <c r="DF8" t="s">
        <v>19</v>
      </c>
      <c r="DG8">
        <v>10</v>
      </c>
      <c r="DH8" t="s">
        <v>33</v>
      </c>
      <c r="DI8" t="s">
        <v>31</v>
      </c>
      <c r="DJ8" t="s">
        <v>28</v>
      </c>
      <c r="DK8" t="s">
        <v>28</v>
      </c>
      <c r="DL8" t="s">
        <v>20</v>
      </c>
      <c r="DM8">
        <v>22</v>
      </c>
      <c r="DN8" t="s">
        <v>18</v>
      </c>
      <c r="DO8" t="s">
        <v>39</v>
      </c>
      <c r="DP8">
        <v>1</v>
      </c>
      <c r="DQ8" t="s">
        <v>33</v>
      </c>
      <c r="DR8" t="s">
        <v>34</v>
      </c>
      <c r="DS8" t="s">
        <v>28</v>
      </c>
      <c r="DT8" t="s">
        <v>8</v>
      </c>
      <c r="DU8" t="s">
        <v>29</v>
      </c>
      <c r="DV8">
        <v>13</v>
      </c>
      <c r="DW8" t="s">
        <v>18</v>
      </c>
      <c r="DX8" t="s">
        <v>37</v>
      </c>
      <c r="DY8">
        <v>14</v>
      </c>
      <c r="DZ8" t="s">
        <v>21</v>
      </c>
      <c r="EA8" t="s">
        <v>31</v>
      </c>
      <c r="EB8" t="s">
        <v>8</v>
      </c>
      <c r="EC8" t="s">
        <v>28</v>
      </c>
      <c r="ED8" t="s">
        <v>29</v>
      </c>
      <c r="EE8">
        <v>18</v>
      </c>
      <c r="EF8" t="s">
        <v>18</v>
      </c>
      <c r="EG8" t="s">
        <v>19</v>
      </c>
      <c r="EH8">
        <v>15</v>
      </c>
      <c r="EI8" t="s">
        <v>33</v>
      </c>
      <c r="EJ8" t="s">
        <v>31</v>
      </c>
      <c r="EK8" t="s">
        <v>28</v>
      </c>
      <c r="EL8" t="s">
        <v>28</v>
      </c>
      <c r="EM8" t="s">
        <v>20</v>
      </c>
      <c r="EN8">
        <v>15</v>
      </c>
      <c r="EO8" t="s">
        <v>18</v>
      </c>
      <c r="EP8" t="s">
        <v>27</v>
      </c>
      <c r="EQ8">
        <v>8</v>
      </c>
      <c r="ER8" t="s">
        <v>30</v>
      </c>
      <c r="ES8" t="s">
        <v>31</v>
      </c>
      <c r="ET8" t="s">
        <v>28</v>
      </c>
      <c r="EU8" t="s">
        <v>28</v>
      </c>
      <c r="EV8" t="s">
        <v>20</v>
      </c>
      <c r="EW8">
        <v>12</v>
      </c>
      <c r="EX8" t="s">
        <v>40</v>
      </c>
      <c r="EY8" t="s">
        <v>32</v>
      </c>
      <c r="EZ8">
        <v>11</v>
      </c>
      <c r="FA8" t="s">
        <v>42</v>
      </c>
      <c r="FB8" t="s">
        <v>31</v>
      </c>
      <c r="FC8" t="s">
        <v>28</v>
      </c>
      <c r="FD8" t="s">
        <v>28</v>
      </c>
      <c r="FE8" t="s">
        <v>20</v>
      </c>
      <c r="FF8">
        <v>11</v>
      </c>
      <c r="FG8" t="s">
        <v>40</v>
      </c>
      <c r="FH8" t="s">
        <v>36</v>
      </c>
      <c r="FI8">
        <v>2</v>
      </c>
      <c r="FJ8" t="s">
        <v>44</v>
      </c>
      <c r="FK8" t="s">
        <v>45</v>
      </c>
      <c r="FL8" t="s">
        <v>28</v>
      </c>
      <c r="FM8" t="s">
        <v>8</v>
      </c>
      <c r="FN8" t="s">
        <v>29</v>
      </c>
      <c r="FO8">
        <v>8</v>
      </c>
      <c r="FP8" t="s">
        <v>40</v>
      </c>
      <c r="FQ8" t="s">
        <v>43</v>
      </c>
      <c r="FR8">
        <v>1</v>
      </c>
      <c r="FS8" t="s">
        <v>46</v>
      </c>
      <c r="FT8" t="s">
        <v>22</v>
      </c>
      <c r="FU8" t="s">
        <v>8</v>
      </c>
      <c r="FV8" t="s">
        <v>8</v>
      </c>
      <c r="FW8" t="s">
        <v>20</v>
      </c>
      <c r="FX8">
        <v>14</v>
      </c>
      <c r="FY8" t="s">
        <v>40</v>
      </c>
      <c r="FZ8" t="s">
        <v>43</v>
      </c>
      <c r="GA8">
        <v>9</v>
      </c>
      <c r="GB8" t="s">
        <v>42</v>
      </c>
      <c r="GC8" t="s">
        <v>31</v>
      </c>
      <c r="GD8" t="s">
        <v>28</v>
      </c>
      <c r="GE8" t="s">
        <v>28</v>
      </c>
      <c r="GF8" t="s">
        <v>20</v>
      </c>
      <c r="GG8">
        <v>12</v>
      </c>
      <c r="GH8" t="s">
        <v>40</v>
      </c>
      <c r="GI8" t="s">
        <v>38</v>
      </c>
      <c r="GJ8">
        <v>7</v>
      </c>
      <c r="GK8" t="s">
        <v>42</v>
      </c>
      <c r="GL8" t="s">
        <v>31</v>
      </c>
      <c r="GM8" t="s">
        <v>28</v>
      </c>
      <c r="GN8" t="s">
        <v>28</v>
      </c>
      <c r="GO8" t="s">
        <v>20</v>
      </c>
      <c r="GP8">
        <v>8</v>
      </c>
      <c r="GQ8" t="s">
        <v>40</v>
      </c>
      <c r="GR8" t="s">
        <v>32</v>
      </c>
      <c r="GS8">
        <v>14</v>
      </c>
      <c r="GT8" t="s">
        <v>44</v>
      </c>
      <c r="GU8" t="s">
        <v>31</v>
      </c>
      <c r="GV8" t="s">
        <v>28</v>
      </c>
      <c r="GW8" t="s">
        <v>28</v>
      </c>
      <c r="GX8" t="s">
        <v>20</v>
      </c>
      <c r="GY8">
        <v>8</v>
      </c>
      <c r="GZ8" t="s">
        <v>40</v>
      </c>
      <c r="HA8" t="s">
        <v>37</v>
      </c>
      <c r="HB8">
        <v>8</v>
      </c>
      <c r="HC8" t="s">
        <v>42</v>
      </c>
      <c r="HD8" t="s">
        <v>31</v>
      </c>
      <c r="HE8" t="s">
        <v>28</v>
      </c>
      <c r="HF8" t="s">
        <v>28</v>
      </c>
      <c r="HG8" t="s">
        <v>20</v>
      </c>
      <c r="HH8">
        <v>9</v>
      </c>
      <c r="HI8" t="s">
        <v>40</v>
      </c>
      <c r="HJ8" t="s">
        <v>19</v>
      </c>
      <c r="HK8">
        <v>0</v>
      </c>
      <c r="HL8" t="s">
        <v>42</v>
      </c>
      <c r="HM8" t="s">
        <v>34</v>
      </c>
      <c r="HN8" t="s">
        <v>28</v>
      </c>
      <c r="HO8" t="s">
        <v>8</v>
      </c>
      <c r="HP8" t="s">
        <v>29</v>
      </c>
      <c r="HQ8">
        <v>6</v>
      </c>
      <c r="HR8" t="s">
        <v>40</v>
      </c>
      <c r="HS8" t="s">
        <v>38</v>
      </c>
      <c r="HT8">
        <v>3</v>
      </c>
      <c r="HU8" t="s">
        <v>42</v>
      </c>
      <c r="HV8" t="s">
        <v>45</v>
      </c>
      <c r="HW8" t="s">
        <v>8</v>
      </c>
      <c r="HX8" t="s">
        <v>8</v>
      </c>
      <c r="HY8" t="s">
        <v>20</v>
      </c>
      <c r="HZ8">
        <v>14</v>
      </c>
      <c r="IA8" t="s">
        <v>40</v>
      </c>
      <c r="IB8" t="s">
        <v>19</v>
      </c>
      <c r="IC8">
        <v>4</v>
      </c>
      <c r="ID8" t="s">
        <v>44</v>
      </c>
      <c r="IE8" t="s">
        <v>31</v>
      </c>
      <c r="IF8" t="s">
        <v>8</v>
      </c>
      <c r="IG8" t="s">
        <v>28</v>
      </c>
      <c r="IH8" t="s">
        <v>29</v>
      </c>
      <c r="II8">
        <v>8</v>
      </c>
      <c r="IJ8" t="s">
        <v>40</v>
      </c>
      <c r="IK8" t="s">
        <v>39</v>
      </c>
      <c r="IL8">
        <v>13</v>
      </c>
      <c r="IM8" t="s">
        <v>42</v>
      </c>
      <c r="IN8" t="s">
        <v>31</v>
      </c>
      <c r="IO8" t="s">
        <v>28</v>
      </c>
      <c r="IP8" t="s">
        <v>28</v>
      </c>
      <c r="IQ8" t="s">
        <v>20</v>
      </c>
      <c r="IR8">
        <v>7</v>
      </c>
      <c r="IS8" t="s">
        <v>40</v>
      </c>
      <c r="IT8" t="s">
        <v>32</v>
      </c>
      <c r="IU8">
        <v>15</v>
      </c>
      <c r="IV8" t="s">
        <v>46</v>
      </c>
      <c r="IW8" t="s">
        <v>31</v>
      </c>
      <c r="IX8" t="s">
        <v>8</v>
      </c>
      <c r="IY8" t="s">
        <v>28</v>
      </c>
      <c r="IZ8" t="s">
        <v>29</v>
      </c>
      <c r="JA8">
        <v>10</v>
      </c>
      <c r="JB8" t="s">
        <v>40</v>
      </c>
      <c r="JC8" t="s">
        <v>41</v>
      </c>
      <c r="JD8">
        <v>10</v>
      </c>
      <c r="JE8" t="s">
        <v>42</v>
      </c>
      <c r="JF8" t="s">
        <v>31</v>
      </c>
      <c r="JG8" t="s">
        <v>28</v>
      </c>
      <c r="JH8" t="s">
        <v>28</v>
      </c>
      <c r="JI8" t="s">
        <v>20</v>
      </c>
      <c r="JJ8">
        <v>20</v>
      </c>
      <c r="JK8" t="s">
        <v>40</v>
      </c>
      <c r="JL8" t="s">
        <v>35</v>
      </c>
      <c r="JM8">
        <v>6</v>
      </c>
      <c r="JN8" t="s">
        <v>42</v>
      </c>
      <c r="JO8" t="s">
        <v>31</v>
      </c>
      <c r="JP8" t="s">
        <v>8</v>
      </c>
      <c r="JQ8" t="s">
        <v>28</v>
      </c>
      <c r="JR8" t="s">
        <v>29</v>
      </c>
      <c r="JS8">
        <v>6</v>
      </c>
      <c r="JT8" t="s">
        <v>40</v>
      </c>
      <c r="JU8" t="s">
        <v>39</v>
      </c>
      <c r="JV8">
        <v>5</v>
      </c>
      <c r="JW8" t="s">
        <v>42</v>
      </c>
      <c r="JX8" t="s">
        <v>31</v>
      </c>
      <c r="JY8" t="s">
        <v>28</v>
      </c>
      <c r="JZ8" t="s">
        <v>28</v>
      </c>
      <c r="KA8" t="s">
        <v>20</v>
      </c>
      <c r="KB8">
        <v>7</v>
      </c>
      <c r="KC8" t="s">
        <v>40</v>
      </c>
      <c r="KD8" t="s">
        <v>41</v>
      </c>
      <c r="KE8">
        <v>12</v>
      </c>
      <c r="KF8" t="s">
        <v>42</v>
      </c>
      <c r="KG8" t="s">
        <v>31</v>
      </c>
      <c r="KH8" t="s">
        <v>28</v>
      </c>
      <c r="KI8" t="s">
        <v>28</v>
      </c>
      <c r="KJ8" t="s">
        <v>20</v>
      </c>
      <c r="KK8">
        <v>4</v>
      </c>
      <c r="KL8">
        <v>3</v>
      </c>
      <c r="KM8">
        <v>4</v>
      </c>
      <c r="KN8">
        <v>4</v>
      </c>
      <c r="KO8">
        <v>2</v>
      </c>
      <c r="KP8">
        <v>3</v>
      </c>
      <c r="KQ8">
        <v>3</v>
      </c>
      <c r="KR8">
        <v>3</v>
      </c>
      <c r="KS8" s="2">
        <v>3.1213203435596424</v>
      </c>
      <c r="KT8" s="2">
        <v>-0.70710678118654757</v>
      </c>
      <c r="KU8">
        <v>2</v>
      </c>
      <c r="KV8">
        <v>2</v>
      </c>
      <c r="KW8">
        <v>4</v>
      </c>
      <c r="KX8">
        <v>3</v>
      </c>
      <c r="KY8">
        <v>1</v>
      </c>
      <c r="KZ8">
        <v>5</v>
      </c>
      <c r="LA8">
        <v>4</v>
      </c>
      <c r="LB8">
        <v>1</v>
      </c>
      <c r="LC8" s="2">
        <v>1.8284271247461903</v>
      </c>
      <c r="LD8" s="2">
        <v>-4.4142135623730949</v>
      </c>
      <c r="LE8">
        <v>3</v>
      </c>
      <c r="LF8">
        <v>5</v>
      </c>
      <c r="LG8">
        <v>1</v>
      </c>
      <c r="LH8">
        <v>3</v>
      </c>
      <c r="LI8">
        <v>5</v>
      </c>
      <c r="LJ8">
        <v>1</v>
      </c>
      <c r="LK8">
        <v>2</v>
      </c>
      <c r="LL8">
        <v>4</v>
      </c>
      <c r="LM8" s="2">
        <v>-2.5355339059327378</v>
      </c>
      <c r="LN8" s="2">
        <v>6.1213203435596419</v>
      </c>
      <c r="LO8">
        <v>4</v>
      </c>
      <c r="LP8">
        <v>3</v>
      </c>
      <c r="LQ8">
        <v>4</v>
      </c>
      <c r="LR8">
        <v>2</v>
      </c>
      <c r="LS8">
        <v>2</v>
      </c>
      <c r="LT8">
        <v>3</v>
      </c>
      <c r="LU8">
        <v>2</v>
      </c>
      <c r="LV8">
        <v>3</v>
      </c>
      <c r="LW8" s="2">
        <v>2.1213203435596428</v>
      </c>
      <c r="LX8" s="2">
        <v>-0.70710678118654757</v>
      </c>
      <c r="LY8">
        <v>3</v>
      </c>
      <c r="LZ8">
        <v>4</v>
      </c>
      <c r="MA8">
        <v>2</v>
      </c>
      <c r="MB8">
        <v>3</v>
      </c>
      <c r="MC8">
        <v>3</v>
      </c>
      <c r="MD8">
        <v>2</v>
      </c>
      <c r="ME8">
        <v>2</v>
      </c>
      <c r="MF8">
        <v>3</v>
      </c>
      <c r="MG8" s="2">
        <v>0.29289321881345243</v>
      </c>
      <c r="MH8" s="2">
        <v>2.7071067811865475</v>
      </c>
      <c r="MI8">
        <v>2</v>
      </c>
      <c r="MJ8">
        <v>3</v>
      </c>
      <c r="MK8">
        <v>2</v>
      </c>
      <c r="ML8">
        <v>3</v>
      </c>
      <c r="MM8">
        <v>2</v>
      </c>
      <c r="MN8">
        <v>3</v>
      </c>
      <c r="MO8">
        <v>2</v>
      </c>
      <c r="MP8">
        <v>3</v>
      </c>
      <c r="MQ8" s="2">
        <v>0.29289321881345243</v>
      </c>
      <c r="MR8" s="2">
        <v>-0.70710678118654757</v>
      </c>
      <c r="MS8">
        <v>4</v>
      </c>
      <c r="MT8">
        <v>3</v>
      </c>
      <c r="MU8">
        <v>4</v>
      </c>
      <c r="MV8">
        <v>3</v>
      </c>
      <c r="MW8">
        <v>1</v>
      </c>
      <c r="MX8">
        <v>5</v>
      </c>
      <c r="MY8">
        <v>3</v>
      </c>
      <c r="MZ8">
        <v>4</v>
      </c>
      <c r="NA8" s="2">
        <v>2.1213203435596428</v>
      </c>
      <c r="NB8" s="2">
        <v>-4.1213203435596428</v>
      </c>
      <c r="NC8">
        <v>4</v>
      </c>
      <c r="ND8">
        <v>4</v>
      </c>
      <c r="NE8">
        <v>4</v>
      </c>
      <c r="NF8">
        <v>4</v>
      </c>
      <c r="NG8">
        <v>2</v>
      </c>
      <c r="NH8">
        <v>4</v>
      </c>
      <c r="NI8">
        <v>2</v>
      </c>
      <c r="NJ8">
        <v>3</v>
      </c>
      <c r="NK8" s="2">
        <v>4.1213203435596428</v>
      </c>
      <c r="NL8" s="2">
        <v>-0.70710678118654757</v>
      </c>
      <c r="NM8">
        <v>2</v>
      </c>
      <c r="NN8">
        <v>2</v>
      </c>
      <c r="NO8">
        <v>4</v>
      </c>
      <c r="NP8">
        <v>2</v>
      </c>
      <c r="NQ8">
        <v>2</v>
      </c>
      <c r="NR8">
        <v>4</v>
      </c>
      <c r="NS8">
        <v>2</v>
      </c>
      <c r="NT8">
        <v>2</v>
      </c>
      <c r="NU8" s="2">
        <v>1.4142135623730951</v>
      </c>
      <c r="NV8" s="2">
        <v>-3.4142135623730949</v>
      </c>
    </row>
    <row r="9" spans="1:386" x14ac:dyDescent="0.2">
      <c r="A9">
        <v>8</v>
      </c>
      <c r="B9">
        <v>18</v>
      </c>
      <c r="C9" t="s">
        <v>24</v>
      </c>
      <c r="D9" t="s">
        <v>25</v>
      </c>
      <c r="E9" t="s">
        <v>26</v>
      </c>
      <c r="F9" t="s">
        <v>47</v>
      </c>
      <c r="G9">
        <v>706</v>
      </c>
      <c r="H9">
        <v>19</v>
      </c>
      <c r="I9">
        <v>30</v>
      </c>
      <c r="J9" t="s">
        <v>18</v>
      </c>
      <c r="K9" t="s">
        <v>36</v>
      </c>
      <c r="L9">
        <v>12</v>
      </c>
      <c r="M9" t="s">
        <v>30</v>
      </c>
      <c r="N9" t="s">
        <v>31</v>
      </c>
      <c r="O9" t="s">
        <v>28</v>
      </c>
      <c r="P9" t="s">
        <v>28</v>
      </c>
      <c r="Q9" t="s">
        <v>20</v>
      </c>
      <c r="R9">
        <v>29</v>
      </c>
      <c r="S9" t="s">
        <v>18</v>
      </c>
      <c r="T9" t="s">
        <v>41</v>
      </c>
      <c r="U9">
        <v>4</v>
      </c>
      <c r="V9" t="s">
        <v>33</v>
      </c>
      <c r="W9" t="s">
        <v>31</v>
      </c>
      <c r="X9" t="s">
        <v>28</v>
      </c>
      <c r="Y9" t="s">
        <v>28</v>
      </c>
      <c r="Z9" t="s">
        <v>20</v>
      </c>
      <c r="AA9">
        <v>27</v>
      </c>
      <c r="AB9" t="s">
        <v>18</v>
      </c>
      <c r="AC9" t="s">
        <v>27</v>
      </c>
      <c r="AD9">
        <v>7</v>
      </c>
      <c r="AE9" t="s">
        <v>30</v>
      </c>
      <c r="AF9" t="s">
        <v>31</v>
      </c>
      <c r="AG9" t="s">
        <v>8</v>
      </c>
      <c r="AH9" t="s">
        <v>28</v>
      </c>
      <c r="AI9" t="s">
        <v>29</v>
      </c>
      <c r="AJ9">
        <v>12</v>
      </c>
      <c r="AK9" t="s">
        <v>18</v>
      </c>
      <c r="AL9" t="s">
        <v>39</v>
      </c>
      <c r="AM9">
        <v>11</v>
      </c>
      <c r="AN9" t="s">
        <v>33</v>
      </c>
      <c r="AO9" t="s">
        <v>31</v>
      </c>
      <c r="AP9" t="s">
        <v>8</v>
      </c>
      <c r="AQ9" t="s">
        <v>28</v>
      </c>
      <c r="AR9" t="s">
        <v>29</v>
      </c>
      <c r="AS9">
        <v>22</v>
      </c>
      <c r="AT9" t="s">
        <v>18</v>
      </c>
      <c r="AU9" t="s">
        <v>19</v>
      </c>
      <c r="AV9">
        <v>10</v>
      </c>
      <c r="AW9" t="s">
        <v>33</v>
      </c>
      <c r="AX9" t="s">
        <v>31</v>
      </c>
      <c r="AY9" t="s">
        <v>8</v>
      </c>
      <c r="AZ9" t="s">
        <v>28</v>
      </c>
      <c r="BA9" t="s">
        <v>29</v>
      </c>
      <c r="BB9">
        <v>19</v>
      </c>
      <c r="BC9" t="s">
        <v>18</v>
      </c>
      <c r="BD9" t="s">
        <v>37</v>
      </c>
      <c r="BE9">
        <v>1</v>
      </c>
      <c r="BF9" t="s">
        <v>33</v>
      </c>
      <c r="BG9" t="s">
        <v>34</v>
      </c>
      <c r="BH9" t="s">
        <v>8</v>
      </c>
      <c r="BI9" t="s">
        <v>8</v>
      </c>
      <c r="BJ9" t="s">
        <v>20</v>
      </c>
      <c r="BK9">
        <v>21</v>
      </c>
      <c r="BL9" t="s">
        <v>18</v>
      </c>
      <c r="BM9" t="s">
        <v>32</v>
      </c>
      <c r="BN9">
        <v>13</v>
      </c>
      <c r="BO9" t="s">
        <v>21</v>
      </c>
      <c r="BP9" t="s">
        <v>31</v>
      </c>
      <c r="BQ9" t="s">
        <v>28</v>
      </c>
      <c r="BR9" t="s">
        <v>28</v>
      </c>
      <c r="BS9" t="s">
        <v>20</v>
      </c>
      <c r="BT9">
        <v>18</v>
      </c>
      <c r="BU9" t="s">
        <v>18</v>
      </c>
      <c r="BV9" t="s">
        <v>27</v>
      </c>
      <c r="BW9">
        <v>9</v>
      </c>
      <c r="BX9" t="s">
        <v>30</v>
      </c>
      <c r="BY9" t="s">
        <v>31</v>
      </c>
      <c r="BZ9" t="s">
        <v>28</v>
      </c>
      <c r="CA9" t="s">
        <v>28</v>
      </c>
      <c r="CB9" t="s">
        <v>20</v>
      </c>
      <c r="CC9">
        <v>9</v>
      </c>
      <c r="CD9" t="s">
        <v>18</v>
      </c>
      <c r="CE9" t="s">
        <v>19</v>
      </c>
      <c r="CF9">
        <v>2</v>
      </c>
      <c r="CG9" t="s">
        <v>21</v>
      </c>
      <c r="CH9" t="s">
        <v>22</v>
      </c>
      <c r="CI9" t="s">
        <v>8</v>
      </c>
      <c r="CJ9" t="s">
        <v>8</v>
      </c>
      <c r="CK9" t="s">
        <v>20</v>
      </c>
      <c r="CL9">
        <v>25</v>
      </c>
      <c r="CM9" t="s">
        <v>18</v>
      </c>
      <c r="CN9" t="s">
        <v>27</v>
      </c>
      <c r="CO9">
        <v>8</v>
      </c>
      <c r="CP9" t="s">
        <v>30</v>
      </c>
      <c r="CQ9" t="s">
        <v>31</v>
      </c>
      <c r="CR9" t="s">
        <v>28</v>
      </c>
      <c r="CS9" t="s">
        <v>28</v>
      </c>
      <c r="CT9" t="s">
        <v>20</v>
      </c>
      <c r="CU9">
        <v>16</v>
      </c>
      <c r="CV9" t="s">
        <v>18</v>
      </c>
      <c r="CW9" t="s">
        <v>27</v>
      </c>
      <c r="CX9">
        <v>14</v>
      </c>
      <c r="CY9" t="s">
        <v>21</v>
      </c>
      <c r="CZ9" t="s">
        <v>31</v>
      </c>
      <c r="DA9" t="s">
        <v>28</v>
      </c>
      <c r="DB9" t="s">
        <v>28</v>
      </c>
      <c r="DC9" t="s">
        <v>20</v>
      </c>
      <c r="DD9">
        <v>16</v>
      </c>
      <c r="DE9" t="s">
        <v>18</v>
      </c>
      <c r="DF9" t="s">
        <v>41</v>
      </c>
      <c r="DG9">
        <v>15</v>
      </c>
      <c r="DH9" t="s">
        <v>33</v>
      </c>
      <c r="DI9" t="s">
        <v>31</v>
      </c>
      <c r="DJ9" t="s">
        <v>28</v>
      </c>
      <c r="DK9" t="s">
        <v>28</v>
      </c>
      <c r="DL9" t="s">
        <v>20</v>
      </c>
      <c r="DM9">
        <v>12</v>
      </c>
      <c r="DN9" t="s">
        <v>18</v>
      </c>
      <c r="DO9" t="s">
        <v>37</v>
      </c>
      <c r="DP9">
        <v>5</v>
      </c>
      <c r="DQ9" t="s">
        <v>33</v>
      </c>
      <c r="DR9" t="s">
        <v>31</v>
      </c>
      <c r="DS9" t="s">
        <v>8</v>
      </c>
      <c r="DT9" t="s">
        <v>28</v>
      </c>
      <c r="DU9" t="s">
        <v>29</v>
      </c>
      <c r="DV9">
        <v>8</v>
      </c>
      <c r="DW9" t="s">
        <v>18</v>
      </c>
      <c r="DX9" t="s">
        <v>36</v>
      </c>
      <c r="DY9">
        <v>0</v>
      </c>
      <c r="DZ9" t="s">
        <v>33</v>
      </c>
      <c r="EA9" t="s">
        <v>34</v>
      </c>
      <c r="EB9" t="s">
        <v>8</v>
      </c>
      <c r="EC9" t="s">
        <v>8</v>
      </c>
      <c r="ED9" t="s">
        <v>20</v>
      </c>
      <c r="EE9">
        <v>15</v>
      </c>
      <c r="EF9" t="s">
        <v>18</v>
      </c>
      <c r="EG9" t="s">
        <v>38</v>
      </c>
      <c r="EH9">
        <v>6</v>
      </c>
      <c r="EI9" t="s">
        <v>33</v>
      </c>
      <c r="EJ9" t="s">
        <v>31</v>
      </c>
      <c r="EK9" t="s">
        <v>28</v>
      </c>
      <c r="EL9" t="s">
        <v>28</v>
      </c>
      <c r="EM9" t="s">
        <v>20</v>
      </c>
      <c r="EN9">
        <v>12</v>
      </c>
      <c r="EO9" t="s">
        <v>18</v>
      </c>
      <c r="EP9" t="s">
        <v>39</v>
      </c>
      <c r="EQ9">
        <v>3</v>
      </c>
      <c r="ER9" t="s">
        <v>21</v>
      </c>
      <c r="ES9" t="s">
        <v>22</v>
      </c>
      <c r="ET9" t="s">
        <v>8</v>
      </c>
      <c r="EU9" t="s">
        <v>8</v>
      </c>
      <c r="EV9" t="s">
        <v>20</v>
      </c>
      <c r="EW9">
        <v>18</v>
      </c>
      <c r="EX9" t="s">
        <v>40</v>
      </c>
      <c r="EY9" t="s">
        <v>38</v>
      </c>
      <c r="EZ9">
        <v>2</v>
      </c>
      <c r="FA9" t="s">
        <v>44</v>
      </c>
      <c r="FB9" t="s">
        <v>45</v>
      </c>
      <c r="FC9" t="s">
        <v>8</v>
      </c>
      <c r="FD9" t="s">
        <v>8</v>
      </c>
      <c r="FE9" t="s">
        <v>20</v>
      </c>
      <c r="FF9">
        <v>12</v>
      </c>
      <c r="FG9" t="s">
        <v>40</v>
      </c>
      <c r="FH9" t="s">
        <v>32</v>
      </c>
      <c r="FI9">
        <v>1</v>
      </c>
      <c r="FJ9" t="s">
        <v>46</v>
      </c>
      <c r="FK9" t="s">
        <v>22</v>
      </c>
      <c r="FL9" t="s">
        <v>8</v>
      </c>
      <c r="FM9" t="s">
        <v>8</v>
      </c>
      <c r="FN9" t="s">
        <v>20</v>
      </c>
      <c r="FO9">
        <v>25</v>
      </c>
      <c r="FP9" t="s">
        <v>40</v>
      </c>
      <c r="FQ9" t="s">
        <v>19</v>
      </c>
      <c r="FR9">
        <v>12</v>
      </c>
      <c r="FS9" t="s">
        <v>42</v>
      </c>
      <c r="FT9" t="s">
        <v>31</v>
      </c>
      <c r="FU9" t="s">
        <v>8</v>
      </c>
      <c r="FV9" t="s">
        <v>28</v>
      </c>
      <c r="FW9" t="s">
        <v>29</v>
      </c>
      <c r="FX9">
        <v>13</v>
      </c>
      <c r="FY9" t="s">
        <v>40</v>
      </c>
      <c r="FZ9" t="s">
        <v>41</v>
      </c>
      <c r="GA9">
        <v>11</v>
      </c>
      <c r="GB9" t="s">
        <v>42</v>
      </c>
      <c r="GC9" t="s">
        <v>31</v>
      </c>
      <c r="GD9" t="s">
        <v>28</v>
      </c>
      <c r="GE9" t="s">
        <v>28</v>
      </c>
      <c r="GF9" t="s">
        <v>20</v>
      </c>
      <c r="GG9">
        <v>32</v>
      </c>
      <c r="GH9" t="s">
        <v>40</v>
      </c>
      <c r="GI9" t="s">
        <v>43</v>
      </c>
      <c r="GJ9">
        <v>10</v>
      </c>
      <c r="GK9" t="s">
        <v>42</v>
      </c>
      <c r="GL9" t="s">
        <v>31</v>
      </c>
      <c r="GM9" t="s">
        <v>8</v>
      </c>
      <c r="GN9" t="s">
        <v>28</v>
      </c>
      <c r="GO9" t="s">
        <v>29</v>
      </c>
      <c r="GP9">
        <v>19</v>
      </c>
      <c r="GQ9" t="s">
        <v>40</v>
      </c>
      <c r="GR9" t="s">
        <v>35</v>
      </c>
      <c r="GS9">
        <v>13</v>
      </c>
      <c r="GT9" t="s">
        <v>42</v>
      </c>
      <c r="GU9" t="s">
        <v>31</v>
      </c>
      <c r="GV9" t="s">
        <v>8</v>
      </c>
      <c r="GW9" t="s">
        <v>28</v>
      </c>
      <c r="GX9" t="s">
        <v>29</v>
      </c>
      <c r="GY9">
        <v>13</v>
      </c>
      <c r="GZ9" t="s">
        <v>40</v>
      </c>
      <c r="HA9" t="s">
        <v>35</v>
      </c>
      <c r="HB9">
        <v>3</v>
      </c>
      <c r="HC9" t="s">
        <v>42</v>
      </c>
      <c r="HD9" t="s">
        <v>45</v>
      </c>
      <c r="HE9" t="s">
        <v>28</v>
      </c>
      <c r="HF9" t="s">
        <v>8</v>
      </c>
      <c r="HG9" t="s">
        <v>29</v>
      </c>
      <c r="HH9">
        <v>29</v>
      </c>
      <c r="HI9" t="s">
        <v>40</v>
      </c>
      <c r="HJ9" t="s">
        <v>39</v>
      </c>
      <c r="HK9">
        <v>0</v>
      </c>
      <c r="HL9" t="s">
        <v>42</v>
      </c>
      <c r="HM9" t="s">
        <v>34</v>
      </c>
      <c r="HN9" t="s">
        <v>28</v>
      </c>
      <c r="HO9" t="s">
        <v>8</v>
      </c>
      <c r="HP9" t="s">
        <v>29</v>
      </c>
      <c r="HQ9">
        <v>16</v>
      </c>
      <c r="HR9" t="s">
        <v>40</v>
      </c>
      <c r="HS9" t="s">
        <v>32</v>
      </c>
      <c r="HT9">
        <v>5</v>
      </c>
      <c r="HU9" t="s">
        <v>42</v>
      </c>
      <c r="HV9" t="s">
        <v>31</v>
      </c>
      <c r="HW9" t="s">
        <v>28</v>
      </c>
      <c r="HX9" t="s">
        <v>28</v>
      </c>
      <c r="HY9" t="s">
        <v>20</v>
      </c>
      <c r="HZ9">
        <v>11</v>
      </c>
      <c r="IA9" t="s">
        <v>40</v>
      </c>
      <c r="IB9" t="s">
        <v>35</v>
      </c>
      <c r="IC9">
        <v>8</v>
      </c>
      <c r="ID9" t="s">
        <v>42</v>
      </c>
      <c r="IE9" t="s">
        <v>31</v>
      </c>
      <c r="IF9" t="s">
        <v>28</v>
      </c>
      <c r="IG9" t="s">
        <v>28</v>
      </c>
      <c r="IH9" t="s">
        <v>20</v>
      </c>
      <c r="II9">
        <v>32</v>
      </c>
      <c r="IJ9" t="s">
        <v>40</v>
      </c>
      <c r="IK9" t="s">
        <v>32</v>
      </c>
      <c r="IL9">
        <v>7</v>
      </c>
      <c r="IM9" t="s">
        <v>42</v>
      </c>
      <c r="IN9" t="s">
        <v>31</v>
      </c>
      <c r="IO9" t="s">
        <v>8</v>
      </c>
      <c r="IP9" t="s">
        <v>28</v>
      </c>
      <c r="IQ9" t="s">
        <v>29</v>
      </c>
      <c r="IR9">
        <v>10</v>
      </c>
      <c r="IS9" t="s">
        <v>40</v>
      </c>
      <c r="IT9" t="s">
        <v>37</v>
      </c>
      <c r="IU9">
        <v>15</v>
      </c>
      <c r="IV9" t="s">
        <v>46</v>
      </c>
      <c r="IW9" t="s">
        <v>31</v>
      </c>
      <c r="IX9" t="s">
        <v>8</v>
      </c>
      <c r="IY9" t="s">
        <v>28</v>
      </c>
      <c r="IZ9" t="s">
        <v>29</v>
      </c>
      <c r="JA9">
        <v>12</v>
      </c>
      <c r="JB9" t="s">
        <v>40</v>
      </c>
      <c r="JC9" t="s">
        <v>37</v>
      </c>
      <c r="JD9">
        <v>14</v>
      </c>
      <c r="JE9" t="s">
        <v>44</v>
      </c>
      <c r="JF9" t="s">
        <v>31</v>
      </c>
      <c r="JG9" t="s">
        <v>28</v>
      </c>
      <c r="JH9" t="s">
        <v>28</v>
      </c>
      <c r="JI9" t="s">
        <v>20</v>
      </c>
      <c r="JJ9">
        <v>15</v>
      </c>
      <c r="JK9" t="s">
        <v>40</v>
      </c>
      <c r="JL9" t="s">
        <v>35</v>
      </c>
      <c r="JM9">
        <v>9</v>
      </c>
      <c r="JN9" t="s">
        <v>42</v>
      </c>
      <c r="JO9" t="s">
        <v>31</v>
      </c>
      <c r="JP9" t="s">
        <v>28</v>
      </c>
      <c r="JQ9" t="s">
        <v>28</v>
      </c>
      <c r="JR9" t="s">
        <v>20</v>
      </c>
      <c r="JS9">
        <v>24</v>
      </c>
      <c r="JT9" t="s">
        <v>40</v>
      </c>
      <c r="JU9" t="s">
        <v>39</v>
      </c>
      <c r="JV9">
        <v>4</v>
      </c>
      <c r="JW9" t="s">
        <v>44</v>
      </c>
      <c r="JX9" t="s">
        <v>31</v>
      </c>
      <c r="JY9" t="s">
        <v>8</v>
      </c>
      <c r="JZ9" t="s">
        <v>28</v>
      </c>
      <c r="KA9" t="s">
        <v>29</v>
      </c>
      <c r="KB9">
        <v>15</v>
      </c>
      <c r="KC9" t="s">
        <v>40</v>
      </c>
      <c r="KD9" t="s">
        <v>32</v>
      </c>
      <c r="KE9">
        <v>6</v>
      </c>
      <c r="KF9" t="s">
        <v>42</v>
      </c>
      <c r="KG9" t="s">
        <v>31</v>
      </c>
      <c r="KH9" t="s">
        <v>8</v>
      </c>
      <c r="KI9" t="s">
        <v>28</v>
      </c>
      <c r="KJ9" t="s">
        <v>29</v>
      </c>
      <c r="KK9">
        <v>3</v>
      </c>
      <c r="KL9">
        <v>3</v>
      </c>
      <c r="KM9">
        <v>4</v>
      </c>
      <c r="KN9">
        <v>2</v>
      </c>
      <c r="KO9">
        <v>2</v>
      </c>
      <c r="KP9">
        <v>3</v>
      </c>
      <c r="KQ9">
        <v>4</v>
      </c>
      <c r="KR9">
        <v>2</v>
      </c>
      <c r="KS9" s="2">
        <v>0.12132034355964272</v>
      </c>
      <c r="KT9" s="2">
        <v>-0.70710678118654757</v>
      </c>
      <c r="KU9">
        <v>1</v>
      </c>
      <c r="KV9">
        <v>2</v>
      </c>
      <c r="KW9">
        <v>4</v>
      </c>
      <c r="KX9">
        <v>4</v>
      </c>
      <c r="KY9">
        <v>1</v>
      </c>
      <c r="KZ9">
        <v>4</v>
      </c>
      <c r="LA9">
        <v>2</v>
      </c>
      <c r="LB9">
        <v>2</v>
      </c>
      <c r="LC9" s="2">
        <v>3.4142135623730954</v>
      </c>
      <c r="LD9" s="2">
        <v>-4.8284271247461907</v>
      </c>
      <c r="LE9">
        <v>4</v>
      </c>
      <c r="LF9">
        <v>5</v>
      </c>
      <c r="LG9">
        <v>1</v>
      </c>
      <c r="LH9">
        <v>2</v>
      </c>
      <c r="LI9">
        <v>5</v>
      </c>
      <c r="LJ9">
        <v>1</v>
      </c>
      <c r="LK9">
        <v>4</v>
      </c>
      <c r="LL9">
        <v>3</v>
      </c>
      <c r="LM9" s="2">
        <v>-4.1213203435596419</v>
      </c>
      <c r="LN9" s="2">
        <v>7.5355339059327378</v>
      </c>
      <c r="LO9">
        <v>4</v>
      </c>
      <c r="LP9">
        <v>3</v>
      </c>
      <c r="LQ9">
        <v>5</v>
      </c>
      <c r="LR9">
        <v>3</v>
      </c>
      <c r="LS9">
        <v>2</v>
      </c>
      <c r="LT9">
        <v>2</v>
      </c>
      <c r="LU9">
        <v>3</v>
      </c>
      <c r="LV9">
        <v>4</v>
      </c>
      <c r="LW9" s="2">
        <v>2.1213203435596428</v>
      </c>
      <c r="LX9" s="2">
        <v>-1.1213203435596428</v>
      </c>
      <c r="LY9">
        <v>3</v>
      </c>
      <c r="LZ9">
        <v>3</v>
      </c>
      <c r="MA9">
        <v>3</v>
      </c>
      <c r="MB9">
        <v>4</v>
      </c>
      <c r="MC9">
        <v>2</v>
      </c>
      <c r="MD9">
        <v>2</v>
      </c>
      <c r="ME9">
        <v>2</v>
      </c>
      <c r="MF9">
        <v>2</v>
      </c>
      <c r="MG9" s="2">
        <v>3.4142135623730949</v>
      </c>
      <c r="MH9" s="2">
        <v>1</v>
      </c>
      <c r="MI9">
        <v>2</v>
      </c>
      <c r="MJ9">
        <v>1</v>
      </c>
      <c r="MK9">
        <v>2</v>
      </c>
      <c r="ML9">
        <v>2</v>
      </c>
      <c r="MM9">
        <v>3</v>
      </c>
      <c r="MN9">
        <v>2</v>
      </c>
      <c r="MO9">
        <v>4</v>
      </c>
      <c r="MP9">
        <v>4</v>
      </c>
      <c r="MQ9" s="2">
        <v>-4.1213203435596428</v>
      </c>
      <c r="MR9" s="2">
        <v>-1.7071067811865475</v>
      </c>
      <c r="MS9">
        <v>2</v>
      </c>
      <c r="MT9">
        <v>1</v>
      </c>
      <c r="MU9">
        <v>4</v>
      </c>
      <c r="MV9">
        <v>4</v>
      </c>
      <c r="MW9">
        <v>1</v>
      </c>
      <c r="MX9">
        <v>4</v>
      </c>
      <c r="MY9">
        <v>2</v>
      </c>
      <c r="MZ9">
        <v>2</v>
      </c>
      <c r="NA9" s="2">
        <v>4.1213203435596428</v>
      </c>
      <c r="NB9" s="2">
        <v>-5.1213203435596428</v>
      </c>
      <c r="NC9">
        <v>4</v>
      </c>
      <c r="ND9">
        <v>3</v>
      </c>
      <c r="NE9">
        <v>4</v>
      </c>
      <c r="NF9">
        <v>4</v>
      </c>
      <c r="NG9">
        <v>2</v>
      </c>
      <c r="NH9">
        <v>4</v>
      </c>
      <c r="NI9">
        <v>2</v>
      </c>
      <c r="NJ9">
        <v>4</v>
      </c>
      <c r="NK9" s="2">
        <v>3.4142135623730949</v>
      </c>
      <c r="NL9" s="2">
        <v>-2.4142135623730949</v>
      </c>
      <c r="NM9">
        <v>2</v>
      </c>
      <c r="NN9">
        <v>2</v>
      </c>
      <c r="NO9">
        <v>4</v>
      </c>
      <c r="NP9">
        <v>4</v>
      </c>
      <c r="NQ9">
        <v>2</v>
      </c>
      <c r="NR9">
        <v>4</v>
      </c>
      <c r="NS9">
        <v>2</v>
      </c>
      <c r="NT9">
        <v>3</v>
      </c>
      <c r="NU9" s="2">
        <v>2.7071067811865475</v>
      </c>
      <c r="NV9" s="2">
        <v>-4.1213203435596428</v>
      </c>
    </row>
    <row r="10" spans="1:386" x14ac:dyDescent="0.2">
      <c r="A10">
        <v>9</v>
      </c>
      <c r="B10">
        <v>24</v>
      </c>
      <c r="C10" t="s">
        <v>24</v>
      </c>
      <c r="D10" t="s">
        <v>25</v>
      </c>
      <c r="E10" t="s">
        <v>48</v>
      </c>
      <c r="F10" t="s">
        <v>47</v>
      </c>
      <c r="G10">
        <v>582</v>
      </c>
      <c r="H10">
        <v>14</v>
      </c>
      <c r="I10">
        <v>14</v>
      </c>
      <c r="J10" t="s">
        <v>18</v>
      </c>
      <c r="K10" t="s">
        <v>38</v>
      </c>
      <c r="L10">
        <v>15</v>
      </c>
      <c r="M10" t="s">
        <v>33</v>
      </c>
      <c r="N10" t="s">
        <v>31</v>
      </c>
      <c r="O10" t="s">
        <v>28</v>
      </c>
      <c r="P10" t="s">
        <v>28</v>
      </c>
      <c r="Q10" t="s">
        <v>20</v>
      </c>
      <c r="R10">
        <v>11</v>
      </c>
      <c r="S10" t="s">
        <v>18</v>
      </c>
      <c r="T10" t="s">
        <v>36</v>
      </c>
      <c r="U10">
        <v>0</v>
      </c>
      <c r="V10" t="s">
        <v>33</v>
      </c>
      <c r="W10" t="s">
        <v>34</v>
      </c>
      <c r="X10" t="s">
        <v>8</v>
      </c>
      <c r="Y10" t="s">
        <v>8</v>
      </c>
      <c r="Z10" t="s">
        <v>20</v>
      </c>
      <c r="AA10">
        <v>14</v>
      </c>
      <c r="AB10" t="s">
        <v>18</v>
      </c>
      <c r="AC10" t="s">
        <v>43</v>
      </c>
      <c r="AD10">
        <v>13</v>
      </c>
      <c r="AE10" t="s">
        <v>21</v>
      </c>
      <c r="AF10" t="s">
        <v>31</v>
      </c>
      <c r="AG10" t="s">
        <v>8</v>
      </c>
      <c r="AH10" t="s">
        <v>28</v>
      </c>
      <c r="AI10" t="s">
        <v>29</v>
      </c>
      <c r="AJ10">
        <v>14</v>
      </c>
      <c r="AK10" t="s">
        <v>18</v>
      </c>
      <c r="AL10" t="s">
        <v>43</v>
      </c>
      <c r="AM10">
        <v>2</v>
      </c>
      <c r="AN10" t="s">
        <v>21</v>
      </c>
      <c r="AO10" t="s">
        <v>22</v>
      </c>
      <c r="AP10" t="s">
        <v>28</v>
      </c>
      <c r="AQ10" t="s">
        <v>8</v>
      </c>
      <c r="AR10" t="s">
        <v>29</v>
      </c>
      <c r="AS10">
        <v>18</v>
      </c>
      <c r="AT10" t="s">
        <v>18</v>
      </c>
      <c r="AU10" t="s">
        <v>27</v>
      </c>
      <c r="AV10">
        <v>7</v>
      </c>
      <c r="AW10" t="s">
        <v>30</v>
      </c>
      <c r="AX10" t="s">
        <v>31</v>
      </c>
      <c r="AY10" t="s">
        <v>8</v>
      </c>
      <c r="AZ10" t="s">
        <v>28</v>
      </c>
      <c r="BA10" t="s">
        <v>29</v>
      </c>
      <c r="BB10">
        <v>36</v>
      </c>
      <c r="BC10" t="s">
        <v>18</v>
      </c>
      <c r="BD10" t="s">
        <v>41</v>
      </c>
      <c r="BE10">
        <v>10</v>
      </c>
      <c r="BF10" t="s">
        <v>33</v>
      </c>
      <c r="BG10" t="s">
        <v>31</v>
      </c>
      <c r="BH10" t="s">
        <v>8</v>
      </c>
      <c r="BI10" t="s">
        <v>28</v>
      </c>
      <c r="BJ10" t="s">
        <v>29</v>
      </c>
      <c r="BK10">
        <v>25</v>
      </c>
      <c r="BL10" t="s">
        <v>18</v>
      </c>
      <c r="BM10" t="s">
        <v>41</v>
      </c>
      <c r="BN10">
        <v>11</v>
      </c>
      <c r="BO10" t="s">
        <v>33</v>
      </c>
      <c r="BP10" t="s">
        <v>31</v>
      </c>
      <c r="BQ10" t="s">
        <v>8</v>
      </c>
      <c r="BR10" t="s">
        <v>28</v>
      </c>
      <c r="BS10" t="s">
        <v>29</v>
      </c>
      <c r="BT10">
        <v>15</v>
      </c>
      <c r="BU10" t="s">
        <v>18</v>
      </c>
      <c r="BV10" t="s">
        <v>43</v>
      </c>
      <c r="BW10">
        <v>5</v>
      </c>
      <c r="BX10" t="s">
        <v>33</v>
      </c>
      <c r="BY10" t="s">
        <v>31</v>
      </c>
      <c r="BZ10" t="s">
        <v>28</v>
      </c>
      <c r="CA10" t="s">
        <v>28</v>
      </c>
      <c r="CB10" t="s">
        <v>20</v>
      </c>
      <c r="CC10">
        <v>35</v>
      </c>
      <c r="CD10" t="s">
        <v>18</v>
      </c>
      <c r="CE10" t="s">
        <v>35</v>
      </c>
      <c r="CF10">
        <v>8</v>
      </c>
      <c r="CG10" t="s">
        <v>30</v>
      </c>
      <c r="CH10" t="s">
        <v>31</v>
      </c>
      <c r="CI10" t="s">
        <v>8</v>
      </c>
      <c r="CJ10" t="s">
        <v>28</v>
      </c>
      <c r="CK10" t="s">
        <v>29</v>
      </c>
      <c r="CL10">
        <v>13</v>
      </c>
      <c r="CM10" t="s">
        <v>18</v>
      </c>
      <c r="CN10" t="s">
        <v>41</v>
      </c>
      <c r="CO10">
        <v>6</v>
      </c>
      <c r="CP10" t="s">
        <v>33</v>
      </c>
      <c r="CQ10" t="s">
        <v>31</v>
      </c>
      <c r="CR10" t="s">
        <v>8</v>
      </c>
      <c r="CS10" t="s">
        <v>28</v>
      </c>
      <c r="CT10" t="s">
        <v>29</v>
      </c>
      <c r="CU10">
        <v>8</v>
      </c>
      <c r="CV10" t="s">
        <v>18</v>
      </c>
      <c r="CW10" t="s">
        <v>19</v>
      </c>
      <c r="CX10">
        <v>14</v>
      </c>
      <c r="CY10" t="s">
        <v>21</v>
      </c>
      <c r="CZ10" t="s">
        <v>31</v>
      </c>
      <c r="DA10" t="s">
        <v>8</v>
      </c>
      <c r="DB10" t="s">
        <v>28</v>
      </c>
      <c r="DC10" t="s">
        <v>29</v>
      </c>
      <c r="DD10">
        <v>11</v>
      </c>
      <c r="DE10" t="s">
        <v>18</v>
      </c>
      <c r="DF10" t="s">
        <v>38</v>
      </c>
      <c r="DG10">
        <v>3</v>
      </c>
      <c r="DH10" t="s">
        <v>21</v>
      </c>
      <c r="DI10" t="s">
        <v>22</v>
      </c>
      <c r="DJ10" t="s">
        <v>28</v>
      </c>
      <c r="DK10" t="s">
        <v>8</v>
      </c>
      <c r="DL10" t="s">
        <v>29</v>
      </c>
      <c r="DM10">
        <v>37</v>
      </c>
      <c r="DN10" t="s">
        <v>18</v>
      </c>
      <c r="DO10" t="s">
        <v>37</v>
      </c>
      <c r="DP10">
        <v>12</v>
      </c>
      <c r="DQ10" t="s">
        <v>30</v>
      </c>
      <c r="DR10" t="s">
        <v>31</v>
      </c>
      <c r="DS10" t="s">
        <v>8</v>
      </c>
      <c r="DT10" t="s">
        <v>28</v>
      </c>
      <c r="DU10" t="s">
        <v>29</v>
      </c>
      <c r="DV10">
        <v>13</v>
      </c>
      <c r="DW10" t="s">
        <v>18</v>
      </c>
      <c r="DX10" t="s">
        <v>27</v>
      </c>
      <c r="DY10">
        <v>4</v>
      </c>
      <c r="DZ10" t="s">
        <v>33</v>
      </c>
      <c r="EA10" t="s">
        <v>31</v>
      </c>
      <c r="EB10" t="s">
        <v>8</v>
      </c>
      <c r="EC10" t="s">
        <v>28</v>
      </c>
      <c r="ED10" t="s">
        <v>29</v>
      </c>
      <c r="EE10">
        <v>37</v>
      </c>
      <c r="EF10" t="s">
        <v>18</v>
      </c>
      <c r="EG10" t="s">
        <v>43</v>
      </c>
      <c r="EH10">
        <v>9</v>
      </c>
      <c r="EI10" t="s">
        <v>30</v>
      </c>
      <c r="EJ10" t="s">
        <v>31</v>
      </c>
      <c r="EK10" t="s">
        <v>8</v>
      </c>
      <c r="EL10" t="s">
        <v>28</v>
      </c>
      <c r="EM10" t="s">
        <v>29</v>
      </c>
      <c r="EN10">
        <v>23</v>
      </c>
      <c r="EO10" t="s">
        <v>18</v>
      </c>
      <c r="EP10" t="s">
        <v>38</v>
      </c>
      <c r="EQ10">
        <v>1</v>
      </c>
      <c r="ER10" t="s">
        <v>33</v>
      </c>
      <c r="ES10" t="s">
        <v>34</v>
      </c>
      <c r="ET10" t="s">
        <v>28</v>
      </c>
      <c r="EU10" t="s">
        <v>8</v>
      </c>
      <c r="EV10" t="s">
        <v>29</v>
      </c>
      <c r="EW10">
        <v>17</v>
      </c>
      <c r="EX10" t="s">
        <v>40</v>
      </c>
      <c r="EY10" t="s">
        <v>19</v>
      </c>
      <c r="EZ10">
        <v>0</v>
      </c>
      <c r="FA10" t="s">
        <v>42</v>
      </c>
      <c r="FB10" t="s">
        <v>34</v>
      </c>
      <c r="FC10" t="s">
        <v>28</v>
      </c>
      <c r="FD10" t="s">
        <v>8</v>
      </c>
      <c r="FE10" t="s">
        <v>29</v>
      </c>
      <c r="FF10">
        <v>10</v>
      </c>
      <c r="FG10" t="s">
        <v>40</v>
      </c>
      <c r="FH10" t="s">
        <v>27</v>
      </c>
      <c r="FI10">
        <v>12</v>
      </c>
      <c r="FJ10" t="s">
        <v>42</v>
      </c>
      <c r="FK10" t="s">
        <v>31</v>
      </c>
      <c r="FL10" t="s">
        <v>8</v>
      </c>
      <c r="FM10" t="s">
        <v>28</v>
      </c>
      <c r="FN10" t="s">
        <v>29</v>
      </c>
      <c r="FO10">
        <v>7</v>
      </c>
      <c r="FP10" t="s">
        <v>40</v>
      </c>
      <c r="FQ10" t="s">
        <v>38</v>
      </c>
      <c r="FR10">
        <v>9</v>
      </c>
      <c r="FS10" t="s">
        <v>42</v>
      </c>
      <c r="FT10" t="s">
        <v>31</v>
      </c>
      <c r="FU10" t="s">
        <v>28</v>
      </c>
      <c r="FV10" t="s">
        <v>28</v>
      </c>
      <c r="FW10" t="s">
        <v>20</v>
      </c>
      <c r="FX10">
        <v>37</v>
      </c>
      <c r="FY10" t="s">
        <v>40</v>
      </c>
      <c r="FZ10" t="s">
        <v>19</v>
      </c>
      <c r="GA10">
        <v>15</v>
      </c>
      <c r="GB10" t="s">
        <v>46</v>
      </c>
      <c r="GC10" t="s">
        <v>31</v>
      </c>
      <c r="GD10" t="s">
        <v>8</v>
      </c>
      <c r="GE10" t="s">
        <v>28</v>
      </c>
      <c r="GF10" t="s">
        <v>29</v>
      </c>
      <c r="GG10">
        <v>17</v>
      </c>
      <c r="GH10" t="s">
        <v>40</v>
      </c>
      <c r="GI10" t="s">
        <v>41</v>
      </c>
      <c r="GJ10">
        <v>7</v>
      </c>
      <c r="GK10" t="s">
        <v>42</v>
      </c>
      <c r="GL10" t="s">
        <v>31</v>
      </c>
      <c r="GM10" t="s">
        <v>8</v>
      </c>
      <c r="GN10" t="s">
        <v>28</v>
      </c>
      <c r="GO10" t="s">
        <v>29</v>
      </c>
      <c r="GP10">
        <v>10</v>
      </c>
      <c r="GQ10" t="s">
        <v>40</v>
      </c>
      <c r="GR10" t="s">
        <v>35</v>
      </c>
      <c r="GS10">
        <v>14</v>
      </c>
      <c r="GT10" t="s">
        <v>44</v>
      </c>
      <c r="GU10" t="s">
        <v>31</v>
      </c>
      <c r="GV10" t="s">
        <v>28</v>
      </c>
      <c r="GW10" t="s">
        <v>28</v>
      </c>
      <c r="GX10" t="s">
        <v>20</v>
      </c>
      <c r="GY10">
        <v>8</v>
      </c>
      <c r="GZ10" t="s">
        <v>40</v>
      </c>
      <c r="HA10" t="s">
        <v>36</v>
      </c>
      <c r="HB10">
        <v>8</v>
      </c>
      <c r="HC10" t="s">
        <v>42</v>
      </c>
      <c r="HD10" t="s">
        <v>31</v>
      </c>
      <c r="HE10" t="s">
        <v>28</v>
      </c>
      <c r="HF10" t="s">
        <v>28</v>
      </c>
      <c r="HG10" t="s">
        <v>20</v>
      </c>
      <c r="HH10">
        <v>10</v>
      </c>
      <c r="HI10" t="s">
        <v>40</v>
      </c>
      <c r="HJ10" t="s">
        <v>32</v>
      </c>
      <c r="HK10">
        <v>5</v>
      </c>
      <c r="HL10" t="s">
        <v>42</v>
      </c>
      <c r="HM10" t="s">
        <v>31</v>
      </c>
      <c r="HN10" t="s">
        <v>28</v>
      </c>
      <c r="HO10" t="s">
        <v>28</v>
      </c>
      <c r="HP10" t="s">
        <v>20</v>
      </c>
      <c r="HQ10">
        <v>8</v>
      </c>
      <c r="HR10" t="s">
        <v>40</v>
      </c>
      <c r="HS10" t="s">
        <v>36</v>
      </c>
      <c r="HT10">
        <v>3</v>
      </c>
      <c r="HU10" t="s">
        <v>42</v>
      </c>
      <c r="HV10" t="s">
        <v>45</v>
      </c>
      <c r="HW10" t="s">
        <v>8</v>
      </c>
      <c r="HX10" t="s">
        <v>8</v>
      </c>
      <c r="HY10" t="s">
        <v>20</v>
      </c>
      <c r="HZ10">
        <v>9</v>
      </c>
      <c r="IA10" t="s">
        <v>40</v>
      </c>
      <c r="IB10" t="s">
        <v>35</v>
      </c>
      <c r="IC10">
        <v>13</v>
      </c>
      <c r="ID10" t="s">
        <v>42</v>
      </c>
      <c r="IE10" t="s">
        <v>31</v>
      </c>
      <c r="IF10" t="s">
        <v>28</v>
      </c>
      <c r="IG10" t="s">
        <v>28</v>
      </c>
      <c r="IH10" t="s">
        <v>20</v>
      </c>
      <c r="II10">
        <v>8</v>
      </c>
      <c r="IJ10" t="s">
        <v>40</v>
      </c>
      <c r="IK10" t="s">
        <v>37</v>
      </c>
      <c r="IL10">
        <v>11</v>
      </c>
      <c r="IM10" t="s">
        <v>42</v>
      </c>
      <c r="IN10" t="s">
        <v>31</v>
      </c>
      <c r="IO10" t="s">
        <v>28</v>
      </c>
      <c r="IP10" t="s">
        <v>28</v>
      </c>
      <c r="IQ10" t="s">
        <v>20</v>
      </c>
      <c r="IR10">
        <v>12</v>
      </c>
      <c r="IS10" t="s">
        <v>40</v>
      </c>
      <c r="IT10" t="s">
        <v>39</v>
      </c>
      <c r="IU10">
        <v>10</v>
      </c>
      <c r="IV10" t="s">
        <v>42</v>
      </c>
      <c r="IW10" t="s">
        <v>31</v>
      </c>
      <c r="IX10" t="s">
        <v>28</v>
      </c>
      <c r="IY10" t="s">
        <v>28</v>
      </c>
      <c r="IZ10" t="s">
        <v>20</v>
      </c>
      <c r="JA10">
        <v>22</v>
      </c>
      <c r="JB10" t="s">
        <v>40</v>
      </c>
      <c r="JC10" t="s">
        <v>43</v>
      </c>
      <c r="JD10">
        <v>1</v>
      </c>
      <c r="JE10" t="s">
        <v>46</v>
      </c>
      <c r="JF10" t="s">
        <v>22</v>
      </c>
      <c r="JG10" t="s">
        <v>8</v>
      </c>
      <c r="JH10" t="s">
        <v>8</v>
      </c>
      <c r="JI10" t="s">
        <v>20</v>
      </c>
      <c r="JJ10">
        <v>12</v>
      </c>
      <c r="JK10" t="s">
        <v>40</v>
      </c>
      <c r="JL10" t="s">
        <v>41</v>
      </c>
      <c r="JM10">
        <v>6</v>
      </c>
      <c r="JN10" t="s">
        <v>42</v>
      </c>
      <c r="JO10" t="s">
        <v>31</v>
      </c>
      <c r="JP10" t="s">
        <v>28</v>
      </c>
      <c r="JQ10" t="s">
        <v>28</v>
      </c>
      <c r="JR10" t="s">
        <v>20</v>
      </c>
      <c r="JS10">
        <v>10</v>
      </c>
      <c r="JT10" t="s">
        <v>40</v>
      </c>
      <c r="JU10" t="s">
        <v>36</v>
      </c>
      <c r="JV10">
        <v>4</v>
      </c>
      <c r="JW10" t="s">
        <v>44</v>
      </c>
      <c r="JX10" t="s">
        <v>31</v>
      </c>
      <c r="JY10" t="s">
        <v>28</v>
      </c>
      <c r="JZ10" t="s">
        <v>28</v>
      </c>
      <c r="KA10" t="s">
        <v>20</v>
      </c>
      <c r="KB10">
        <v>9</v>
      </c>
      <c r="KC10" t="s">
        <v>40</v>
      </c>
      <c r="KD10" t="s">
        <v>36</v>
      </c>
      <c r="KE10">
        <v>2</v>
      </c>
      <c r="KF10" t="s">
        <v>44</v>
      </c>
      <c r="KG10" t="s">
        <v>45</v>
      </c>
      <c r="KH10" t="s">
        <v>28</v>
      </c>
      <c r="KI10" t="s">
        <v>8</v>
      </c>
      <c r="KJ10" t="s">
        <v>29</v>
      </c>
      <c r="KK10">
        <v>5</v>
      </c>
      <c r="KL10">
        <v>1</v>
      </c>
      <c r="KM10">
        <v>5</v>
      </c>
      <c r="KN10">
        <v>1</v>
      </c>
      <c r="KO10">
        <v>1</v>
      </c>
      <c r="KP10">
        <v>1</v>
      </c>
      <c r="KQ10">
        <v>5</v>
      </c>
      <c r="KR10">
        <v>1</v>
      </c>
      <c r="KS10" s="2">
        <v>1.6568542494923806</v>
      </c>
      <c r="KT10" s="2">
        <v>0</v>
      </c>
      <c r="KU10">
        <v>5</v>
      </c>
      <c r="KV10">
        <v>1</v>
      </c>
      <c r="KW10">
        <v>5</v>
      </c>
      <c r="KX10">
        <v>1</v>
      </c>
      <c r="KY10">
        <v>1</v>
      </c>
      <c r="KZ10">
        <v>1</v>
      </c>
      <c r="LA10">
        <v>1</v>
      </c>
      <c r="LB10">
        <v>5</v>
      </c>
      <c r="LC10" s="2">
        <v>2.8284271247461903</v>
      </c>
      <c r="LD10" s="2">
        <v>-2.8284271247461903</v>
      </c>
      <c r="LE10">
        <v>4</v>
      </c>
      <c r="LF10">
        <v>5</v>
      </c>
      <c r="LG10">
        <v>1</v>
      </c>
      <c r="LH10">
        <v>1</v>
      </c>
      <c r="LI10">
        <v>2</v>
      </c>
      <c r="LJ10">
        <v>5</v>
      </c>
      <c r="LK10">
        <v>1</v>
      </c>
      <c r="LL10">
        <v>4</v>
      </c>
      <c r="LM10" s="2">
        <v>-0.70710678118654757</v>
      </c>
      <c r="LN10" s="2">
        <v>0.70710678118654757</v>
      </c>
      <c r="LO10">
        <v>5</v>
      </c>
      <c r="LP10">
        <v>1</v>
      </c>
      <c r="LQ10">
        <v>5</v>
      </c>
      <c r="LR10">
        <v>1</v>
      </c>
      <c r="LS10">
        <v>1</v>
      </c>
      <c r="LT10">
        <v>1</v>
      </c>
      <c r="LU10">
        <v>1</v>
      </c>
      <c r="LV10">
        <v>5</v>
      </c>
      <c r="LW10" s="2">
        <v>2.8284271247461903</v>
      </c>
      <c r="LX10" s="2">
        <v>-2.8284271247461903</v>
      </c>
      <c r="LY10">
        <v>3</v>
      </c>
      <c r="LZ10">
        <v>3</v>
      </c>
      <c r="MA10">
        <v>4</v>
      </c>
      <c r="MB10">
        <v>3</v>
      </c>
      <c r="MC10">
        <v>3</v>
      </c>
      <c r="MD10">
        <v>3</v>
      </c>
      <c r="ME10">
        <v>3</v>
      </c>
      <c r="MF10">
        <v>2</v>
      </c>
      <c r="MG10" s="2">
        <v>1.4142135623730951</v>
      </c>
      <c r="MH10" s="2">
        <v>0</v>
      </c>
      <c r="MI10">
        <v>2</v>
      </c>
      <c r="MJ10">
        <v>1</v>
      </c>
      <c r="MK10">
        <v>1</v>
      </c>
      <c r="ML10">
        <v>4</v>
      </c>
      <c r="MM10">
        <v>2</v>
      </c>
      <c r="MN10">
        <v>1</v>
      </c>
      <c r="MO10">
        <v>1</v>
      </c>
      <c r="MP10">
        <v>3</v>
      </c>
      <c r="MQ10" s="2">
        <v>1.5857864376269051</v>
      </c>
      <c r="MR10" s="2">
        <v>0</v>
      </c>
      <c r="MS10">
        <v>4</v>
      </c>
      <c r="MT10">
        <v>1</v>
      </c>
      <c r="MU10">
        <v>1</v>
      </c>
      <c r="MV10">
        <v>2</v>
      </c>
      <c r="MW10">
        <v>2</v>
      </c>
      <c r="MX10">
        <v>1</v>
      </c>
      <c r="MY10">
        <v>1</v>
      </c>
      <c r="MZ10">
        <v>3</v>
      </c>
      <c r="NA10" s="2">
        <v>1</v>
      </c>
      <c r="NB10" s="2">
        <v>1.4142135623730951</v>
      </c>
      <c r="NC10">
        <v>4</v>
      </c>
      <c r="ND10">
        <v>4</v>
      </c>
      <c r="NE10">
        <v>2</v>
      </c>
      <c r="NF10">
        <v>2</v>
      </c>
      <c r="NG10">
        <v>3</v>
      </c>
      <c r="NH10">
        <v>3</v>
      </c>
      <c r="NI10">
        <v>3</v>
      </c>
      <c r="NJ10">
        <v>4</v>
      </c>
      <c r="NK10" s="2">
        <v>-1.7071067811865475</v>
      </c>
      <c r="NL10" s="2">
        <v>1.7071067811865475</v>
      </c>
      <c r="NM10">
        <v>4</v>
      </c>
      <c r="NN10">
        <v>2</v>
      </c>
      <c r="NO10">
        <v>4</v>
      </c>
      <c r="NP10">
        <v>2</v>
      </c>
      <c r="NQ10">
        <v>2</v>
      </c>
      <c r="NR10">
        <v>2</v>
      </c>
      <c r="NS10">
        <v>4</v>
      </c>
      <c r="NT10">
        <v>3</v>
      </c>
      <c r="NU10" s="2">
        <v>0.12132034355964272</v>
      </c>
      <c r="NV10" s="2">
        <v>-0.70710678118654757</v>
      </c>
    </row>
    <row r="11" spans="1:386" x14ac:dyDescent="0.2">
      <c r="A11">
        <v>10</v>
      </c>
      <c r="B11">
        <v>22</v>
      </c>
      <c r="C11" t="s">
        <v>24</v>
      </c>
      <c r="D11" t="s">
        <v>25</v>
      </c>
      <c r="E11" t="s">
        <v>48</v>
      </c>
      <c r="F11" t="s">
        <v>23</v>
      </c>
      <c r="G11">
        <v>221</v>
      </c>
      <c r="H11">
        <v>13</v>
      </c>
      <c r="I11">
        <v>19</v>
      </c>
      <c r="J11" t="s">
        <v>18</v>
      </c>
      <c r="K11" t="s">
        <v>27</v>
      </c>
      <c r="L11">
        <v>6</v>
      </c>
      <c r="M11" t="s">
        <v>33</v>
      </c>
      <c r="N11" t="s">
        <v>31</v>
      </c>
      <c r="O11" t="s">
        <v>28</v>
      </c>
      <c r="P11" t="s">
        <v>28</v>
      </c>
      <c r="Q11" t="s">
        <v>20</v>
      </c>
      <c r="R11">
        <v>20</v>
      </c>
      <c r="S11" t="s">
        <v>18</v>
      </c>
      <c r="T11" t="s">
        <v>19</v>
      </c>
      <c r="U11">
        <v>1</v>
      </c>
      <c r="V11" t="s">
        <v>33</v>
      </c>
      <c r="W11" t="s">
        <v>34</v>
      </c>
      <c r="X11" t="s">
        <v>8</v>
      </c>
      <c r="Y11" t="s">
        <v>8</v>
      </c>
      <c r="Z11" t="s">
        <v>20</v>
      </c>
      <c r="AA11">
        <v>9</v>
      </c>
      <c r="AB11" t="s">
        <v>18</v>
      </c>
      <c r="AC11" t="s">
        <v>35</v>
      </c>
      <c r="AD11">
        <v>4</v>
      </c>
      <c r="AE11" t="s">
        <v>33</v>
      </c>
      <c r="AF11" t="s">
        <v>31</v>
      </c>
      <c r="AG11" t="s">
        <v>28</v>
      </c>
      <c r="AH11" t="s">
        <v>28</v>
      </c>
      <c r="AI11" t="s">
        <v>20</v>
      </c>
      <c r="AJ11">
        <v>10</v>
      </c>
      <c r="AK11" t="s">
        <v>18</v>
      </c>
      <c r="AL11" t="s">
        <v>32</v>
      </c>
      <c r="AM11">
        <v>5</v>
      </c>
      <c r="AN11" t="s">
        <v>33</v>
      </c>
      <c r="AO11" t="s">
        <v>31</v>
      </c>
      <c r="AP11" t="s">
        <v>8</v>
      </c>
      <c r="AQ11" t="s">
        <v>28</v>
      </c>
      <c r="AR11" t="s">
        <v>29</v>
      </c>
      <c r="AS11">
        <v>10</v>
      </c>
      <c r="AT11" t="s">
        <v>18</v>
      </c>
      <c r="AU11" t="s">
        <v>35</v>
      </c>
      <c r="AV11">
        <v>10</v>
      </c>
      <c r="AW11" t="s">
        <v>33</v>
      </c>
      <c r="AX11" t="s">
        <v>31</v>
      </c>
      <c r="AY11" t="s">
        <v>28</v>
      </c>
      <c r="AZ11" t="s">
        <v>28</v>
      </c>
      <c r="BA11" t="s">
        <v>20</v>
      </c>
      <c r="BB11">
        <v>33</v>
      </c>
      <c r="BC11" t="s">
        <v>18</v>
      </c>
      <c r="BD11" t="s">
        <v>19</v>
      </c>
      <c r="BE11">
        <v>14</v>
      </c>
      <c r="BF11" t="s">
        <v>21</v>
      </c>
      <c r="BG11" t="s">
        <v>31</v>
      </c>
      <c r="BH11" t="s">
        <v>28</v>
      </c>
      <c r="BI11" t="s">
        <v>28</v>
      </c>
      <c r="BJ11" t="s">
        <v>20</v>
      </c>
      <c r="BK11">
        <v>19</v>
      </c>
      <c r="BL11" t="s">
        <v>18</v>
      </c>
      <c r="BM11" t="s">
        <v>35</v>
      </c>
      <c r="BN11">
        <v>12</v>
      </c>
      <c r="BO11" t="s">
        <v>30</v>
      </c>
      <c r="BP11" t="s">
        <v>31</v>
      </c>
      <c r="BQ11" t="s">
        <v>28</v>
      </c>
      <c r="BR11" t="s">
        <v>28</v>
      </c>
      <c r="BS11" t="s">
        <v>20</v>
      </c>
      <c r="BT11">
        <v>19</v>
      </c>
      <c r="BU11" t="s">
        <v>18</v>
      </c>
      <c r="BV11" t="s">
        <v>39</v>
      </c>
      <c r="BW11">
        <v>11</v>
      </c>
      <c r="BX11" t="s">
        <v>33</v>
      </c>
      <c r="BY11" t="s">
        <v>31</v>
      </c>
      <c r="BZ11" t="s">
        <v>28</v>
      </c>
      <c r="CA11" t="s">
        <v>28</v>
      </c>
      <c r="CB11" t="s">
        <v>20</v>
      </c>
      <c r="CC11">
        <v>5</v>
      </c>
      <c r="CD11" t="s">
        <v>18</v>
      </c>
      <c r="CE11" t="s">
        <v>41</v>
      </c>
      <c r="CF11">
        <v>7</v>
      </c>
      <c r="CG11" t="s">
        <v>30</v>
      </c>
      <c r="CH11" t="s">
        <v>31</v>
      </c>
      <c r="CI11" t="s">
        <v>28</v>
      </c>
      <c r="CJ11" t="s">
        <v>28</v>
      </c>
      <c r="CK11" t="s">
        <v>20</v>
      </c>
      <c r="CL11">
        <v>16</v>
      </c>
      <c r="CM11" t="s">
        <v>18</v>
      </c>
      <c r="CN11" t="s">
        <v>37</v>
      </c>
      <c r="CO11">
        <v>2</v>
      </c>
      <c r="CP11" t="s">
        <v>21</v>
      </c>
      <c r="CQ11" t="s">
        <v>22</v>
      </c>
      <c r="CR11" t="s">
        <v>28</v>
      </c>
      <c r="CS11" t="s">
        <v>8</v>
      </c>
      <c r="CT11" t="s">
        <v>29</v>
      </c>
      <c r="CU11">
        <v>9</v>
      </c>
      <c r="CV11" t="s">
        <v>18</v>
      </c>
      <c r="CW11" t="s">
        <v>41</v>
      </c>
      <c r="CX11">
        <v>13</v>
      </c>
      <c r="CY11" t="s">
        <v>21</v>
      </c>
      <c r="CZ11" t="s">
        <v>31</v>
      </c>
      <c r="DA11" t="s">
        <v>28</v>
      </c>
      <c r="DB11" t="s">
        <v>28</v>
      </c>
      <c r="DC11" t="s">
        <v>20</v>
      </c>
      <c r="DD11">
        <v>10</v>
      </c>
      <c r="DE11" t="s">
        <v>18</v>
      </c>
      <c r="DF11" t="s">
        <v>36</v>
      </c>
      <c r="DG11">
        <v>3</v>
      </c>
      <c r="DH11" t="s">
        <v>21</v>
      </c>
      <c r="DI11" t="s">
        <v>22</v>
      </c>
      <c r="DJ11" t="s">
        <v>8</v>
      </c>
      <c r="DK11" t="s">
        <v>8</v>
      </c>
      <c r="DL11" t="s">
        <v>20</v>
      </c>
      <c r="DM11">
        <v>10</v>
      </c>
      <c r="DN11" t="s">
        <v>18</v>
      </c>
      <c r="DO11" t="s">
        <v>35</v>
      </c>
      <c r="DP11">
        <v>9</v>
      </c>
      <c r="DQ11" t="s">
        <v>30</v>
      </c>
      <c r="DR11" t="s">
        <v>31</v>
      </c>
      <c r="DS11" t="s">
        <v>28</v>
      </c>
      <c r="DT11" t="s">
        <v>28</v>
      </c>
      <c r="DU11" t="s">
        <v>20</v>
      </c>
      <c r="DV11">
        <v>6</v>
      </c>
      <c r="DW11" t="s">
        <v>18</v>
      </c>
      <c r="DX11" t="s">
        <v>39</v>
      </c>
      <c r="DY11">
        <v>0</v>
      </c>
      <c r="DZ11" t="s">
        <v>33</v>
      </c>
      <c r="EA11" t="s">
        <v>34</v>
      </c>
      <c r="EB11" t="s">
        <v>8</v>
      </c>
      <c r="EC11" t="s">
        <v>8</v>
      </c>
      <c r="ED11" t="s">
        <v>20</v>
      </c>
      <c r="EE11">
        <v>12</v>
      </c>
      <c r="EF11" t="s">
        <v>18</v>
      </c>
      <c r="EG11" t="s">
        <v>35</v>
      </c>
      <c r="EH11">
        <v>8</v>
      </c>
      <c r="EI11" t="s">
        <v>30</v>
      </c>
      <c r="EJ11" t="s">
        <v>31</v>
      </c>
      <c r="EK11" t="s">
        <v>8</v>
      </c>
      <c r="EL11" t="s">
        <v>28</v>
      </c>
      <c r="EM11" t="s">
        <v>29</v>
      </c>
      <c r="EN11">
        <v>14</v>
      </c>
      <c r="EO11" t="s">
        <v>18</v>
      </c>
      <c r="EP11" t="s">
        <v>37</v>
      </c>
      <c r="EQ11">
        <v>15</v>
      </c>
      <c r="ER11" t="s">
        <v>33</v>
      </c>
      <c r="ES11" t="s">
        <v>31</v>
      </c>
      <c r="ET11" t="s">
        <v>28</v>
      </c>
      <c r="EU11" t="s">
        <v>28</v>
      </c>
      <c r="EV11" t="s">
        <v>20</v>
      </c>
      <c r="KK11">
        <v>5</v>
      </c>
      <c r="KL11">
        <v>2</v>
      </c>
      <c r="KM11">
        <v>4</v>
      </c>
      <c r="KN11">
        <v>5</v>
      </c>
      <c r="KO11">
        <v>1</v>
      </c>
      <c r="KP11">
        <v>2</v>
      </c>
      <c r="KQ11">
        <v>1</v>
      </c>
      <c r="KR11">
        <v>1</v>
      </c>
      <c r="KS11" s="2">
        <v>8.9497474683058336</v>
      </c>
      <c r="KT11" s="2">
        <v>0.70710678118654746</v>
      </c>
      <c r="KU11">
        <v>5</v>
      </c>
      <c r="KV11">
        <v>1</v>
      </c>
      <c r="KW11">
        <v>5</v>
      </c>
      <c r="KX11">
        <v>3</v>
      </c>
      <c r="KY11">
        <v>1</v>
      </c>
      <c r="KZ11">
        <v>1</v>
      </c>
      <c r="LA11">
        <v>1</v>
      </c>
      <c r="LB11">
        <v>1</v>
      </c>
      <c r="LC11" s="2">
        <v>7.6568542494923797</v>
      </c>
      <c r="LD11" s="2">
        <v>0</v>
      </c>
      <c r="LE11">
        <v>2</v>
      </c>
      <c r="LF11">
        <v>5</v>
      </c>
      <c r="LG11">
        <v>3</v>
      </c>
      <c r="LH11">
        <v>2</v>
      </c>
      <c r="LI11">
        <v>4</v>
      </c>
      <c r="LJ11">
        <v>1</v>
      </c>
      <c r="LK11">
        <v>5</v>
      </c>
      <c r="LL11">
        <v>2</v>
      </c>
      <c r="LM11" s="2">
        <v>-3.7071067811865475</v>
      </c>
      <c r="LN11" s="2">
        <v>4.7071067811865479</v>
      </c>
      <c r="LO11">
        <v>5</v>
      </c>
      <c r="LP11">
        <v>3</v>
      </c>
      <c r="LQ11">
        <v>4</v>
      </c>
      <c r="LR11">
        <v>4</v>
      </c>
      <c r="LS11">
        <v>1</v>
      </c>
      <c r="LT11">
        <v>2</v>
      </c>
      <c r="LU11">
        <v>3</v>
      </c>
      <c r="LV11">
        <v>3</v>
      </c>
      <c r="LW11" s="2">
        <v>4.5355339059327378</v>
      </c>
      <c r="LX11" s="2">
        <v>0.29289321881345232</v>
      </c>
      <c r="LY11">
        <v>4</v>
      </c>
      <c r="LZ11">
        <v>4</v>
      </c>
      <c r="MA11">
        <v>1</v>
      </c>
      <c r="MB11">
        <v>5</v>
      </c>
      <c r="MC11">
        <v>1</v>
      </c>
      <c r="MD11">
        <v>1</v>
      </c>
      <c r="ME11">
        <v>1</v>
      </c>
      <c r="MF11">
        <v>4</v>
      </c>
      <c r="MG11" s="2">
        <v>4</v>
      </c>
      <c r="MH11" s="2">
        <v>3</v>
      </c>
      <c r="MI11">
        <v>5</v>
      </c>
      <c r="MJ11">
        <v>1</v>
      </c>
      <c r="MK11">
        <v>3</v>
      </c>
      <c r="ML11">
        <v>4</v>
      </c>
      <c r="MM11">
        <v>2</v>
      </c>
      <c r="MN11">
        <v>3</v>
      </c>
      <c r="MO11">
        <v>1</v>
      </c>
      <c r="MP11">
        <v>1</v>
      </c>
      <c r="MQ11" s="2">
        <v>6.5355339059327378</v>
      </c>
      <c r="MR11" s="2">
        <v>0.12132034355964283</v>
      </c>
      <c r="MS11">
        <v>3</v>
      </c>
      <c r="MT11">
        <v>1</v>
      </c>
      <c r="MU11">
        <v>1</v>
      </c>
      <c r="MV11">
        <v>1</v>
      </c>
      <c r="MW11">
        <v>1</v>
      </c>
      <c r="MX11">
        <v>5</v>
      </c>
      <c r="MY11">
        <v>3</v>
      </c>
      <c r="MZ11">
        <v>3</v>
      </c>
      <c r="NA11" s="2">
        <v>-2</v>
      </c>
      <c r="NB11" s="2">
        <v>-4</v>
      </c>
      <c r="NC11">
        <v>4</v>
      </c>
      <c r="ND11">
        <v>4</v>
      </c>
      <c r="NE11">
        <v>2</v>
      </c>
      <c r="NF11">
        <v>3</v>
      </c>
      <c r="NG11">
        <v>4</v>
      </c>
      <c r="NH11">
        <v>2</v>
      </c>
      <c r="NI11">
        <v>1</v>
      </c>
      <c r="NJ11">
        <v>4</v>
      </c>
      <c r="NK11" s="2">
        <v>0.58578643762690485</v>
      </c>
      <c r="NL11" s="2">
        <v>3.4142135623730949</v>
      </c>
      <c r="NM11">
        <v>5</v>
      </c>
      <c r="NN11">
        <v>3</v>
      </c>
      <c r="NO11">
        <v>5</v>
      </c>
      <c r="NP11">
        <v>5</v>
      </c>
      <c r="NQ11">
        <v>1</v>
      </c>
      <c r="NR11">
        <v>1</v>
      </c>
      <c r="NS11">
        <v>1</v>
      </c>
      <c r="NT11">
        <v>1</v>
      </c>
      <c r="NU11" s="2">
        <v>9.6568542494923797</v>
      </c>
      <c r="NV11" s="2">
        <v>2</v>
      </c>
    </row>
    <row r="12" spans="1:386" x14ac:dyDescent="0.2">
      <c r="A12">
        <v>11</v>
      </c>
      <c r="B12">
        <v>26</v>
      </c>
      <c r="C12" t="s">
        <v>24</v>
      </c>
      <c r="D12" t="s">
        <v>25</v>
      </c>
      <c r="E12" t="s">
        <v>26</v>
      </c>
      <c r="F12" t="s">
        <v>23</v>
      </c>
      <c r="G12">
        <v>217</v>
      </c>
      <c r="H12">
        <v>14</v>
      </c>
      <c r="I12">
        <v>18</v>
      </c>
      <c r="J12" t="s">
        <v>40</v>
      </c>
      <c r="K12" t="s">
        <v>43</v>
      </c>
      <c r="L12">
        <v>2</v>
      </c>
      <c r="M12" t="s">
        <v>44</v>
      </c>
      <c r="N12" t="s">
        <v>45</v>
      </c>
      <c r="O12" t="s">
        <v>8</v>
      </c>
      <c r="P12" t="s">
        <v>8</v>
      </c>
      <c r="Q12" t="s">
        <v>20</v>
      </c>
      <c r="R12">
        <v>15</v>
      </c>
      <c r="S12" t="s">
        <v>40</v>
      </c>
      <c r="T12" t="s">
        <v>36</v>
      </c>
      <c r="U12">
        <v>3</v>
      </c>
      <c r="V12" t="s">
        <v>42</v>
      </c>
      <c r="W12" t="s">
        <v>45</v>
      </c>
      <c r="X12" t="s">
        <v>28</v>
      </c>
      <c r="Y12" t="s">
        <v>8</v>
      </c>
      <c r="Z12" t="s">
        <v>29</v>
      </c>
      <c r="AA12">
        <v>9</v>
      </c>
      <c r="AB12" t="s">
        <v>40</v>
      </c>
      <c r="AC12" t="s">
        <v>38</v>
      </c>
      <c r="AD12">
        <v>14</v>
      </c>
      <c r="AE12" t="s">
        <v>44</v>
      </c>
      <c r="AF12" t="s">
        <v>31</v>
      </c>
      <c r="AG12" t="s">
        <v>28</v>
      </c>
      <c r="AH12" t="s">
        <v>28</v>
      </c>
      <c r="AI12" t="s">
        <v>20</v>
      </c>
      <c r="AJ12">
        <v>10</v>
      </c>
      <c r="AK12" t="s">
        <v>40</v>
      </c>
      <c r="AL12" t="s">
        <v>37</v>
      </c>
      <c r="AM12">
        <v>8</v>
      </c>
      <c r="AN12" t="s">
        <v>42</v>
      </c>
      <c r="AO12" t="s">
        <v>31</v>
      </c>
      <c r="AP12" t="s">
        <v>28</v>
      </c>
      <c r="AQ12" t="s">
        <v>28</v>
      </c>
      <c r="AR12" t="s">
        <v>20</v>
      </c>
      <c r="AS12">
        <v>5</v>
      </c>
      <c r="AT12" t="s">
        <v>40</v>
      </c>
      <c r="AU12" t="s">
        <v>38</v>
      </c>
      <c r="AV12">
        <v>6</v>
      </c>
      <c r="AW12" t="s">
        <v>42</v>
      </c>
      <c r="AX12" t="s">
        <v>31</v>
      </c>
      <c r="AY12" t="s">
        <v>28</v>
      </c>
      <c r="AZ12" t="s">
        <v>28</v>
      </c>
      <c r="BA12" t="s">
        <v>20</v>
      </c>
      <c r="BB12">
        <v>9</v>
      </c>
      <c r="BC12" t="s">
        <v>40</v>
      </c>
      <c r="BD12" t="s">
        <v>41</v>
      </c>
      <c r="BE12">
        <v>7</v>
      </c>
      <c r="BF12" t="s">
        <v>42</v>
      </c>
      <c r="BG12" t="s">
        <v>31</v>
      </c>
      <c r="BH12" t="s">
        <v>28</v>
      </c>
      <c r="BI12" t="s">
        <v>28</v>
      </c>
      <c r="BJ12" t="s">
        <v>20</v>
      </c>
      <c r="BK12">
        <v>13</v>
      </c>
      <c r="BL12" t="s">
        <v>40</v>
      </c>
      <c r="BM12" t="s">
        <v>38</v>
      </c>
      <c r="BN12">
        <v>12</v>
      </c>
      <c r="BO12" t="s">
        <v>42</v>
      </c>
      <c r="BP12" t="s">
        <v>31</v>
      </c>
      <c r="BQ12" t="s">
        <v>28</v>
      </c>
      <c r="BR12" t="s">
        <v>28</v>
      </c>
      <c r="BS12" t="s">
        <v>20</v>
      </c>
      <c r="BT12">
        <v>17</v>
      </c>
      <c r="BU12" t="s">
        <v>40</v>
      </c>
      <c r="BV12" t="s">
        <v>27</v>
      </c>
      <c r="BW12">
        <v>13</v>
      </c>
      <c r="BX12" t="s">
        <v>42</v>
      </c>
      <c r="BY12" t="s">
        <v>31</v>
      </c>
      <c r="BZ12" t="s">
        <v>28</v>
      </c>
      <c r="CA12" t="s">
        <v>28</v>
      </c>
      <c r="CB12" t="s">
        <v>20</v>
      </c>
      <c r="CC12">
        <v>17</v>
      </c>
      <c r="CD12" t="s">
        <v>40</v>
      </c>
      <c r="CE12" t="s">
        <v>19</v>
      </c>
      <c r="CF12">
        <v>9</v>
      </c>
      <c r="CG12" t="s">
        <v>42</v>
      </c>
      <c r="CH12" t="s">
        <v>31</v>
      </c>
      <c r="CI12" t="s">
        <v>28</v>
      </c>
      <c r="CJ12" t="s">
        <v>28</v>
      </c>
      <c r="CK12" t="s">
        <v>20</v>
      </c>
      <c r="CL12">
        <v>15</v>
      </c>
      <c r="CM12" t="s">
        <v>40</v>
      </c>
      <c r="CN12" t="s">
        <v>19</v>
      </c>
      <c r="CO12">
        <v>10</v>
      </c>
      <c r="CP12" t="s">
        <v>42</v>
      </c>
      <c r="CQ12" t="s">
        <v>31</v>
      </c>
      <c r="CR12" t="s">
        <v>28</v>
      </c>
      <c r="CS12" t="s">
        <v>28</v>
      </c>
      <c r="CT12" t="s">
        <v>20</v>
      </c>
      <c r="CU12">
        <v>5</v>
      </c>
      <c r="CV12" t="s">
        <v>40</v>
      </c>
      <c r="CW12" t="s">
        <v>38</v>
      </c>
      <c r="CX12">
        <v>15</v>
      </c>
      <c r="CY12" t="s">
        <v>46</v>
      </c>
      <c r="CZ12" t="s">
        <v>31</v>
      </c>
      <c r="DA12" t="s">
        <v>8</v>
      </c>
      <c r="DB12" t="s">
        <v>28</v>
      </c>
      <c r="DC12" t="s">
        <v>29</v>
      </c>
      <c r="DD12">
        <v>11</v>
      </c>
      <c r="DE12" t="s">
        <v>40</v>
      </c>
      <c r="DF12" t="s">
        <v>35</v>
      </c>
      <c r="DG12">
        <v>5</v>
      </c>
      <c r="DH12" t="s">
        <v>42</v>
      </c>
      <c r="DI12" t="s">
        <v>31</v>
      </c>
      <c r="DJ12" t="s">
        <v>28</v>
      </c>
      <c r="DK12" t="s">
        <v>28</v>
      </c>
      <c r="DL12" t="s">
        <v>20</v>
      </c>
      <c r="DM12">
        <v>10</v>
      </c>
      <c r="DN12" t="s">
        <v>40</v>
      </c>
      <c r="DO12" t="s">
        <v>27</v>
      </c>
      <c r="DP12">
        <v>4</v>
      </c>
      <c r="DQ12" t="s">
        <v>44</v>
      </c>
      <c r="DR12" t="s">
        <v>31</v>
      </c>
      <c r="DS12" t="s">
        <v>28</v>
      </c>
      <c r="DT12" t="s">
        <v>28</v>
      </c>
      <c r="DU12" t="s">
        <v>20</v>
      </c>
      <c r="DV12">
        <v>17</v>
      </c>
      <c r="DW12" t="s">
        <v>40</v>
      </c>
      <c r="DX12" t="s">
        <v>43</v>
      </c>
      <c r="DY12">
        <v>0</v>
      </c>
      <c r="DZ12" t="s">
        <v>42</v>
      </c>
      <c r="EA12" t="s">
        <v>34</v>
      </c>
      <c r="EB12" t="s">
        <v>8</v>
      </c>
      <c r="EC12" t="s">
        <v>8</v>
      </c>
      <c r="ED12" t="s">
        <v>20</v>
      </c>
      <c r="EE12">
        <v>17</v>
      </c>
      <c r="EF12" t="s">
        <v>40</v>
      </c>
      <c r="EG12" t="s">
        <v>38</v>
      </c>
      <c r="EH12">
        <v>1</v>
      </c>
      <c r="EI12" t="s">
        <v>46</v>
      </c>
      <c r="EJ12" t="s">
        <v>22</v>
      </c>
      <c r="EK12" t="s">
        <v>8</v>
      </c>
      <c r="EL12" t="s">
        <v>8</v>
      </c>
      <c r="EM12" t="s">
        <v>20</v>
      </c>
      <c r="EN12">
        <v>29</v>
      </c>
      <c r="EO12" t="s">
        <v>40</v>
      </c>
      <c r="EP12" t="s">
        <v>37</v>
      </c>
      <c r="EQ12">
        <v>11</v>
      </c>
      <c r="ER12" t="s">
        <v>42</v>
      </c>
      <c r="ES12" t="s">
        <v>31</v>
      </c>
      <c r="ET12" t="s">
        <v>28</v>
      </c>
      <c r="EU12" t="s">
        <v>28</v>
      </c>
      <c r="EV12" t="s">
        <v>20</v>
      </c>
      <c r="KK12" s="3">
        <v>4</v>
      </c>
      <c r="KL12" s="3">
        <v>2</v>
      </c>
      <c r="KM12" s="3">
        <v>5</v>
      </c>
      <c r="KN12" s="3">
        <v>2</v>
      </c>
      <c r="KO12" s="3">
        <v>2</v>
      </c>
      <c r="KP12" s="3">
        <v>3</v>
      </c>
      <c r="KQ12" s="3">
        <v>1</v>
      </c>
      <c r="KR12" s="3">
        <v>2</v>
      </c>
      <c r="KS12" s="2">
        <v>4.5355339059327378</v>
      </c>
      <c r="KT12" s="2">
        <v>-1.7071067811865477</v>
      </c>
      <c r="KU12">
        <v>5</v>
      </c>
      <c r="KV12">
        <v>3</v>
      </c>
      <c r="KW12">
        <v>5</v>
      </c>
      <c r="KX12">
        <v>4</v>
      </c>
      <c r="KY12">
        <v>3</v>
      </c>
      <c r="KZ12">
        <v>2</v>
      </c>
      <c r="LA12">
        <v>2</v>
      </c>
      <c r="LB12">
        <v>2</v>
      </c>
      <c r="LC12" s="2">
        <v>5.5355339059327378</v>
      </c>
      <c r="LD12" s="2">
        <v>1.7071067811865477</v>
      </c>
      <c r="LE12">
        <v>4</v>
      </c>
      <c r="LF12">
        <v>4</v>
      </c>
      <c r="LG12">
        <v>3</v>
      </c>
      <c r="LH12">
        <v>2</v>
      </c>
      <c r="LI12">
        <v>4</v>
      </c>
      <c r="LJ12">
        <v>3</v>
      </c>
      <c r="LK12">
        <v>3</v>
      </c>
      <c r="LL12">
        <v>4</v>
      </c>
      <c r="LM12" s="2">
        <v>-1.7071067811865475</v>
      </c>
      <c r="LN12" s="2">
        <v>1.7071067811865475</v>
      </c>
      <c r="LO12">
        <v>2</v>
      </c>
      <c r="LP12">
        <v>3</v>
      </c>
      <c r="LQ12">
        <v>3</v>
      </c>
      <c r="LR12">
        <v>4</v>
      </c>
      <c r="LS12">
        <v>2</v>
      </c>
      <c r="LT12">
        <v>4</v>
      </c>
      <c r="LU12">
        <v>4</v>
      </c>
      <c r="LV12">
        <v>5</v>
      </c>
      <c r="LW12" s="2">
        <v>-1.4142135623730954</v>
      </c>
      <c r="LX12" s="2">
        <v>-3.8284271247461903</v>
      </c>
      <c r="LY12">
        <v>2</v>
      </c>
      <c r="LZ12">
        <v>3</v>
      </c>
      <c r="MA12">
        <v>2</v>
      </c>
      <c r="MB12">
        <v>3</v>
      </c>
      <c r="MC12">
        <v>3</v>
      </c>
      <c r="MD12">
        <v>2</v>
      </c>
      <c r="ME12">
        <v>4</v>
      </c>
      <c r="MF12">
        <v>3</v>
      </c>
      <c r="MG12" s="2">
        <v>-2.4142135623730949</v>
      </c>
      <c r="MH12" s="2">
        <v>0.99999999999999989</v>
      </c>
      <c r="MI12">
        <v>5</v>
      </c>
      <c r="MJ12">
        <v>2</v>
      </c>
      <c r="MK12">
        <v>4</v>
      </c>
      <c r="ML12">
        <v>3</v>
      </c>
      <c r="MM12">
        <v>2</v>
      </c>
      <c r="MN12">
        <v>2</v>
      </c>
      <c r="MO12">
        <v>3</v>
      </c>
      <c r="MP12">
        <v>4</v>
      </c>
      <c r="MQ12" s="2">
        <v>2.1213203435596428</v>
      </c>
      <c r="MR12" s="2">
        <v>-0.70710678118654757</v>
      </c>
      <c r="MS12">
        <v>1</v>
      </c>
      <c r="MT12">
        <v>2</v>
      </c>
      <c r="MU12">
        <v>4</v>
      </c>
      <c r="MV12">
        <v>1</v>
      </c>
      <c r="MW12">
        <v>1</v>
      </c>
      <c r="MX12">
        <v>4</v>
      </c>
      <c r="MY12">
        <v>1</v>
      </c>
      <c r="MZ12">
        <v>4</v>
      </c>
      <c r="NA12" s="2">
        <v>0</v>
      </c>
      <c r="NB12" s="2">
        <v>-6.2426406871192857</v>
      </c>
      <c r="NC12">
        <v>2</v>
      </c>
      <c r="ND12">
        <v>1</v>
      </c>
      <c r="NE12">
        <v>2</v>
      </c>
      <c r="NF12">
        <v>2</v>
      </c>
      <c r="NG12">
        <v>5</v>
      </c>
      <c r="NH12">
        <v>2</v>
      </c>
      <c r="NI12">
        <v>3</v>
      </c>
      <c r="NJ12">
        <v>3</v>
      </c>
      <c r="NK12" s="2">
        <v>-3.8284271247461903</v>
      </c>
      <c r="NL12" s="2">
        <v>0.41421356237309526</v>
      </c>
      <c r="NM12">
        <v>3</v>
      </c>
      <c r="NN12">
        <v>3</v>
      </c>
      <c r="NO12">
        <v>4</v>
      </c>
      <c r="NP12">
        <v>5</v>
      </c>
      <c r="NQ12">
        <v>3</v>
      </c>
      <c r="NR12">
        <v>3</v>
      </c>
      <c r="NS12">
        <v>3</v>
      </c>
      <c r="NT12">
        <v>2</v>
      </c>
      <c r="NU12" s="2">
        <v>3.4142135623730949</v>
      </c>
      <c r="NV12" s="2">
        <v>0</v>
      </c>
    </row>
    <row r="13" spans="1:386" x14ac:dyDescent="0.2">
      <c r="A13">
        <v>12</v>
      </c>
      <c r="B13">
        <v>20</v>
      </c>
      <c r="C13" t="s">
        <v>49</v>
      </c>
      <c r="D13" t="s">
        <v>25</v>
      </c>
      <c r="E13" t="s">
        <v>48</v>
      </c>
      <c r="F13" t="s">
        <v>23</v>
      </c>
      <c r="G13">
        <v>289</v>
      </c>
      <c r="H13">
        <v>8</v>
      </c>
      <c r="I13">
        <v>5</v>
      </c>
      <c r="J13" t="s">
        <v>40</v>
      </c>
      <c r="K13" t="s">
        <v>36</v>
      </c>
      <c r="L13">
        <v>0</v>
      </c>
      <c r="M13" t="s">
        <v>42</v>
      </c>
      <c r="N13" t="s">
        <v>34</v>
      </c>
      <c r="O13" t="s">
        <v>28</v>
      </c>
      <c r="P13" t="s">
        <v>8</v>
      </c>
      <c r="Q13" t="s">
        <v>29</v>
      </c>
      <c r="R13">
        <v>17</v>
      </c>
      <c r="S13" t="s">
        <v>40</v>
      </c>
      <c r="T13" t="s">
        <v>19</v>
      </c>
      <c r="U13">
        <v>14</v>
      </c>
      <c r="V13" t="s">
        <v>44</v>
      </c>
      <c r="W13" t="s">
        <v>31</v>
      </c>
      <c r="X13" t="s">
        <v>28</v>
      </c>
      <c r="Y13" t="s">
        <v>28</v>
      </c>
      <c r="Z13" t="s">
        <v>20</v>
      </c>
      <c r="AA13">
        <v>31</v>
      </c>
      <c r="AB13" t="s">
        <v>40</v>
      </c>
      <c r="AC13" t="s">
        <v>43</v>
      </c>
      <c r="AD13">
        <v>8</v>
      </c>
      <c r="AE13" t="s">
        <v>42</v>
      </c>
      <c r="AF13" t="s">
        <v>31</v>
      </c>
      <c r="AG13" t="s">
        <v>28</v>
      </c>
      <c r="AH13" t="s">
        <v>28</v>
      </c>
      <c r="AI13" t="s">
        <v>20</v>
      </c>
      <c r="AJ13">
        <v>39</v>
      </c>
      <c r="AK13" t="s">
        <v>40</v>
      </c>
      <c r="AL13" t="s">
        <v>36</v>
      </c>
      <c r="AM13">
        <v>9</v>
      </c>
      <c r="AN13" t="s">
        <v>42</v>
      </c>
      <c r="AO13" t="s">
        <v>31</v>
      </c>
      <c r="AP13" t="s">
        <v>28</v>
      </c>
      <c r="AQ13" t="s">
        <v>28</v>
      </c>
      <c r="AR13" t="s">
        <v>20</v>
      </c>
      <c r="AS13">
        <v>18</v>
      </c>
      <c r="AT13" t="s">
        <v>40</v>
      </c>
      <c r="AU13" t="s">
        <v>38</v>
      </c>
      <c r="AV13">
        <v>2</v>
      </c>
      <c r="AW13" t="s">
        <v>44</v>
      </c>
      <c r="AX13" t="s">
        <v>45</v>
      </c>
      <c r="AY13" t="s">
        <v>8</v>
      </c>
      <c r="AZ13" t="s">
        <v>8</v>
      </c>
      <c r="BA13" t="s">
        <v>20</v>
      </c>
      <c r="BB13">
        <v>12</v>
      </c>
      <c r="BC13" t="s">
        <v>40</v>
      </c>
      <c r="BD13" t="s">
        <v>32</v>
      </c>
      <c r="BE13">
        <v>1</v>
      </c>
      <c r="BF13" t="s">
        <v>46</v>
      </c>
      <c r="BG13" t="s">
        <v>22</v>
      </c>
      <c r="BH13" t="s">
        <v>8</v>
      </c>
      <c r="BI13" t="s">
        <v>8</v>
      </c>
      <c r="BJ13" t="s">
        <v>20</v>
      </c>
      <c r="BK13">
        <v>25</v>
      </c>
      <c r="BL13" t="s">
        <v>40</v>
      </c>
      <c r="BM13" t="s">
        <v>19</v>
      </c>
      <c r="BN13">
        <v>12</v>
      </c>
      <c r="BO13" t="s">
        <v>42</v>
      </c>
      <c r="BP13" t="s">
        <v>31</v>
      </c>
      <c r="BQ13" t="s">
        <v>8</v>
      </c>
      <c r="BR13" t="s">
        <v>28</v>
      </c>
      <c r="BS13" t="s">
        <v>29</v>
      </c>
      <c r="BT13">
        <v>13</v>
      </c>
      <c r="BU13" t="s">
        <v>40</v>
      </c>
      <c r="BV13" t="s">
        <v>41</v>
      </c>
      <c r="BW13">
        <v>11</v>
      </c>
      <c r="BX13" t="s">
        <v>42</v>
      </c>
      <c r="BY13" t="s">
        <v>31</v>
      </c>
      <c r="BZ13" t="s">
        <v>28</v>
      </c>
      <c r="CA13" t="s">
        <v>28</v>
      </c>
      <c r="CB13" t="s">
        <v>20</v>
      </c>
      <c r="CC13">
        <v>32</v>
      </c>
      <c r="CD13" t="s">
        <v>40</v>
      </c>
      <c r="CE13" t="s">
        <v>43</v>
      </c>
      <c r="CF13">
        <v>10</v>
      </c>
      <c r="CG13" t="s">
        <v>42</v>
      </c>
      <c r="CH13" t="s">
        <v>31</v>
      </c>
      <c r="CI13" t="s">
        <v>8</v>
      </c>
      <c r="CJ13" t="s">
        <v>28</v>
      </c>
      <c r="CK13" t="s">
        <v>29</v>
      </c>
      <c r="CL13">
        <v>28</v>
      </c>
      <c r="CM13" t="s">
        <v>40</v>
      </c>
      <c r="CN13" t="s">
        <v>35</v>
      </c>
      <c r="CO13">
        <v>8</v>
      </c>
      <c r="CP13" t="s">
        <v>42</v>
      </c>
      <c r="CQ13" t="s">
        <v>31</v>
      </c>
      <c r="CR13" t="s">
        <v>8</v>
      </c>
      <c r="CS13" t="s">
        <v>28</v>
      </c>
      <c r="CT13" t="s">
        <v>29</v>
      </c>
      <c r="CU13">
        <v>7</v>
      </c>
      <c r="CV13" t="s">
        <v>40</v>
      </c>
      <c r="CW13" t="s">
        <v>35</v>
      </c>
      <c r="CX13">
        <v>3</v>
      </c>
      <c r="CY13" t="s">
        <v>42</v>
      </c>
      <c r="CZ13" t="s">
        <v>45</v>
      </c>
      <c r="DA13" t="s">
        <v>28</v>
      </c>
      <c r="DB13" t="s">
        <v>8</v>
      </c>
      <c r="DC13" t="s">
        <v>29</v>
      </c>
      <c r="DD13">
        <v>30</v>
      </c>
      <c r="DE13" t="s">
        <v>40</v>
      </c>
      <c r="DF13" t="s">
        <v>39</v>
      </c>
      <c r="DG13">
        <v>0</v>
      </c>
      <c r="DH13" t="s">
        <v>42</v>
      </c>
      <c r="DI13" t="s">
        <v>34</v>
      </c>
      <c r="DJ13" t="s">
        <v>8</v>
      </c>
      <c r="DK13" t="s">
        <v>8</v>
      </c>
      <c r="DL13" t="s">
        <v>29</v>
      </c>
      <c r="DM13">
        <v>7</v>
      </c>
      <c r="DN13" t="s">
        <v>40</v>
      </c>
      <c r="DO13" t="s">
        <v>32</v>
      </c>
      <c r="DP13">
        <v>5</v>
      </c>
      <c r="DQ13" t="s">
        <v>42</v>
      </c>
      <c r="DR13" t="s">
        <v>31</v>
      </c>
      <c r="DS13" t="s">
        <v>28</v>
      </c>
      <c r="DT13" t="s">
        <v>28</v>
      </c>
      <c r="DU13" t="s">
        <v>20</v>
      </c>
      <c r="DV13">
        <v>11</v>
      </c>
      <c r="DW13" t="s">
        <v>40</v>
      </c>
      <c r="DX13" t="s">
        <v>35</v>
      </c>
      <c r="DY13">
        <v>8</v>
      </c>
      <c r="DZ13" t="s">
        <v>42</v>
      </c>
      <c r="EA13" t="s">
        <v>31</v>
      </c>
      <c r="EB13" t="s">
        <v>28</v>
      </c>
      <c r="EC13" t="s">
        <v>28</v>
      </c>
      <c r="ED13" t="s">
        <v>20</v>
      </c>
      <c r="EE13">
        <v>7</v>
      </c>
      <c r="EF13" t="s">
        <v>40</v>
      </c>
      <c r="EG13" t="s">
        <v>32</v>
      </c>
      <c r="EH13">
        <v>7</v>
      </c>
      <c r="EI13" t="s">
        <v>42</v>
      </c>
      <c r="EJ13" t="s">
        <v>31</v>
      </c>
      <c r="EK13" t="s">
        <v>8</v>
      </c>
      <c r="EL13" t="s">
        <v>28</v>
      </c>
      <c r="EM13" t="s">
        <v>29</v>
      </c>
      <c r="EN13">
        <v>7</v>
      </c>
      <c r="EO13" t="s">
        <v>40</v>
      </c>
      <c r="EP13" t="s">
        <v>37</v>
      </c>
      <c r="EQ13">
        <v>15</v>
      </c>
      <c r="ER13" t="s">
        <v>46</v>
      </c>
      <c r="ES13" t="s">
        <v>31</v>
      </c>
      <c r="ET13" t="s">
        <v>8</v>
      </c>
      <c r="EU13" t="s">
        <v>28</v>
      </c>
      <c r="EV13" t="s">
        <v>29</v>
      </c>
      <c r="KK13" s="3">
        <v>5</v>
      </c>
      <c r="KL13" s="3">
        <v>1</v>
      </c>
      <c r="KM13" s="3">
        <v>5</v>
      </c>
      <c r="KN13" s="3">
        <v>5</v>
      </c>
      <c r="KO13" s="3">
        <v>2</v>
      </c>
      <c r="KP13" s="3">
        <v>1</v>
      </c>
      <c r="KQ13" s="3">
        <v>1</v>
      </c>
      <c r="KR13" s="3">
        <v>4</v>
      </c>
      <c r="KS13" s="2">
        <v>6.8284271247461907</v>
      </c>
      <c r="KT13" s="2">
        <v>-1.4142135623730954</v>
      </c>
      <c r="KU13">
        <v>3</v>
      </c>
      <c r="KV13">
        <v>3</v>
      </c>
      <c r="KW13">
        <v>4</v>
      </c>
      <c r="KX13">
        <v>5</v>
      </c>
      <c r="KY13">
        <v>3</v>
      </c>
      <c r="KZ13">
        <v>4</v>
      </c>
      <c r="LA13">
        <v>3</v>
      </c>
      <c r="LB13">
        <v>1</v>
      </c>
      <c r="LC13" s="2">
        <v>4.1213203435596428</v>
      </c>
      <c r="LD13" s="2">
        <v>-0.29289321881345232</v>
      </c>
      <c r="LE13">
        <v>3</v>
      </c>
      <c r="LF13">
        <v>5</v>
      </c>
      <c r="LG13">
        <v>1</v>
      </c>
      <c r="LH13">
        <v>3</v>
      </c>
      <c r="LI13">
        <v>4</v>
      </c>
      <c r="LJ13">
        <v>1</v>
      </c>
      <c r="LK13">
        <v>5</v>
      </c>
      <c r="LL13">
        <v>3</v>
      </c>
      <c r="LM13" s="2">
        <v>-4.1213203435596428</v>
      </c>
      <c r="LN13" s="2">
        <v>6.1213203435596428</v>
      </c>
      <c r="LO13">
        <v>5</v>
      </c>
      <c r="LP13">
        <v>2</v>
      </c>
      <c r="LQ13">
        <v>5</v>
      </c>
      <c r="LR13">
        <v>1</v>
      </c>
      <c r="LS13">
        <v>2</v>
      </c>
      <c r="LT13">
        <v>2</v>
      </c>
      <c r="LU13">
        <v>1</v>
      </c>
      <c r="LV13">
        <v>4</v>
      </c>
      <c r="LW13" s="2">
        <v>2.8284271247461903</v>
      </c>
      <c r="LX13" s="2">
        <v>-1.4142135623730954</v>
      </c>
      <c r="LY13">
        <v>4</v>
      </c>
      <c r="LZ13">
        <v>5</v>
      </c>
      <c r="MA13">
        <v>1</v>
      </c>
      <c r="MB13">
        <v>2</v>
      </c>
      <c r="MC13">
        <v>5</v>
      </c>
      <c r="MD13">
        <v>1</v>
      </c>
      <c r="ME13">
        <v>2</v>
      </c>
      <c r="MF13">
        <v>5</v>
      </c>
      <c r="MG13" s="2">
        <v>-3.5355339059327378</v>
      </c>
      <c r="MH13" s="2">
        <v>6.1213203435596419</v>
      </c>
      <c r="MI13">
        <v>3</v>
      </c>
      <c r="MJ13">
        <v>2</v>
      </c>
      <c r="MK13">
        <v>3</v>
      </c>
      <c r="ML13">
        <v>3</v>
      </c>
      <c r="MM13">
        <v>3</v>
      </c>
      <c r="MN13">
        <v>2</v>
      </c>
      <c r="MO13">
        <v>2</v>
      </c>
      <c r="MP13">
        <v>4</v>
      </c>
      <c r="MQ13" s="2">
        <v>0.29289321881345243</v>
      </c>
      <c r="MR13" s="2">
        <v>-0.70710678118654757</v>
      </c>
      <c r="MS13">
        <v>5</v>
      </c>
      <c r="MT13">
        <v>1</v>
      </c>
      <c r="MU13">
        <v>4</v>
      </c>
      <c r="MV13">
        <v>5</v>
      </c>
      <c r="MW13">
        <v>1</v>
      </c>
      <c r="MX13">
        <v>4</v>
      </c>
      <c r="MY13">
        <v>3</v>
      </c>
      <c r="MZ13">
        <v>4</v>
      </c>
      <c r="NA13" s="2">
        <v>4.8284271247461907</v>
      </c>
      <c r="NB13" s="2">
        <v>-4.4142135623730949</v>
      </c>
      <c r="NC13">
        <v>2</v>
      </c>
      <c r="ND13">
        <v>2</v>
      </c>
      <c r="NE13">
        <v>4</v>
      </c>
      <c r="NF13">
        <v>3</v>
      </c>
      <c r="NG13">
        <v>3</v>
      </c>
      <c r="NH13">
        <v>2</v>
      </c>
      <c r="NI13">
        <v>4</v>
      </c>
      <c r="NJ13">
        <v>4</v>
      </c>
      <c r="NK13" s="2">
        <v>-1.7071067811865475</v>
      </c>
      <c r="NL13" s="2">
        <v>-2.1213203435596428</v>
      </c>
      <c r="NM13">
        <v>4</v>
      </c>
      <c r="NN13">
        <v>4</v>
      </c>
      <c r="NO13">
        <v>5</v>
      </c>
      <c r="NP13">
        <v>4</v>
      </c>
      <c r="NQ13">
        <v>3</v>
      </c>
      <c r="NR13">
        <v>2</v>
      </c>
      <c r="NS13">
        <v>2</v>
      </c>
      <c r="NT13">
        <v>2</v>
      </c>
      <c r="NU13" s="2">
        <v>4.8284271247461898</v>
      </c>
      <c r="NV13" s="2">
        <v>2</v>
      </c>
    </row>
    <row r="14" spans="1:386" x14ac:dyDescent="0.2">
      <c r="A14">
        <v>13</v>
      </c>
      <c r="B14">
        <v>21</v>
      </c>
      <c r="C14" t="s">
        <v>49</v>
      </c>
      <c r="D14" t="s">
        <v>50</v>
      </c>
      <c r="E14" t="s">
        <v>26</v>
      </c>
      <c r="F14" t="s">
        <v>23</v>
      </c>
      <c r="G14">
        <v>213</v>
      </c>
      <c r="H14">
        <v>13</v>
      </c>
      <c r="I14">
        <v>17</v>
      </c>
      <c r="J14" t="s">
        <v>40</v>
      </c>
      <c r="K14" t="s">
        <v>32</v>
      </c>
      <c r="L14">
        <v>9</v>
      </c>
      <c r="M14" t="s">
        <v>42</v>
      </c>
      <c r="N14" t="s">
        <v>31</v>
      </c>
      <c r="O14" t="s">
        <v>28</v>
      </c>
      <c r="P14" t="s">
        <v>28</v>
      </c>
      <c r="Q14" t="s">
        <v>20</v>
      </c>
      <c r="R14">
        <v>12</v>
      </c>
      <c r="S14" t="s">
        <v>40</v>
      </c>
      <c r="T14" t="s">
        <v>35</v>
      </c>
      <c r="U14">
        <v>2</v>
      </c>
      <c r="V14" t="s">
        <v>44</v>
      </c>
      <c r="W14" t="s">
        <v>45</v>
      </c>
      <c r="X14" t="s">
        <v>28</v>
      </c>
      <c r="Y14" t="s">
        <v>8</v>
      </c>
      <c r="Z14" t="s">
        <v>29</v>
      </c>
      <c r="AA14">
        <v>9</v>
      </c>
      <c r="AB14" t="s">
        <v>40</v>
      </c>
      <c r="AC14" t="s">
        <v>27</v>
      </c>
      <c r="AD14">
        <v>3</v>
      </c>
      <c r="AE14" t="s">
        <v>42</v>
      </c>
      <c r="AF14" t="s">
        <v>45</v>
      </c>
      <c r="AG14" t="s">
        <v>8</v>
      </c>
      <c r="AH14" t="s">
        <v>8</v>
      </c>
      <c r="AI14" t="s">
        <v>20</v>
      </c>
      <c r="AJ14">
        <v>8</v>
      </c>
      <c r="AK14" t="s">
        <v>40</v>
      </c>
      <c r="AL14" t="s">
        <v>19</v>
      </c>
      <c r="AM14">
        <v>1</v>
      </c>
      <c r="AN14" t="s">
        <v>46</v>
      </c>
      <c r="AO14" t="s">
        <v>22</v>
      </c>
      <c r="AP14" t="s">
        <v>8</v>
      </c>
      <c r="AQ14" t="s">
        <v>8</v>
      </c>
      <c r="AR14" t="s">
        <v>20</v>
      </c>
      <c r="AS14">
        <v>20</v>
      </c>
      <c r="AT14" t="s">
        <v>40</v>
      </c>
      <c r="AU14" t="s">
        <v>38</v>
      </c>
      <c r="AV14">
        <v>8</v>
      </c>
      <c r="AW14" t="s">
        <v>42</v>
      </c>
      <c r="AX14" t="s">
        <v>31</v>
      </c>
      <c r="AY14" t="s">
        <v>28</v>
      </c>
      <c r="AZ14" t="s">
        <v>28</v>
      </c>
      <c r="BA14" t="s">
        <v>20</v>
      </c>
      <c r="BB14">
        <v>9</v>
      </c>
      <c r="BC14" t="s">
        <v>40</v>
      </c>
      <c r="BD14" t="s">
        <v>27</v>
      </c>
      <c r="BE14">
        <v>5</v>
      </c>
      <c r="BF14" t="s">
        <v>42</v>
      </c>
      <c r="BG14" t="s">
        <v>31</v>
      </c>
      <c r="BH14" t="s">
        <v>28</v>
      </c>
      <c r="BI14" t="s">
        <v>28</v>
      </c>
      <c r="BJ14" t="s">
        <v>20</v>
      </c>
      <c r="BK14">
        <v>19</v>
      </c>
      <c r="BL14" t="s">
        <v>40</v>
      </c>
      <c r="BM14" t="s">
        <v>43</v>
      </c>
      <c r="BN14">
        <v>4</v>
      </c>
      <c r="BO14" t="s">
        <v>44</v>
      </c>
      <c r="BP14" t="s">
        <v>31</v>
      </c>
      <c r="BQ14" t="s">
        <v>28</v>
      </c>
      <c r="BR14" t="s">
        <v>28</v>
      </c>
      <c r="BS14" t="s">
        <v>20</v>
      </c>
      <c r="BT14">
        <v>7</v>
      </c>
      <c r="BU14" t="s">
        <v>40</v>
      </c>
      <c r="BV14" t="s">
        <v>43</v>
      </c>
      <c r="BW14">
        <v>11</v>
      </c>
      <c r="BX14" t="s">
        <v>42</v>
      </c>
      <c r="BY14" t="s">
        <v>31</v>
      </c>
      <c r="BZ14" t="s">
        <v>28</v>
      </c>
      <c r="CA14" t="s">
        <v>28</v>
      </c>
      <c r="CB14" t="s">
        <v>20</v>
      </c>
      <c r="CC14">
        <v>29</v>
      </c>
      <c r="CD14" t="s">
        <v>40</v>
      </c>
      <c r="CE14" t="s">
        <v>39</v>
      </c>
      <c r="CF14">
        <v>15</v>
      </c>
      <c r="CG14" t="s">
        <v>46</v>
      </c>
      <c r="CH14" t="s">
        <v>31</v>
      </c>
      <c r="CI14" t="s">
        <v>28</v>
      </c>
      <c r="CJ14" t="s">
        <v>28</v>
      </c>
      <c r="CK14" t="s">
        <v>20</v>
      </c>
      <c r="CL14">
        <v>16</v>
      </c>
      <c r="CM14" t="s">
        <v>40</v>
      </c>
      <c r="CN14" t="s">
        <v>38</v>
      </c>
      <c r="CO14">
        <v>6</v>
      </c>
      <c r="CP14" t="s">
        <v>42</v>
      </c>
      <c r="CQ14" t="s">
        <v>31</v>
      </c>
      <c r="CR14" t="s">
        <v>28</v>
      </c>
      <c r="CS14" t="s">
        <v>28</v>
      </c>
      <c r="CT14" t="s">
        <v>20</v>
      </c>
      <c r="CU14">
        <v>11</v>
      </c>
      <c r="CV14" t="s">
        <v>40</v>
      </c>
      <c r="CW14" t="s">
        <v>38</v>
      </c>
      <c r="CX14">
        <v>12</v>
      </c>
      <c r="CY14" t="s">
        <v>42</v>
      </c>
      <c r="CZ14" t="s">
        <v>31</v>
      </c>
      <c r="DA14" t="s">
        <v>8</v>
      </c>
      <c r="DB14" t="s">
        <v>28</v>
      </c>
      <c r="DC14" t="s">
        <v>29</v>
      </c>
      <c r="DD14">
        <v>7</v>
      </c>
      <c r="DE14" t="s">
        <v>40</v>
      </c>
      <c r="DF14" t="s">
        <v>32</v>
      </c>
      <c r="DG14">
        <v>13</v>
      </c>
      <c r="DH14" t="s">
        <v>42</v>
      </c>
      <c r="DI14" t="s">
        <v>31</v>
      </c>
      <c r="DJ14" t="s">
        <v>8</v>
      </c>
      <c r="DK14" t="s">
        <v>28</v>
      </c>
      <c r="DL14" t="s">
        <v>29</v>
      </c>
      <c r="DM14">
        <v>9</v>
      </c>
      <c r="DN14" t="s">
        <v>40</v>
      </c>
      <c r="DO14" t="s">
        <v>37</v>
      </c>
      <c r="DP14">
        <v>0</v>
      </c>
      <c r="DQ14" t="s">
        <v>42</v>
      </c>
      <c r="DR14" t="s">
        <v>34</v>
      </c>
      <c r="DS14" t="s">
        <v>8</v>
      </c>
      <c r="DT14" t="s">
        <v>8</v>
      </c>
      <c r="DU14" t="s">
        <v>20</v>
      </c>
      <c r="DV14">
        <v>10</v>
      </c>
      <c r="DW14" t="s">
        <v>40</v>
      </c>
      <c r="DX14" t="s">
        <v>41</v>
      </c>
      <c r="DY14">
        <v>10</v>
      </c>
      <c r="DZ14" t="s">
        <v>42</v>
      </c>
      <c r="EA14" t="s">
        <v>31</v>
      </c>
      <c r="EB14" t="s">
        <v>28</v>
      </c>
      <c r="EC14" t="s">
        <v>28</v>
      </c>
      <c r="ED14" t="s">
        <v>20</v>
      </c>
      <c r="EE14">
        <v>21</v>
      </c>
      <c r="EF14" t="s">
        <v>40</v>
      </c>
      <c r="EG14" t="s">
        <v>43</v>
      </c>
      <c r="EH14">
        <v>2</v>
      </c>
      <c r="EI14" t="s">
        <v>44</v>
      </c>
      <c r="EJ14" t="s">
        <v>45</v>
      </c>
      <c r="EK14" t="s">
        <v>8</v>
      </c>
      <c r="EL14" t="s">
        <v>8</v>
      </c>
      <c r="EM14" t="s">
        <v>20</v>
      </c>
      <c r="EN14">
        <v>9</v>
      </c>
      <c r="EO14" t="s">
        <v>40</v>
      </c>
      <c r="EP14" t="s">
        <v>41</v>
      </c>
      <c r="EQ14">
        <v>18</v>
      </c>
      <c r="ER14" t="s">
        <v>42</v>
      </c>
      <c r="ES14" t="s">
        <v>31</v>
      </c>
      <c r="ET14" t="s">
        <v>28</v>
      </c>
      <c r="EU14" t="s">
        <v>28</v>
      </c>
      <c r="EV14" t="s">
        <v>20</v>
      </c>
      <c r="KK14" s="3">
        <v>4</v>
      </c>
      <c r="KL14" s="3">
        <v>2</v>
      </c>
      <c r="KM14" s="3">
        <v>3</v>
      </c>
      <c r="KN14" s="3">
        <v>3</v>
      </c>
      <c r="KO14" s="3">
        <v>2</v>
      </c>
      <c r="KP14" s="3">
        <v>3</v>
      </c>
      <c r="KQ14" s="3">
        <v>4</v>
      </c>
      <c r="KR14" s="3">
        <v>3</v>
      </c>
      <c r="KS14" s="2">
        <v>0.41421356237309515</v>
      </c>
      <c r="KT14" s="2">
        <v>-0.99999999999999989</v>
      </c>
      <c r="KU14">
        <v>3</v>
      </c>
      <c r="KV14">
        <v>2</v>
      </c>
      <c r="KW14">
        <v>5</v>
      </c>
      <c r="KX14">
        <v>5</v>
      </c>
      <c r="KY14">
        <v>1</v>
      </c>
      <c r="KZ14">
        <v>2</v>
      </c>
      <c r="LA14">
        <v>1</v>
      </c>
      <c r="LB14">
        <v>2</v>
      </c>
      <c r="LC14" s="2">
        <v>7.5355339059327378</v>
      </c>
      <c r="LD14" s="2">
        <v>-2.1213203435596428</v>
      </c>
      <c r="LE14">
        <v>1</v>
      </c>
      <c r="LF14">
        <v>5</v>
      </c>
      <c r="LG14">
        <v>1</v>
      </c>
      <c r="LH14">
        <v>4</v>
      </c>
      <c r="LI14">
        <v>5</v>
      </c>
      <c r="LJ14">
        <v>4</v>
      </c>
      <c r="LK14">
        <v>4</v>
      </c>
      <c r="LL14">
        <v>3</v>
      </c>
      <c r="LM14" s="2">
        <v>-4.2426406871192857</v>
      </c>
      <c r="LN14" s="2">
        <v>2.4142135623730949</v>
      </c>
      <c r="LO14">
        <v>2</v>
      </c>
      <c r="LP14">
        <v>3</v>
      </c>
      <c r="LQ14">
        <v>3</v>
      </c>
      <c r="LR14">
        <v>4</v>
      </c>
      <c r="LS14">
        <v>4</v>
      </c>
      <c r="LT14">
        <v>3</v>
      </c>
      <c r="LU14">
        <v>4</v>
      </c>
      <c r="LV14">
        <v>4</v>
      </c>
      <c r="LW14" s="2">
        <v>-2.1213203435596428</v>
      </c>
      <c r="LX14" s="2">
        <v>-0.70710678118654757</v>
      </c>
      <c r="LY14">
        <v>4</v>
      </c>
      <c r="LZ14">
        <v>3</v>
      </c>
      <c r="MA14">
        <v>1</v>
      </c>
      <c r="MB14">
        <v>1</v>
      </c>
      <c r="MC14">
        <v>3</v>
      </c>
      <c r="MD14">
        <v>3</v>
      </c>
      <c r="ME14">
        <v>1</v>
      </c>
      <c r="MF14">
        <v>3</v>
      </c>
      <c r="MG14" s="2">
        <v>-0.70710678118654757</v>
      </c>
      <c r="MH14" s="2">
        <v>2.1213203435596428</v>
      </c>
      <c r="MI14">
        <v>3</v>
      </c>
      <c r="MJ14">
        <v>3</v>
      </c>
      <c r="MK14">
        <v>2</v>
      </c>
      <c r="ML14">
        <v>2</v>
      </c>
      <c r="MM14">
        <v>1</v>
      </c>
      <c r="MN14">
        <v>5</v>
      </c>
      <c r="MO14">
        <v>2</v>
      </c>
      <c r="MP14">
        <v>3</v>
      </c>
      <c r="MQ14" s="2">
        <v>0.70710678118654757</v>
      </c>
      <c r="MR14" s="2">
        <v>-2.7071067811865475</v>
      </c>
      <c r="MS14">
        <v>4</v>
      </c>
      <c r="MT14">
        <v>2</v>
      </c>
      <c r="MU14">
        <v>3</v>
      </c>
      <c r="MV14">
        <v>4</v>
      </c>
      <c r="MW14">
        <v>2</v>
      </c>
      <c r="MX14">
        <v>5</v>
      </c>
      <c r="MY14">
        <v>5</v>
      </c>
      <c r="MZ14">
        <v>3</v>
      </c>
      <c r="NA14" s="2">
        <v>0.41421356237309515</v>
      </c>
      <c r="NB14" s="2">
        <v>-3</v>
      </c>
      <c r="NC14">
        <v>2</v>
      </c>
      <c r="ND14">
        <v>4</v>
      </c>
      <c r="NE14">
        <v>4</v>
      </c>
      <c r="NF14">
        <v>3</v>
      </c>
      <c r="NG14">
        <v>4</v>
      </c>
      <c r="NH14">
        <v>3</v>
      </c>
      <c r="NI14">
        <v>2</v>
      </c>
      <c r="NJ14">
        <v>4</v>
      </c>
      <c r="NK14" s="2">
        <v>-0.41421356237309515</v>
      </c>
      <c r="NL14" s="2">
        <v>-0.41421356237309515</v>
      </c>
      <c r="NM14">
        <v>4</v>
      </c>
      <c r="NN14">
        <v>3</v>
      </c>
      <c r="NO14">
        <v>5</v>
      </c>
      <c r="NP14">
        <v>3</v>
      </c>
      <c r="NQ14">
        <v>3</v>
      </c>
      <c r="NR14">
        <v>3</v>
      </c>
      <c r="NS14">
        <v>3</v>
      </c>
      <c r="NT14">
        <v>2</v>
      </c>
      <c r="NU14" s="2">
        <v>2.8284271247461903</v>
      </c>
      <c r="NV14" s="2">
        <v>0</v>
      </c>
    </row>
    <row r="15" spans="1:386" x14ac:dyDescent="0.2">
      <c r="A15">
        <v>14</v>
      </c>
      <c r="B15">
        <v>26</v>
      </c>
      <c r="C15" t="s">
        <v>24</v>
      </c>
      <c r="D15" t="s">
        <v>25</v>
      </c>
      <c r="E15" t="s">
        <v>48</v>
      </c>
      <c r="F15" t="s">
        <v>47</v>
      </c>
      <c r="G15">
        <v>150</v>
      </c>
      <c r="H15">
        <v>10</v>
      </c>
      <c r="I15">
        <v>10</v>
      </c>
      <c r="J15" t="s">
        <v>40</v>
      </c>
      <c r="K15" t="s">
        <v>43</v>
      </c>
      <c r="L15">
        <v>7</v>
      </c>
      <c r="M15" t="s">
        <v>42</v>
      </c>
      <c r="N15" t="s">
        <v>31</v>
      </c>
      <c r="O15" t="s">
        <v>8</v>
      </c>
      <c r="P15" t="s">
        <v>28</v>
      </c>
      <c r="Q15" t="s">
        <v>29</v>
      </c>
      <c r="R15">
        <v>29</v>
      </c>
      <c r="S15" t="s">
        <v>40</v>
      </c>
      <c r="T15" t="s">
        <v>41</v>
      </c>
      <c r="U15">
        <v>12</v>
      </c>
      <c r="V15" t="s">
        <v>42</v>
      </c>
      <c r="W15" t="s">
        <v>31</v>
      </c>
      <c r="X15" t="s">
        <v>28</v>
      </c>
      <c r="Y15" t="s">
        <v>28</v>
      </c>
      <c r="Z15" t="s">
        <v>20</v>
      </c>
      <c r="AA15">
        <v>6</v>
      </c>
      <c r="AB15" t="s">
        <v>40</v>
      </c>
      <c r="AC15" t="s">
        <v>32</v>
      </c>
      <c r="AD15">
        <v>8</v>
      </c>
      <c r="AE15" t="s">
        <v>42</v>
      </c>
      <c r="AF15" t="s">
        <v>31</v>
      </c>
      <c r="AG15" t="s">
        <v>28</v>
      </c>
      <c r="AH15" t="s">
        <v>28</v>
      </c>
      <c r="AI15" t="s">
        <v>20</v>
      </c>
      <c r="AJ15">
        <v>7</v>
      </c>
      <c r="AK15" t="s">
        <v>40</v>
      </c>
      <c r="AL15" t="s">
        <v>38</v>
      </c>
      <c r="AM15">
        <v>11</v>
      </c>
      <c r="AN15" t="s">
        <v>42</v>
      </c>
      <c r="AO15" t="s">
        <v>31</v>
      </c>
      <c r="AP15" t="s">
        <v>28</v>
      </c>
      <c r="AQ15" t="s">
        <v>28</v>
      </c>
      <c r="AR15" t="s">
        <v>20</v>
      </c>
      <c r="AS15">
        <v>13</v>
      </c>
      <c r="AT15" t="s">
        <v>40</v>
      </c>
      <c r="AU15" t="s">
        <v>39</v>
      </c>
      <c r="AV15">
        <v>15</v>
      </c>
      <c r="AW15" t="s">
        <v>46</v>
      </c>
      <c r="AX15" t="s">
        <v>31</v>
      </c>
      <c r="AY15" t="s">
        <v>8</v>
      </c>
      <c r="AZ15" t="s">
        <v>28</v>
      </c>
      <c r="BA15" t="s">
        <v>29</v>
      </c>
      <c r="BB15">
        <v>9</v>
      </c>
      <c r="BC15" t="s">
        <v>40</v>
      </c>
      <c r="BD15" t="s">
        <v>43</v>
      </c>
      <c r="BE15">
        <v>3</v>
      </c>
      <c r="BF15" t="s">
        <v>42</v>
      </c>
      <c r="BG15" t="s">
        <v>45</v>
      </c>
      <c r="BH15" t="s">
        <v>28</v>
      </c>
      <c r="BI15" t="s">
        <v>8</v>
      </c>
      <c r="BJ15" t="s">
        <v>29</v>
      </c>
      <c r="BK15">
        <v>5</v>
      </c>
      <c r="BL15" t="s">
        <v>40</v>
      </c>
      <c r="BM15" t="s">
        <v>27</v>
      </c>
      <c r="BN15">
        <v>6</v>
      </c>
      <c r="BO15" t="s">
        <v>42</v>
      </c>
      <c r="BP15" t="s">
        <v>31</v>
      </c>
      <c r="BQ15" t="s">
        <v>28</v>
      </c>
      <c r="BR15" t="s">
        <v>28</v>
      </c>
      <c r="BS15" t="s">
        <v>20</v>
      </c>
      <c r="BT15">
        <v>7</v>
      </c>
      <c r="BU15" t="s">
        <v>40</v>
      </c>
      <c r="BV15" t="s">
        <v>38</v>
      </c>
      <c r="BW15">
        <v>13</v>
      </c>
      <c r="BX15" t="s">
        <v>42</v>
      </c>
      <c r="BY15" t="s">
        <v>31</v>
      </c>
      <c r="BZ15" t="s">
        <v>28</v>
      </c>
      <c r="CA15" t="s">
        <v>28</v>
      </c>
      <c r="CB15" t="s">
        <v>20</v>
      </c>
      <c r="CC15">
        <v>5</v>
      </c>
      <c r="CD15" t="s">
        <v>40</v>
      </c>
      <c r="CE15" t="s">
        <v>41</v>
      </c>
      <c r="CF15">
        <v>10</v>
      </c>
      <c r="CG15" t="s">
        <v>42</v>
      </c>
      <c r="CH15" t="s">
        <v>31</v>
      </c>
      <c r="CI15" t="s">
        <v>28</v>
      </c>
      <c r="CJ15" t="s">
        <v>28</v>
      </c>
      <c r="CK15" t="s">
        <v>20</v>
      </c>
      <c r="CL15">
        <v>5</v>
      </c>
      <c r="CM15" t="s">
        <v>40</v>
      </c>
      <c r="CN15" t="s">
        <v>37</v>
      </c>
      <c r="CO15">
        <v>9</v>
      </c>
      <c r="CP15" t="s">
        <v>42</v>
      </c>
      <c r="CQ15" t="s">
        <v>31</v>
      </c>
      <c r="CR15" t="s">
        <v>28</v>
      </c>
      <c r="CS15" t="s">
        <v>28</v>
      </c>
      <c r="CT15" t="s">
        <v>20</v>
      </c>
      <c r="CU15">
        <v>8</v>
      </c>
      <c r="CV15" t="s">
        <v>40</v>
      </c>
      <c r="CW15" t="s">
        <v>38</v>
      </c>
      <c r="CX15">
        <v>2</v>
      </c>
      <c r="CY15" t="s">
        <v>44</v>
      </c>
      <c r="CZ15" t="s">
        <v>45</v>
      </c>
      <c r="DA15" t="s">
        <v>28</v>
      </c>
      <c r="DB15" t="s">
        <v>8</v>
      </c>
      <c r="DC15" t="s">
        <v>29</v>
      </c>
      <c r="DD15">
        <v>5</v>
      </c>
      <c r="DE15" t="s">
        <v>40</v>
      </c>
      <c r="DF15" t="s">
        <v>36</v>
      </c>
      <c r="DG15">
        <v>4</v>
      </c>
      <c r="DH15" t="s">
        <v>44</v>
      </c>
      <c r="DI15" t="s">
        <v>31</v>
      </c>
      <c r="DJ15" t="s">
        <v>28</v>
      </c>
      <c r="DK15" t="s">
        <v>28</v>
      </c>
      <c r="DL15" t="s">
        <v>20</v>
      </c>
      <c r="DM15">
        <v>14</v>
      </c>
      <c r="DN15" t="s">
        <v>40</v>
      </c>
      <c r="DO15" t="s">
        <v>35</v>
      </c>
      <c r="DP15">
        <v>1</v>
      </c>
      <c r="DQ15" t="s">
        <v>46</v>
      </c>
      <c r="DR15" t="s">
        <v>22</v>
      </c>
      <c r="DS15" t="s">
        <v>28</v>
      </c>
      <c r="DT15" t="s">
        <v>8</v>
      </c>
      <c r="DU15" t="s">
        <v>29</v>
      </c>
      <c r="DV15">
        <v>5</v>
      </c>
      <c r="DW15" t="s">
        <v>40</v>
      </c>
      <c r="DX15" t="s">
        <v>38</v>
      </c>
      <c r="DY15">
        <v>5</v>
      </c>
      <c r="DZ15" t="s">
        <v>42</v>
      </c>
      <c r="EA15" t="s">
        <v>31</v>
      </c>
      <c r="EB15" t="s">
        <v>28</v>
      </c>
      <c r="EC15" t="s">
        <v>28</v>
      </c>
      <c r="ED15" t="s">
        <v>20</v>
      </c>
      <c r="EE15">
        <v>5</v>
      </c>
      <c r="EF15" t="s">
        <v>40</v>
      </c>
      <c r="EG15" t="s">
        <v>36</v>
      </c>
      <c r="EH15">
        <v>0</v>
      </c>
      <c r="EI15" t="s">
        <v>42</v>
      </c>
      <c r="EJ15" t="s">
        <v>34</v>
      </c>
      <c r="EK15" t="s">
        <v>28</v>
      </c>
      <c r="EL15" t="s">
        <v>8</v>
      </c>
      <c r="EM15" t="s">
        <v>29</v>
      </c>
      <c r="EN15">
        <v>17</v>
      </c>
      <c r="EO15" t="s">
        <v>40</v>
      </c>
      <c r="EP15" t="s">
        <v>19</v>
      </c>
      <c r="EQ15">
        <v>14</v>
      </c>
      <c r="ER15" t="s">
        <v>44</v>
      </c>
      <c r="ES15" t="s">
        <v>31</v>
      </c>
      <c r="ET15" t="s">
        <v>28</v>
      </c>
      <c r="EU15" t="s">
        <v>28</v>
      </c>
      <c r="EV15" t="s">
        <v>20</v>
      </c>
      <c r="KK15" s="3">
        <v>4</v>
      </c>
      <c r="KL15" s="3">
        <v>1</v>
      </c>
      <c r="KM15" s="3">
        <v>4</v>
      </c>
      <c r="KN15" s="3">
        <v>4</v>
      </c>
      <c r="KO15" s="3">
        <v>2</v>
      </c>
      <c r="KP15" s="3">
        <v>4</v>
      </c>
      <c r="KQ15" s="3">
        <v>1</v>
      </c>
      <c r="KR15" s="3">
        <v>1</v>
      </c>
      <c r="KS15" s="2">
        <v>6.5355339059327378</v>
      </c>
      <c r="KT15" s="2">
        <v>-2.2928932188134521</v>
      </c>
      <c r="KU15">
        <v>3</v>
      </c>
      <c r="KV15">
        <v>2</v>
      </c>
      <c r="KW15">
        <v>5</v>
      </c>
      <c r="KX15">
        <v>3</v>
      </c>
      <c r="KY15">
        <v>1</v>
      </c>
      <c r="KZ15">
        <v>3</v>
      </c>
      <c r="LA15">
        <v>3</v>
      </c>
      <c r="LB15">
        <v>2</v>
      </c>
      <c r="LC15" s="2">
        <v>3.5355339059327378</v>
      </c>
      <c r="LD15" s="2">
        <v>-3.1213203435596428</v>
      </c>
      <c r="LE15">
        <v>1</v>
      </c>
      <c r="LF15">
        <v>5</v>
      </c>
      <c r="LG15">
        <v>1</v>
      </c>
      <c r="LH15">
        <v>1</v>
      </c>
      <c r="LI15">
        <v>3</v>
      </c>
      <c r="LJ15">
        <v>3</v>
      </c>
      <c r="LK15">
        <v>4</v>
      </c>
      <c r="LL15">
        <v>3</v>
      </c>
      <c r="LM15" s="2">
        <v>-5.8284271247461898</v>
      </c>
      <c r="LN15" s="2">
        <v>1.9999999999999998</v>
      </c>
      <c r="LO15">
        <v>4</v>
      </c>
      <c r="LP15">
        <v>4</v>
      </c>
      <c r="LQ15">
        <v>5</v>
      </c>
      <c r="LR15">
        <v>2</v>
      </c>
      <c r="LS15">
        <v>2</v>
      </c>
      <c r="LT15">
        <v>2</v>
      </c>
      <c r="LU15">
        <v>3</v>
      </c>
      <c r="LV15">
        <v>4</v>
      </c>
      <c r="LW15" s="2">
        <v>1.1213203435596428</v>
      </c>
      <c r="LX15" s="2">
        <v>-0.12132034355964283</v>
      </c>
      <c r="LY15">
        <v>3</v>
      </c>
      <c r="LZ15">
        <v>2</v>
      </c>
      <c r="MA15">
        <v>4</v>
      </c>
      <c r="MB15">
        <v>3</v>
      </c>
      <c r="MC15">
        <v>3</v>
      </c>
      <c r="MD15">
        <v>4</v>
      </c>
      <c r="ME15">
        <v>2</v>
      </c>
      <c r="MF15">
        <v>4</v>
      </c>
      <c r="MG15" s="2">
        <v>0.99999999999999989</v>
      </c>
      <c r="MH15" s="2">
        <v>-3.4142135623730949</v>
      </c>
      <c r="MI15">
        <v>3</v>
      </c>
      <c r="MJ15">
        <v>2</v>
      </c>
      <c r="MK15">
        <v>4</v>
      </c>
      <c r="ML15">
        <v>3</v>
      </c>
      <c r="MM15">
        <v>3</v>
      </c>
      <c r="MN15">
        <v>4</v>
      </c>
      <c r="MO15">
        <v>3</v>
      </c>
      <c r="MP15">
        <v>2</v>
      </c>
      <c r="MQ15" s="2">
        <v>1.4142135623730951</v>
      </c>
      <c r="MR15" s="2">
        <v>-2</v>
      </c>
      <c r="MS15">
        <v>4</v>
      </c>
      <c r="MT15">
        <v>1</v>
      </c>
      <c r="MU15">
        <v>4</v>
      </c>
      <c r="MV15">
        <v>5</v>
      </c>
      <c r="MW15">
        <v>2</v>
      </c>
      <c r="MX15">
        <v>5</v>
      </c>
      <c r="MY15">
        <v>2</v>
      </c>
      <c r="MZ15">
        <v>5</v>
      </c>
      <c r="NA15" s="2">
        <v>3.7071067811865475</v>
      </c>
      <c r="NB15" s="2">
        <v>-6.1213203435596428</v>
      </c>
      <c r="NC15">
        <v>2</v>
      </c>
      <c r="ND15">
        <v>5</v>
      </c>
      <c r="NE15">
        <v>2</v>
      </c>
      <c r="NF15">
        <v>3</v>
      </c>
      <c r="NG15">
        <v>4</v>
      </c>
      <c r="NH15">
        <v>3</v>
      </c>
      <c r="NI15">
        <v>4</v>
      </c>
      <c r="NJ15">
        <v>1</v>
      </c>
      <c r="NK15" s="2">
        <v>-1.7071067811865475</v>
      </c>
      <c r="NL15" s="2">
        <v>4.1213203435596428</v>
      </c>
      <c r="NM15">
        <v>4</v>
      </c>
      <c r="NN15">
        <v>3</v>
      </c>
      <c r="NO15">
        <v>5</v>
      </c>
      <c r="NP15">
        <v>4</v>
      </c>
      <c r="NQ15">
        <v>3</v>
      </c>
      <c r="NR15">
        <v>3</v>
      </c>
      <c r="NS15">
        <v>1</v>
      </c>
      <c r="NT15">
        <v>1</v>
      </c>
      <c r="NU15" s="2">
        <v>6.5355339059327378</v>
      </c>
      <c r="NV15" s="2">
        <v>0.70710678118654768</v>
      </c>
    </row>
    <row r="16" spans="1:386" x14ac:dyDescent="0.2">
      <c r="A16" s="8">
        <v>15</v>
      </c>
      <c r="B16" s="8">
        <v>29</v>
      </c>
      <c r="C16" s="8" t="s">
        <v>24</v>
      </c>
      <c r="D16" s="8" t="s">
        <v>50</v>
      </c>
      <c r="E16" s="8" t="s">
        <v>26</v>
      </c>
      <c r="F16" s="8" t="s">
        <v>47</v>
      </c>
      <c r="G16" s="8">
        <v>165</v>
      </c>
      <c r="H16" s="8">
        <v>7</v>
      </c>
      <c r="I16" s="8">
        <v>13</v>
      </c>
      <c r="J16" s="8" t="s">
        <v>18</v>
      </c>
      <c r="K16" s="8" t="s">
        <v>39</v>
      </c>
      <c r="L16" s="8">
        <v>14</v>
      </c>
      <c r="M16" s="8" t="s">
        <v>21</v>
      </c>
      <c r="N16" s="8" t="s">
        <v>31</v>
      </c>
      <c r="O16" s="8" t="s">
        <v>28</v>
      </c>
      <c r="P16" s="8" t="s">
        <v>28</v>
      </c>
      <c r="Q16" s="8" t="s">
        <v>20</v>
      </c>
      <c r="R16" s="8">
        <v>18</v>
      </c>
      <c r="S16" s="8" t="s">
        <v>18</v>
      </c>
      <c r="T16" s="8" t="s">
        <v>41</v>
      </c>
      <c r="U16" s="8">
        <v>5</v>
      </c>
      <c r="V16" s="8" t="s">
        <v>33</v>
      </c>
      <c r="W16" s="8" t="s">
        <v>31</v>
      </c>
      <c r="X16" s="8" t="s">
        <v>28</v>
      </c>
      <c r="Y16" s="8" t="s">
        <v>28</v>
      </c>
      <c r="Z16" s="8" t="s">
        <v>20</v>
      </c>
      <c r="AA16" s="8">
        <v>10</v>
      </c>
      <c r="AB16" s="8" t="s">
        <v>18</v>
      </c>
      <c r="AC16" s="8" t="s">
        <v>37</v>
      </c>
      <c r="AD16" s="8">
        <v>13</v>
      </c>
      <c r="AE16" s="8" t="s">
        <v>21</v>
      </c>
      <c r="AF16" s="8" t="s">
        <v>31</v>
      </c>
      <c r="AG16" s="8" t="s">
        <v>8</v>
      </c>
      <c r="AH16" s="8" t="s">
        <v>28</v>
      </c>
      <c r="AI16" s="8" t="s">
        <v>29</v>
      </c>
      <c r="AJ16" s="8">
        <v>11</v>
      </c>
      <c r="AK16" s="8" t="s">
        <v>18</v>
      </c>
      <c r="AL16" s="8" t="s">
        <v>19</v>
      </c>
      <c r="AM16" s="8">
        <v>10</v>
      </c>
      <c r="AN16" s="8" t="s">
        <v>33</v>
      </c>
      <c r="AO16" s="8" t="s">
        <v>31</v>
      </c>
      <c r="AP16" s="8" t="s">
        <v>8</v>
      </c>
      <c r="AQ16" s="8" t="s">
        <v>28</v>
      </c>
      <c r="AR16" s="8" t="s">
        <v>29</v>
      </c>
      <c r="AS16" s="8">
        <v>11</v>
      </c>
      <c r="AT16" s="8" t="s">
        <v>18</v>
      </c>
      <c r="AU16" s="8" t="s">
        <v>35</v>
      </c>
      <c r="AV16" s="8">
        <v>8</v>
      </c>
      <c r="AW16" s="8" t="s">
        <v>30</v>
      </c>
      <c r="AX16" s="8" t="s">
        <v>31</v>
      </c>
      <c r="AY16" s="8" t="s">
        <v>28</v>
      </c>
      <c r="AZ16" s="8" t="s">
        <v>28</v>
      </c>
      <c r="BA16" s="8" t="s">
        <v>20</v>
      </c>
      <c r="BB16" s="8">
        <v>6</v>
      </c>
      <c r="BC16" s="8" t="s">
        <v>18</v>
      </c>
      <c r="BD16" s="8" t="s">
        <v>19</v>
      </c>
      <c r="BE16" s="8">
        <v>2</v>
      </c>
      <c r="BF16" s="8" t="s">
        <v>21</v>
      </c>
      <c r="BG16" s="8" t="s">
        <v>22</v>
      </c>
      <c r="BH16" s="8" t="s">
        <v>28</v>
      </c>
      <c r="BI16" s="8" t="s">
        <v>8</v>
      </c>
      <c r="BJ16" s="8" t="s">
        <v>29</v>
      </c>
      <c r="BK16" s="8">
        <v>13</v>
      </c>
      <c r="BL16" s="8" t="s">
        <v>18</v>
      </c>
      <c r="BM16" s="8" t="s">
        <v>35</v>
      </c>
      <c r="BN16" s="8">
        <v>9</v>
      </c>
      <c r="BO16" s="8" t="s">
        <v>30</v>
      </c>
      <c r="BP16" s="8" t="s">
        <v>31</v>
      </c>
      <c r="BQ16" s="8" t="s">
        <v>28</v>
      </c>
      <c r="BR16" s="8" t="s">
        <v>28</v>
      </c>
      <c r="BS16" s="8" t="s">
        <v>20</v>
      </c>
      <c r="BT16" s="8">
        <v>6</v>
      </c>
      <c r="BU16" s="8" t="s">
        <v>18</v>
      </c>
      <c r="BV16" s="8" t="s">
        <v>32</v>
      </c>
      <c r="BW16" s="8">
        <v>7</v>
      </c>
      <c r="BX16" s="8" t="s">
        <v>30</v>
      </c>
      <c r="BY16" s="8" t="s">
        <v>31</v>
      </c>
      <c r="BZ16" s="8" t="s">
        <v>8</v>
      </c>
      <c r="CA16" s="8" t="s">
        <v>28</v>
      </c>
      <c r="CB16" s="8" t="s">
        <v>29</v>
      </c>
      <c r="CC16" s="8">
        <v>8</v>
      </c>
      <c r="CD16" s="8" t="s">
        <v>18</v>
      </c>
      <c r="CE16" s="8" t="s">
        <v>27</v>
      </c>
      <c r="CF16" s="8">
        <v>11</v>
      </c>
      <c r="CG16" s="8" t="s">
        <v>33</v>
      </c>
      <c r="CH16" s="8" t="s">
        <v>31</v>
      </c>
      <c r="CI16" s="8" t="s">
        <v>8</v>
      </c>
      <c r="CJ16" s="8" t="s">
        <v>28</v>
      </c>
      <c r="CK16" s="8" t="s">
        <v>29</v>
      </c>
      <c r="CL16" s="8">
        <v>6</v>
      </c>
      <c r="CM16" s="8" t="s">
        <v>18</v>
      </c>
      <c r="CN16" s="8" t="s">
        <v>41</v>
      </c>
      <c r="CO16" s="8">
        <v>6</v>
      </c>
      <c r="CP16" s="8" t="s">
        <v>33</v>
      </c>
      <c r="CQ16" s="8" t="s">
        <v>31</v>
      </c>
      <c r="CR16" s="8" t="s">
        <v>8</v>
      </c>
      <c r="CS16" s="8" t="s">
        <v>28</v>
      </c>
      <c r="CT16" s="8" t="s">
        <v>29</v>
      </c>
      <c r="CU16" s="8">
        <v>14</v>
      </c>
      <c r="CV16" s="8" t="s">
        <v>18</v>
      </c>
      <c r="CW16" s="8" t="s">
        <v>43</v>
      </c>
      <c r="CX16" s="8">
        <v>10</v>
      </c>
      <c r="CY16" s="8" t="s">
        <v>33</v>
      </c>
      <c r="CZ16" s="8" t="s">
        <v>34</v>
      </c>
      <c r="DA16" s="8" t="s">
        <v>8</v>
      </c>
      <c r="DB16" s="8" t="s">
        <v>8</v>
      </c>
      <c r="DC16" s="8" t="s">
        <v>20</v>
      </c>
      <c r="DD16" s="8">
        <v>9</v>
      </c>
      <c r="DE16" s="8" t="s">
        <v>18</v>
      </c>
      <c r="DF16" s="8" t="s">
        <v>43</v>
      </c>
      <c r="DG16" s="8">
        <v>4</v>
      </c>
      <c r="DH16" s="8" t="s">
        <v>33</v>
      </c>
      <c r="DI16" s="8" t="s">
        <v>31</v>
      </c>
      <c r="DJ16" s="8" t="s">
        <v>8</v>
      </c>
      <c r="DK16" s="8" t="s">
        <v>28</v>
      </c>
      <c r="DL16" s="8" t="s">
        <v>29</v>
      </c>
      <c r="DM16" s="8">
        <v>6</v>
      </c>
      <c r="DN16" s="8" t="s">
        <v>18</v>
      </c>
      <c r="DO16" s="8" t="s">
        <v>41</v>
      </c>
      <c r="DP16" s="8">
        <v>12</v>
      </c>
      <c r="DQ16" s="8" t="s">
        <v>30</v>
      </c>
      <c r="DR16" s="8" t="s">
        <v>31</v>
      </c>
      <c r="DS16" s="8" t="s">
        <v>8</v>
      </c>
      <c r="DT16" s="8" t="s">
        <v>28</v>
      </c>
      <c r="DU16" s="8" t="s">
        <v>29</v>
      </c>
      <c r="DV16" s="8">
        <v>13</v>
      </c>
      <c r="DW16" s="8" t="s">
        <v>18</v>
      </c>
      <c r="DX16" s="8" t="s">
        <v>39</v>
      </c>
      <c r="DY16" s="8">
        <v>1</v>
      </c>
      <c r="DZ16" s="8" t="s">
        <v>33</v>
      </c>
      <c r="EA16" s="8" t="s">
        <v>34</v>
      </c>
      <c r="EB16" s="8" t="s">
        <v>8</v>
      </c>
      <c r="EC16" s="8" t="s">
        <v>8</v>
      </c>
      <c r="ED16" s="8" t="s">
        <v>20</v>
      </c>
      <c r="EE16" s="8">
        <v>11</v>
      </c>
      <c r="EF16" s="8" t="s">
        <v>18</v>
      </c>
      <c r="EG16" s="8" t="s">
        <v>38</v>
      </c>
      <c r="EH16" s="8">
        <v>3</v>
      </c>
      <c r="EI16" s="8" t="s">
        <v>21</v>
      </c>
      <c r="EJ16" s="8" t="s">
        <v>22</v>
      </c>
      <c r="EK16" s="8" t="s">
        <v>28</v>
      </c>
      <c r="EL16" s="8" t="s">
        <v>8</v>
      </c>
      <c r="EM16" s="8" t="s">
        <v>29</v>
      </c>
      <c r="EN16" s="8">
        <v>10</v>
      </c>
      <c r="EO16" s="8" t="s">
        <v>18</v>
      </c>
      <c r="EP16" s="8" t="s">
        <v>41</v>
      </c>
      <c r="EQ16" s="8">
        <v>15</v>
      </c>
      <c r="ER16" s="8" t="s">
        <v>33</v>
      </c>
      <c r="ES16" s="8" t="s">
        <v>31</v>
      </c>
      <c r="ET16" s="8" t="s">
        <v>28</v>
      </c>
      <c r="EU16" s="8" t="s">
        <v>28</v>
      </c>
      <c r="EV16" s="8" t="s">
        <v>20</v>
      </c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9">
        <v>4</v>
      </c>
      <c r="KL16" s="9">
        <v>2</v>
      </c>
      <c r="KM16" s="9">
        <v>4</v>
      </c>
      <c r="KN16" s="9">
        <v>5</v>
      </c>
      <c r="KO16" s="9">
        <v>1</v>
      </c>
      <c r="KP16" s="9">
        <v>3</v>
      </c>
      <c r="KQ16" s="9">
        <v>1</v>
      </c>
      <c r="KR16" s="9">
        <v>2</v>
      </c>
      <c r="KS16" s="10">
        <v>7.5355339059327378</v>
      </c>
      <c r="KT16" s="10">
        <v>-1.7071067811865477</v>
      </c>
      <c r="KU16" s="8">
        <v>4</v>
      </c>
      <c r="KV16" s="8">
        <v>4</v>
      </c>
      <c r="KW16" s="8">
        <v>4</v>
      </c>
      <c r="KX16" s="8">
        <v>4</v>
      </c>
      <c r="KY16" s="8">
        <v>1</v>
      </c>
      <c r="KZ16" s="8">
        <v>2</v>
      </c>
      <c r="LA16" s="8">
        <v>2</v>
      </c>
      <c r="LB16" s="8">
        <v>1</v>
      </c>
      <c r="LC16" s="10">
        <v>6.2426406871192857</v>
      </c>
      <c r="LD16" s="10">
        <v>2</v>
      </c>
      <c r="LE16" s="8">
        <v>4</v>
      </c>
      <c r="LF16" s="8">
        <v>4</v>
      </c>
      <c r="LG16" s="8">
        <v>3</v>
      </c>
      <c r="LH16" s="8">
        <v>3</v>
      </c>
      <c r="LI16" s="8">
        <v>4</v>
      </c>
      <c r="LJ16" s="8">
        <v>3</v>
      </c>
      <c r="LK16" s="8">
        <v>3</v>
      </c>
      <c r="LL16" s="8">
        <v>4</v>
      </c>
      <c r="LM16" s="10">
        <v>-0.70710678118654757</v>
      </c>
      <c r="LN16" s="10">
        <v>1.7071067811865475</v>
      </c>
      <c r="LO16" s="8">
        <v>4</v>
      </c>
      <c r="LP16" s="8">
        <v>2</v>
      </c>
      <c r="LQ16" s="8">
        <v>2</v>
      </c>
      <c r="LR16" s="8">
        <v>2</v>
      </c>
      <c r="LS16" s="8">
        <v>2</v>
      </c>
      <c r="LT16" s="8">
        <v>3</v>
      </c>
      <c r="LU16" s="8">
        <v>1</v>
      </c>
      <c r="LV16" s="8">
        <v>4</v>
      </c>
      <c r="LW16" s="10">
        <v>1</v>
      </c>
      <c r="LX16" s="10">
        <v>-1</v>
      </c>
      <c r="LY16" s="8">
        <v>2</v>
      </c>
      <c r="LZ16" s="8">
        <v>3</v>
      </c>
      <c r="MA16" s="8">
        <v>2</v>
      </c>
      <c r="MB16" s="8">
        <v>1</v>
      </c>
      <c r="MC16" s="8">
        <v>5</v>
      </c>
      <c r="MD16" s="8">
        <v>2</v>
      </c>
      <c r="ME16" s="8">
        <v>3</v>
      </c>
      <c r="MF16" s="8">
        <v>2</v>
      </c>
      <c r="MG16" s="10">
        <v>-4.1213203435596428</v>
      </c>
      <c r="MH16" s="10">
        <v>3.1213203435596428</v>
      </c>
      <c r="MI16" s="8">
        <v>4</v>
      </c>
      <c r="MJ16" s="8">
        <v>2</v>
      </c>
      <c r="MK16" s="8">
        <v>2</v>
      </c>
      <c r="ML16" s="8">
        <v>3</v>
      </c>
      <c r="MM16" s="8">
        <v>1</v>
      </c>
      <c r="MN16" s="8">
        <v>2</v>
      </c>
      <c r="MO16" s="8">
        <v>2</v>
      </c>
      <c r="MP16" s="8">
        <v>4</v>
      </c>
      <c r="MQ16" s="10">
        <v>1.7071067811865475</v>
      </c>
      <c r="MR16" s="10">
        <v>-0.70710678118654757</v>
      </c>
      <c r="MS16" s="8">
        <v>2</v>
      </c>
      <c r="MT16" s="8">
        <v>1</v>
      </c>
      <c r="MU16" s="8">
        <v>3</v>
      </c>
      <c r="MV16" s="8">
        <v>2</v>
      </c>
      <c r="MW16" s="8">
        <v>1</v>
      </c>
      <c r="MX16" s="8">
        <v>4</v>
      </c>
      <c r="MY16" s="8">
        <v>2</v>
      </c>
      <c r="MZ16" s="8">
        <v>2</v>
      </c>
      <c r="NA16" s="10">
        <v>1.4142135623730951</v>
      </c>
      <c r="NB16" s="10">
        <v>-4.4142135623730949</v>
      </c>
      <c r="NC16" s="8">
        <v>2</v>
      </c>
      <c r="ND16" s="8">
        <v>3</v>
      </c>
      <c r="NE16" s="8">
        <v>2</v>
      </c>
      <c r="NF16" s="8">
        <v>3</v>
      </c>
      <c r="NG16" s="8">
        <v>4</v>
      </c>
      <c r="NH16" s="8">
        <v>3</v>
      </c>
      <c r="NI16" s="8">
        <v>3</v>
      </c>
      <c r="NJ16" s="8">
        <v>3</v>
      </c>
      <c r="NK16" s="10">
        <v>-2.1213203435596428</v>
      </c>
      <c r="NL16" s="10">
        <v>0.70710678118654757</v>
      </c>
      <c r="NM16" s="8">
        <v>3</v>
      </c>
      <c r="NN16" s="8">
        <v>4</v>
      </c>
      <c r="NO16" s="8">
        <v>3</v>
      </c>
      <c r="NP16" s="8">
        <v>3</v>
      </c>
      <c r="NQ16" s="8">
        <v>3</v>
      </c>
      <c r="NR16" s="8">
        <v>2</v>
      </c>
      <c r="NS16" s="8">
        <v>4</v>
      </c>
      <c r="NT16" s="8">
        <v>3</v>
      </c>
      <c r="NU16" s="10">
        <v>-1</v>
      </c>
      <c r="NV16" s="10">
        <v>2</v>
      </c>
    </row>
    <row r="17" spans="1:386" x14ac:dyDescent="0.2">
      <c r="A17">
        <v>16</v>
      </c>
      <c r="B17">
        <v>19</v>
      </c>
      <c r="C17" t="s">
        <v>24</v>
      </c>
      <c r="D17" t="s">
        <v>25</v>
      </c>
      <c r="E17" t="s">
        <v>26</v>
      </c>
      <c r="F17" t="s">
        <v>47</v>
      </c>
      <c r="G17">
        <v>712</v>
      </c>
      <c r="H17">
        <f>COUNTIF(I17:EV17,"correct")</f>
        <v>9</v>
      </c>
      <c r="I17">
        <v>11</v>
      </c>
      <c r="J17" t="s">
        <v>40</v>
      </c>
      <c r="K17" t="s">
        <v>35</v>
      </c>
      <c r="L17">
        <v>10</v>
      </c>
      <c r="M17" t="s">
        <v>42</v>
      </c>
      <c r="N17" t="s">
        <v>31</v>
      </c>
      <c r="O17" t="s">
        <v>8</v>
      </c>
      <c r="P17" t="s">
        <v>28</v>
      </c>
      <c r="Q17" t="s">
        <v>29</v>
      </c>
      <c r="R17">
        <v>14</v>
      </c>
      <c r="S17" t="s">
        <v>40</v>
      </c>
      <c r="T17" t="s">
        <v>36</v>
      </c>
      <c r="U17">
        <v>11</v>
      </c>
      <c r="V17" t="s">
        <v>42</v>
      </c>
      <c r="W17" t="s">
        <v>31</v>
      </c>
      <c r="X17" t="s">
        <v>8</v>
      </c>
      <c r="Y17" t="s">
        <v>28</v>
      </c>
      <c r="Z17" t="s">
        <v>29</v>
      </c>
      <c r="AA17">
        <v>10</v>
      </c>
      <c r="AB17" t="s">
        <v>40</v>
      </c>
      <c r="AC17" t="s">
        <v>27</v>
      </c>
      <c r="AD17">
        <v>12</v>
      </c>
      <c r="AE17" t="s">
        <v>42</v>
      </c>
      <c r="AF17" t="s">
        <v>31</v>
      </c>
      <c r="AG17" t="s">
        <v>28</v>
      </c>
      <c r="AH17" t="s">
        <v>28</v>
      </c>
      <c r="AI17" t="s">
        <v>20</v>
      </c>
      <c r="AJ17">
        <v>20</v>
      </c>
      <c r="AK17" t="s">
        <v>40</v>
      </c>
      <c r="AL17" t="s">
        <v>27</v>
      </c>
      <c r="AM17">
        <v>2</v>
      </c>
      <c r="AN17" t="s">
        <v>44</v>
      </c>
      <c r="AO17" t="s">
        <v>45</v>
      </c>
      <c r="AP17" t="s">
        <v>28</v>
      </c>
      <c r="AQ17" t="s">
        <v>8</v>
      </c>
      <c r="AR17" t="s">
        <v>29</v>
      </c>
      <c r="AS17">
        <v>14</v>
      </c>
      <c r="AT17" t="s">
        <v>40</v>
      </c>
      <c r="AU17" t="s">
        <v>36</v>
      </c>
      <c r="AV17">
        <v>15</v>
      </c>
      <c r="AW17" t="s">
        <v>46</v>
      </c>
      <c r="AX17" t="s">
        <v>31</v>
      </c>
      <c r="AY17" t="s">
        <v>28</v>
      </c>
      <c r="AZ17" t="s">
        <v>28</v>
      </c>
      <c r="BA17" t="s">
        <v>20</v>
      </c>
      <c r="BB17">
        <v>9</v>
      </c>
      <c r="BC17" t="s">
        <v>40</v>
      </c>
      <c r="BD17" t="s">
        <v>36</v>
      </c>
      <c r="BE17">
        <v>3</v>
      </c>
      <c r="BF17" t="s">
        <v>42</v>
      </c>
      <c r="BG17" t="s">
        <v>45</v>
      </c>
      <c r="BH17" t="s">
        <v>28</v>
      </c>
      <c r="BI17" t="s">
        <v>8</v>
      </c>
      <c r="BJ17" t="s">
        <v>29</v>
      </c>
      <c r="BK17">
        <v>8</v>
      </c>
      <c r="BL17" t="s">
        <v>40</v>
      </c>
      <c r="BM17" t="s">
        <v>39</v>
      </c>
      <c r="BN17">
        <v>7</v>
      </c>
      <c r="BO17" t="s">
        <v>42</v>
      </c>
      <c r="BP17" t="s">
        <v>31</v>
      </c>
      <c r="BQ17" t="s">
        <v>28</v>
      </c>
      <c r="BR17" t="b">
        <f t="shared" ref="BR17:BR29" si="0">BN17&lt;4</f>
        <v>0</v>
      </c>
      <c r="BS17" t="str">
        <f t="shared" ref="BS17:BS29" si="1">IF(OR(AND(BQ17="normal",NOT(BR17)),AND(AND(BQ17="phishing",BR17))), "correct", "incorrect")</f>
        <v>correct</v>
      </c>
      <c r="BT17">
        <v>7</v>
      </c>
      <c r="BU17" t="s">
        <v>40</v>
      </c>
      <c r="BV17" t="s">
        <v>41</v>
      </c>
      <c r="BW17">
        <v>5</v>
      </c>
      <c r="BX17" t="s">
        <v>42</v>
      </c>
      <c r="BY17" t="s">
        <v>31</v>
      </c>
      <c r="BZ17" t="s">
        <v>28</v>
      </c>
      <c r="CA17" t="s">
        <v>28</v>
      </c>
      <c r="CB17" t="s">
        <v>20</v>
      </c>
      <c r="CC17">
        <v>14</v>
      </c>
      <c r="CD17" t="s">
        <v>40</v>
      </c>
      <c r="CE17" t="s">
        <v>27</v>
      </c>
      <c r="CF17">
        <v>4</v>
      </c>
      <c r="CG17" t="s">
        <v>44</v>
      </c>
      <c r="CH17" t="s">
        <v>31</v>
      </c>
      <c r="CI17" t="s">
        <v>8</v>
      </c>
      <c r="CJ17" t="s">
        <v>28</v>
      </c>
      <c r="CK17" t="s">
        <v>29</v>
      </c>
      <c r="CL17">
        <v>9</v>
      </c>
      <c r="CM17" t="s">
        <v>40</v>
      </c>
      <c r="CN17" t="s">
        <v>35</v>
      </c>
      <c r="CO17">
        <v>9</v>
      </c>
      <c r="CP17" t="s">
        <v>42</v>
      </c>
      <c r="CQ17" t="s">
        <v>31</v>
      </c>
      <c r="CR17" t="s">
        <v>28</v>
      </c>
      <c r="CS17" t="s">
        <v>28</v>
      </c>
      <c r="CT17" t="s">
        <v>20</v>
      </c>
      <c r="CU17">
        <v>9</v>
      </c>
      <c r="CV17" t="s">
        <v>40</v>
      </c>
      <c r="CW17" t="s">
        <v>32</v>
      </c>
      <c r="CX17">
        <v>14</v>
      </c>
      <c r="CY17" t="s">
        <v>44</v>
      </c>
      <c r="CZ17" t="s">
        <v>31</v>
      </c>
      <c r="DA17" t="s">
        <v>28</v>
      </c>
      <c r="DB17" t="s">
        <v>28</v>
      </c>
      <c r="DC17" t="s">
        <v>20</v>
      </c>
      <c r="DD17">
        <v>12</v>
      </c>
      <c r="DE17" t="s">
        <v>40</v>
      </c>
      <c r="DF17" t="s">
        <v>39</v>
      </c>
      <c r="DG17">
        <v>1</v>
      </c>
      <c r="DH17" t="s">
        <v>46</v>
      </c>
      <c r="DI17" t="s">
        <v>22</v>
      </c>
      <c r="DJ17" t="s">
        <v>28</v>
      </c>
      <c r="DK17" t="b">
        <f t="shared" ref="DK17:DK29" si="2">DG17&lt;4</f>
        <v>1</v>
      </c>
      <c r="DL17" t="str">
        <f t="shared" ref="DL17:DL29" si="3">IF(OR(AND(DJ17="normal",NOT(DK17)),AND(AND(DJ17="phishing",DK17))), "correct", "incorrect")</f>
        <v>incorrect</v>
      </c>
      <c r="DM17">
        <v>10</v>
      </c>
      <c r="DN17" t="s">
        <v>40</v>
      </c>
      <c r="DO17" t="s">
        <v>43</v>
      </c>
      <c r="DP17">
        <v>6</v>
      </c>
      <c r="DQ17" t="s">
        <v>42</v>
      </c>
      <c r="DR17" t="s">
        <v>31</v>
      </c>
      <c r="DS17" t="s">
        <v>28</v>
      </c>
      <c r="DT17" t="b">
        <f>DP17&lt;4</f>
        <v>0</v>
      </c>
      <c r="DU17" t="str">
        <f>IF(OR(AND(DS17="normal",NOT(DT17)),AND(AND(DS17="phishing",DT17))), "correct", "incorrect")</f>
        <v>correct</v>
      </c>
      <c r="DV17">
        <v>10</v>
      </c>
      <c r="DW17" t="s">
        <v>40</v>
      </c>
      <c r="DX17" t="s">
        <v>43</v>
      </c>
      <c r="DY17">
        <v>0</v>
      </c>
      <c r="DZ17" t="s">
        <v>42</v>
      </c>
      <c r="EA17" t="s">
        <v>34</v>
      </c>
      <c r="EB17" t="s">
        <v>28</v>
      </c>
      <c r="EC17" t="s">
        <v>8</v>
      </c>
      <c r="ED17" t="s">
        <v>29</v>
      </c>
      <c r="EE17">
        <v>11</v>
      </c>
      <c r="EF17" t="s">
        <v>40</v>
      </c>
      <c r="EG17" t="s">
        <v>32</v>
      </c>
      <c r="EH17">
        <v>8</v>
      </c>
      <c r="EI17" t="s">
        <v>42</v>
      </c>
      <c r="EJ17" t="s">
        <v>31</v>
      </c>
      <c r="EK17" t="s">
        <v>28</v>
      </c>
      <c r="EL17" t="s">
        <v>28</v>
      </c>
      <c r="EM17" t="s">
        <v>20</v>
      </c>
      <c r="EN17">
        <v>6</v>
      </c>
      <c r="EO17" t="s">
        <v>40</v>
      </c>
      <c r="EP17" t="s">
        <v>43</v>
      </c>
      <c r="EQ17">
        <v>13</v>
      </c>
      <c r="ER17" t="s">
        <v>42</v>
      </c>
      <c r="ES17" t="s">
        <v>31</v>
      </c>
      <c r="ET17" t="s">
        <v>28</v>
      </c>
      <c r="EU17" t="s">
        <v>28</v>
      </c>
      <c r="EV17" t="s">
        <v>20</v>
      </c>
      <c r="KK17">
        <v>2</v>
      </c>
      <c r="KL17">
        <v>1</v>
      </c>
      <c r="KM17">
        <v>4</v>
      </c>
      <c r="KN17">
        <v>2</v>
      </c>
      <c r="KO17">
        <v>2</v>
      </c>
      <c r="KP17">
        <v>4</v>
      </c>
      <c r="KQ17">
        <v>4</v>
      </c>
      <c r="KR17">
        <v>4</v>
      </c>
      <c r="KS17">
        <v>-2</v>
      </c>
      <c r="KT17">
        <v>-5.82843</v>
      </c>
      <c r="KU17">
        <v>2</v>
      </c>
      <c r="KV17">
        <v>1</v>
      </c>
      <c r="KW17">
        <v>5</v>
      </c>
      <c r="KX17">
        <v>2</v>
      </c>
      <c r="KY17">
        <v>1</v>
      </c>
      <c r="KZ17">
        <v>5</v>
      </c>
      <c r="LA17">
        <v>5</v>
      </c>
      <c r="LB17">
        <v>2</v>
      </c>
      <c r="LC17">
        <v>-0.17157</v>
      </c>
      <c r="LD17">
        <v>-6.82843</v>
      </c>
      <c r="LE17">
        <v>1</v>
      </c>
      <c r="LF17">
        <v>1</v>
      </c>
      <c r="LG17">
        <v>5</v>
      </c>
      <c r="LH17">
        <v>2</v>
      </c>
      <c r="LI17">
        <v>1</v>
      </c>
      <c r="LJ17">
        <v>5</v>
      </c>
      <c r="LK17">
        <v>5</v>
      </c>
      <c r="LL17">
        <v>4</v>
      </c>
      <c r="LM17">
        <v>-2.2928899999999999</v>
      </c>
      <c r="LN17">
        <v>-8.9497499999999999</v>
      </c>
      <c r="LO17">
        <v>3</v>
      </c>
      <c r="LP17">
        <v>5</v>
      </c>
      <c r="LQ17">
        <v>2</v>
      </c>
      <c r="LR17">
        <v>4</v>
      </c>
      <c r="LS17">
        <v>5</v>
      </c>
      <c r="LT17">
        <v>1</v>
      </c>
      <c r="LU17">
        <v>2</v>
      </c>
      <c r="LV17">
        <v>3</v>
      </c>
      <c r="LW17">
        <v>-0.12132</v>
      </c>
      <c r="LX17">
        <v>6.1213199999999999</v>
      </c>
      <c r="LY17">
        <v>3</v>
      </c>
      <c r="LZ17">
        <v>1</v>
      </c>
      <c r="MA17">
        <v>5</v>
      </c>
      <c r="MB17">
        <v>2</v>
      </c>
      <c r="MC17">
        <v>2</v>
      </c>
      <c r="MD17">
        <v>5</v>
      </c>
      <c r="ME17">
        <v>4</v>
      </c>
      <c r="MF17">
        <v>4</v>
      </c>
      <c r="MG17">
        <v>-0.58579000000000003</v>
      </c>
      <c r="MH17">
        <v>-6.82843</v>
      </c>
      <c r="MI17">
        <v>2</v>
      </c>
      <c r="MJ17">
        <v>3</v>
      </c>
      <c r="MK17">
        <v>3</v>
      </c>
      <c r="ML17">
        <v>2</v>
      </c>
      <c r="MM17">
        <v>4</v>
      </c>
      <c r="MN17">
        <v>2</v>
      </c>
      <c r="MO17">
        <v>4</v>
      </c>
      <c r="MP17">
        <v>4</v>
      </c>
      <c r="MQ17">
        <v>-4.1213199999999999</v>
      </c>
      <c r="MR17">
        <v>0.29288999999999998</v>
      </c>
      <c r="MS17">
        <v>4</v>
      </c>
      <c r="MT17">
        <v>2</v>
      </c>
      <c r="MU17">
        <v>3</v>
      </c>
      <c r="MV17">
        <v>2</v>
      </c>
      <c r="MW17">
        <v>2</v>
      </c>
      <c r="MX17">
        <v>3</v>
      </c>
      <c r="MY17">
        <v>4</v>
      </c>
      <c r="MZ17">
        <v>4</v>
      </c>
      <c r="NA17">
        <v>-1.2928900000000001</v>
      </c>
      <c r="NB17">
        <v>-1.7071099999999999</v>
      </c>
      <c r="NC17">
        <v>4</v>
      </c>
      <c r="ND17">
        <v>4</v>
      </c>
      <c r="NE17">
        <v>3</v>
      </c>
      <c r="NF17">
        <v>2</v>
      </c>
      <c r="NG17">
        <v>4</v>
      </c>
      <c r="NH17">
        <v>2</v>
      </c>
      <c r="NI17">
        <v>2</v>
      </c>
      <c r="NJ17">
        <v>4</v>
      </c>
      <c r="NK17">
        <v>-0.70711000000000002</v>
      </c>
      <c r="NL17">
        <v>2.7071100000000001</v>
      </c>
      <c r="NM17">
        <v>2</v>
      </c>
      <c r="NN17">
        <v>2</v>
      </c>
      <c r="NO17">
        <v>4</v>
      </c>
      <c r="NP17">
        <v>2</v>
      </c>
      <c r="NQ17">
        <v>1</v>
      </c>
      <c r="NR17">
        <v>4</v>
      </c>
      <c r="NS17">
        <v>4</v>
      </c>
      <c r="NT17">
        <v>3</v>
      </c>
      <c r="NU17">
        <v>-0.58579000000000003</v>
      </c>
      <c r="NV17">
        <v>-4.82843</v>
      </c>
    </row>
    <row r="18" spans="1:386" x14ac:dyDescent="0.2">
      <c r="A18">
        <v>17</v>
      </c>
      <c r="B18">
        <v>23</v>
      </c>
      <c r="C18" t="s">
        <v>24</v>
      </c>
      <c r="D18" t="s">
        <v>50</v>
      </c>
      <c r="E18" t="s">
        <v>26</v>
      </c>
      <c r="F18" t="s">
        <v>47</v>
      </c>
      <c r="G18">
        <v>490</v>
      </c>
      <c r="H18">
        <f t="shared" ref="H18:H33" si="4">COUNTIF(I18:EV18,"correct")</f>
        <v>12</v>
      </c>
      <c r="I18">
        <v>18</v>
      </c>
      <c r="J18" t="s">
        <v>18</v>
      </c>
      <c r="K18" t="s">
        <v>43</v>
      </c>
      <c r="L18">
        <v>4</v>
      </c>
      <c r="M18" t="s">
        <v>33</v>
      </c>
      <c r="N18" t="s">
        <v>31</v>
      </c>
      <c r="O18" t="s">
        <v>8</v>
      </c>
      <c r="P18" t="s">
        <v>28</v>
      </c>
      <c r="Q18" t="s">
        <v>29</v>
      </c>
      <c r="R18">
        <v>13</v>
      </c>
      <c r="S18" t="s">
        <v>18</v>
      </c>
      <c r="T18" t="s">
        <v>37</v>
      </c>
      <c r="U18">
        <v>13</v>
      </c>
      <c r="V18" t="s">
        <v>21</v>
      </c>
      <c r="W18" t="s">
        <v>31</v>
      </c>
      <c r="X18" t="s">
        <v>28</v>
      </c>
      <c r="Y18" t="s">
        <v>28</v>
      </c>
      <c r="Z18" t="s">
        <v>20</v>
      </c>
      <c r="AA18">
        <v>32</v>
      </c>
      <c r="AB18" t="s">
        <v>18</v>
      </c>
      <c r="AC18" t="s">
        <v>39</v>
      </c>
      <c r="AD18">
        <v>9</v>
      </c>
      <c r="AE18" t="s">
        <v>30</v>
      </c>
      <c r="AF18" t="s">
        <v>31</v>
      </c>
      <c r="AG18" t="s">
        <v>28</v>
      </c>
      <c r="AH18" t="s">
        <v>28</v>
      </c>
      <c r="AI18" t="s">
        <v>20</v>
      </c>
      <c r="AJ18">
        <v>11</v>
      </c>
      <c r="AK18" t="s">
        <v>18</v>
      </c>
      <c r="AL18" t="s">
        <v>27</v>
      </c>
      <c r="AM18">
        <v>7</v>
      </c>
      <c r="AN18" t="s">
        <v>30</v>
      </c>
      <c r="AO18" t="s">
        <v>31</v>
      </c>
      <c r="AP18" t="s">
        <v>28</v>
      </c>
      <c r="AQ18" t="s">
        <v>28</v>
      </c>
      <c r="AR18" t="s">
        <v>20</v>
      </c>
      <c r="AS18">
        <v>18</v>
      </c>
      <c r="AT18" t="s">
        <v>18</v>
      </c>
      <c r="AU18" t="s">
        <v>37</v>
      </c>
      <c r="AV18">
        <v>11</v>
      </c>
      <c r="AW18" t="s">
        <v>33</v>
      </c>
      <c r="AX18" t="s">
        <v>31</v>
      </c>
      <c r="AY18" t="s">
        <v>28</v>
      </c>
      <c r="AZ18" t="s">
        <v>28</v>
      </c>
      <c r="BA18" t="s">
        <v>20</v>
      </c>
      <c r="BB18">
        <v>10</v>
      </c>
      <c r="BC18" t="s">
        <v>18</v>
      </c>
      <c r="BD18" t="s">
        <v>27</v>
      </c>
      <c r="BE18">
        <v>0</v>
      </c>
      <c r="BF18" t="s">
        <v>33</v>
      </c>
      <c r="BG18" t="s">
        <v>34</v>
      </c>
      <c r="BH18" t="s">
        <v>8</v>
      </c>
      <c r="BI18" t="s">
        <v>8</v>
      </c>
      <c r="BJ18" t="s">
        <v>20</v>
      </c>
      <c r="BK18">
        <v>12</v>
      </c>
      <c r="BL18" t="s">
        <v>18</v>
      </c>
      <c r="BM18" t="s">
        <v>19</v>
      </c>
      <c r="BN18">
        <v>14</v>
      </c>
      <c r="BO18" t="s">
        <v>21</v>
      </c>
      <c r="BP18" t="s">
        <v>31</v>
      </c>
      <c r="BQ18" t="s">
        <v>28</v>
      </c>
      <c r="BR18" t="b">
        <f t="shared" si="0"/>
        <v>0</v>
      </c>
      <c r="BS18" t="str">
        <f t="shared" si="1"/>
        <v>correct</v>
      </c>
      <c r="BT18">
        <v>8</v>
      </c>
      <c r="BU18" t="s">
        <v>18</v>
      </c>
      <c r="BV18" t="s">
        <v>27</v>
      </c>
      <c r="BW18">
        <v>5</v>
      </c>
      <c r="BX18" t="s">
        <v>33</v>
      </c>
      <c r="BY18" t="s">
        <v>31</v>
      </c>
      <c r="BZ18" t="s">
        <v>8</v>
      </c>
      <c r="CA18" t="s">
        <v>28</v>
      </c>
      <c r="CB18" t="s">
        <v>29</v>
      </c>
      <c r="CC18">
        <v>13</v>
      </c>
      <c r="CD18" t="s">
        <v>18</v>
      </c>
      <c r="CE18" t="s">
        <v>32</v>
      </c>
      <c r="CF18">
        <v>6</v>
      </c>
      <c r="CG18" t="s">
        <v>33</v>
      </c>
      <c r="CH18" t="s">
        <v>31</v>
      </c>
      <c r="CI18" t="s">
        <v>28</v>
      </c>
      <c r="CJ18" t="s">
        <v>28</v>
      </c>
      <c r="CK18" t="s">
        <v>20</v>
      </c>
      <c r="CL18">
        <v>17</v>
      </c>
      <c r="CM18" t="s">
        <v>18</v>
      </c>
      <c r="CN18" t="s">
        <v>19</v>
      </c>
      <c r="CO18">
        <v>1</v>
      </c>
      <c r="CP18" t="s">
        <v>33</v>
      </c>
      <c r="CQ18" t="s">
        <v>34</v>
      </c>
      <c r="CR18" t="s">
        <v>28</v>
      </c>
      <c r="CS18" t="s">
        <v>8</v>
      </c>
      <c r="CT18" t="s">
        <v>29</v>
      </c>
      <c r="CU18">
        <v>13</v>
      </c>
      <c r="CV18" t="s">
        <v>18</v>
      </c>
      <c r="CW18" t="s">
        <v>32</v>
      </c>
      <c r="CX18">
        <v>2</v>
      </c>
      <c r="CY18" t="s">
        <v>21</v>
      </c>
      <c r="CZ18" t="s">
        <v>22</v>
      </c>
      <c r="DA18" t="s">
        <v>8</v>
      </c>
      <c r="DB18" t="s">
        <v>8</v>
      </c>
      <c r="DC18" t="s">
        <v>20</v>
      </c>
      <c r="DD18">
        <v>11</v>
      </c>
      <c r="DE18" t="s">
        <v>18</v>
      </c>
      <c r="DF18" t="s">
        <v>38</v>
      </c>
      <c r="DG18">
        <v>3</v>
      </c>
      <c r="DH18" t="s">
        <v>21</v>
      </c>
      <c r="DI18" t="s">
        <v>22</v>
      </c>
      <c r="DJ18" t="s">
        <v>28</v>
      </c>
      <c r="DK18" t="b">
        <f t="shared" si="2"/>
        <v>1</v>
      </c>
      <c r="DL18" t="str">
        <f t="shared" si="3"/>
        <v>incorrect</v>
      </c>
      <c r="DM18">
        <v>13</v>
      </c>
      <c r="DN18" t="s">
        <v>18</v>
      </c>
      <c r="DO18" t="s">
        <v>41</v>
      </c>
      <c r="DP18">
        <v>15</v>
      </c>
      <c r="DQ18" t="s">
        <v>33</v>
      </c>
      <c r="DR18" t="s">
        <v>31</v>
      </c>
      <c r="DS18" t="s">
        <v>28</v>
      </c>
      <c r="DT18" t="b">
        <f t="shared" ref="DT18:DT20" si="5">DP18&lt;4</f>
        <v>0</v>
      </c>
      <c r="DU18" t="str">
        <f t="shared" ref="DU18:DU20" si="6">IF(OR(AND(DS18="normal",NOT(DT18)),AND(AND(DS18="phishing",DT18))), "correct", "incorrect")</f>
        <v>correct</v>
      </c>
      <c r="DV18">
        <v>8</v>
      </c>
      <c r="DW18" t="s">
        <v>18</v>
      </c>
      <c r="DX18" t="s">
        <v>35</v>
      </c>
      <c r="DY18">
        <v>8</v>
      </c>
      <c r="DZ18" t="s">
        <v>30</v>
      </c>
      <c r="EA18" t="s">
        <v>31</v>
      </c>
      <c r="EB18" t="s">
        <v>28</v>
      </c>
      <c r="EC18" t="s">
        <v>28</v>
      </c>
      <c r="ED18" t="s">
        <v>20</v>
      </c>
      <c r="EE18">
        <v>10</v>
      </c>
      <c r="EF18" t="s">
        <v>18</v>
      </c>
      <c r="EG18" t="s">
        <v>32</v>
      </c>
      <c r="EH18">
        <v>12</v>
      </c>
      <c r="EI18" t="s">
        <v>30</v>
      </c>
      <c r="EJ18" t="s">
        <v>31</v>
      </c>
      <c r="EK18" t="s">
        <v>28</v>
      </c>
      <c r="EL18" t="s">
        <v>28</v>
      </c>
      <c r="EM18" t="s">
        <v>20</v>
      </c>
      <c r="EN18">
        <v>11</v>
      </c>
      <c r="EO18" t="s">
        <v>18</v>
      </c>
      <c r="EP18" t="s">
        <v>39</v>
      </c>
      <c r="EQ18">
        <v>10</v>
      </c>
      <c r="ER18" t="s">
        <v>33</v>
      </c>
      <c r="ES18" t="s">
        <v>31</v>
      </c>
      <c r="ET18" t="s">
        <v>28</v>
      </c>
      <c r="EU18" t="s">
        <v>28</v>
      </c>
      <c r="EV18" t="s">
        <v>20</v>
      </c>
      <c r="KK18">
        <v>4</v>
      </c>
      <c r="KL18">
        <v>2</v>
      </c>
      <c r="KM18">
        <v>4</v>
      </c>
      <c r="KN18">
        <v>4</v>
      </c>
      <c r="KO18">
        <v>1</v>
      </c>
      <c r="KP18">
        <v>4</v>
      </c>
      <c r="KQ18">
        <v>2</v>
      </c>
      <c r="KR18">
        <v>4</v>
      </c>
      <c r="KS18">
        <v>4.1213199999999999</v>
      </c>
      <c r="KT18">
        <v>-4.1213199999999999</v>
      </c>
      <c r="KU18">
        <v>2</v>
      </c>
      <c r="KV18">
        <v>2</v>
      </c>
      <c r="KW18">
        <v>4</v>
      </c>
      <c r="KX18">
        <v>5</v>
      </c>
      <c r="KY18">
        <v>1</v>
      </c>
      <c r="KZ18">
        <v>4</v>
      </c>
      <c r="LA18">
        <v>2</v>
      </c>
      <c r="LB18">
        <v>4</v>
      </c>
      <c r="LC18">
        <v>3.7071100000000001</v>
      </c>
      <c r="LD18">
        <v>-5.5355299999999996</v>
      </c>
      <c r="LE18">
        <v>2</v>
      </c>
      <c r="LF18">
        <v>2</v>
      </c>
      <c r="LG18">
        <v>4</v>
      </c>
      <c r="LH18">
        <v>4</v>
      </c>
      <c r="LI18">
        <v>2</v>
      </c>
      <c r="LJ18">
        <v>4</v>
      </c>
      <c r="LK18">
        <v>2</v>
      </c>
      <c r="LL18">
        <v>3</v>
      </c>
      <c r="LM18">
        <v>2.7071100000000001</v>
      </c>
      <c r="LN18">
        <v>-4.1213199999999999</v>
      </c>
      <c r="LO18">
        <v>4</v>
      </c>
      <c r="LP18">
        <v>4</v>
      </c>
      <c r="LQ18">
        <v>1</v>
      </c>
      <c r="LR18">
        <v>4</v>
      </c>
      <c r="LS18">
        <v>5</v>
      </c>
      <c r="LT18">
        <v>1</v>
      </c>
      <c r="LU18">
        <v>2</v>
      </c>
      <c r="LV18">
        <v>2</v>
      </c>
      <c r="LW18">
        <v>0.58579000000000003</v>
      </c>
      <c r="LX18">
        <v>7.2426399999999997</v>
      </c>
      <c r="LY18">
        <v>2</v>
      </c>
      <c r="LZ18">
        <v>1</v>
      </c>
      <c r="MA18">
        <v>4</v>
      </c>
      <c r="MB18">
        <v>4</v>
      </c>
      <c r="MC18">
        <v>1</v>
      </c>
      <c r="MD18">
        <v>5</v>
      </c>
      <c r="ME18">
        <v>2</v>
      </c>
      <c r="MF18">
        <v>4</v>
      </c>
      <c r="MG18">
        <v>2.7071100000000001</v>
      </c>
      <c r="MH18">
        <v>-7.5355299999999996</v>
      </c>
      <c r="MI18">
        <v>4</v>
      </c>
      <c r="MJ18">
        <v>3</v>
      </c>
      <c r="MK18">
        <v>2</v>
      </c>
      <c r="ML18">
        <v>4</v>
      </c>
      <c r="MM18">
        <v>4</v>
      </c>
      <c r="MN18">
        <v>2</v>
      </c>
      <c r="MO18">
        <v>2</v>
      </c>
      <c r="MP18">
        <v>3</v>
      </c>
      <c r="MQ18">
        <v>1.2928900000000001</v>
      </c>
      <c r="MR18">
        <v>3.1213199999999999</v>
      </c>
      <c r="MS18">
        <v>1</v>
      </c>
      <c r="MT18">
        <v>1</v>
      </c>
      <c r="MU18">
        <v>5</v>
      </c>
      <c r="MV18">
        <v>4</v>
      </c>
      <c r="MW18">
        <v>1</v>
      </c>
      <c r="MX18">
        <v>4</v>
      </c>
      <c r="MY18">
        <v>4</v>
      </c>
      <c r="MZ18">
        <v>4</v>
      </c>
      <c r="NA18">
        <v>0.70711000000000002</v>
      </c>
      <c r="NB18">
        <v>-7.9497499999999999</v>
      </c>
      <c r="NC18">
        <v>2</v>
      </c>
      <c r="ND18">
        <v>4</v>
      </c>
      <c r="NE18">
        <v>3</v>
      </c>
      <c r="NF18">
        <v>4</v>
      </c>
      <c r="NG18">
        <v>1</v>
      </c>
      <c r="NH18">
        <v>3</v>
      </c>
      <c r="NI18">
        <v>4</v>
      </c>
      <c r="NJ18">
        <v>2</v>
      </c>
      <c r="NK18">
        <v>1.41421</v>
      </c>
      <c r="NL18">
        <v>-0.41421000000000002</v>
      </c>
      <c r="NM18">
        <v>2</v>
      </c>
      <c r="NN18">
        <v>1</v>
      </c>
      <c r="NO18">
        <v>5</v>
      </c>
      <c r="NP18">
        <v>2</v>
      </c>
      <c r="NQ18">
        <v>2</v>
      </c>
      <c r="NR18">
        <v>4</v>
      </c>
      <c r="NS18">
        <v>4</v>
      </c>
      <c r="NT18">
        <v>2</v>
      </c>
      <c r="NU18">
        <v>0.12132</v>
      </c>
      <c r="NV18">
        <v>-5.1213199999999999</v>
      </c>
    </row>
    <row r="19" spans="1:386" x14ac:dyDescent="0.2">
      <c r="A19">
        <v>18</v>
      </c>
      <c r="B19">
        <v>19</v>
      </c>
      <c r="C19" t="s">
        <v>24</v>
      </c>
      <c r="D19" t="s">
        <v>50</v>
      </c>
      <c r="E19" t="s">
        <v>26</v>
      </c>
      <c r="F19" t="s">
        <v>47</v>
      </c>
      <c r="G19">
        <v>352</v>
      </c>
      <c r="H19">
        <f t="shared" si="4"/>
        <v>14</v>
      </c>
      <c r="I19">
        <v>15</v>
      </c>
      <c r="J19" t="s">
        <v>18</v>
      </c>
      <c r="K19" t="s">
        <v>35</v>
      </c>
      <c r="L19">
        <v>8</v>
      </c>
      <c r="M19" t="s">
        <v>30</v>
      </c>
      <c r="N19" t="s">
        <v>31</v>
      </c>
      <c r="O19" t="s">
        <v>28</v>
      </c>
      <c r="P19" t="s">
        <v>28</v>
      </c>
      <c r="Q19" t="s">
        <v>20</v>
      </c>
      <c r="R19">
        <v>6</v>
      </c>
      <c r="S19" t="s">
        <v>18</v>
      </c>
      <c r="T19" t="s">
        <v>41</v>
      </c>
      <c r="U19">
        <v>11</v>
      </c>
      <c r="V19" t="s">
        <v>33</v>
      </c>
      <c r="W19" t="s">
        <v>31</v>
      </c>
      <c r="X19" t="s">
        <v>8</v>
      </c>
      <c r="Y19" t="s">
        <v>28</v>
      </c>
      <c r="Z19" t="s">
        <v>29</v>
      </c>
      <c r="AA19">
        <v>7</v>
      </c>
      <c r="AB19" t="s">
        <v>18</v>
      </c>
      <c r="AC19" t="s">
        <v>27</v>
      </c>
      <c r="AD19">
        <v>9</v>
      </c>
      <c r="AE19" t="s">
        <v>30</v>
      </c>
      <c r="AF19" t="s">
        <v>31</v>
      </c>
      <c r="AG19" t="s">
        <v>28</v>
      </c>
      <c r="AH19" t="s">
        <v>28</v>
      </c>
      <c r="AI19" t="s">
        <v>20</v>
      </c>
      <c r="AJ19">
        <v>7</v>
      </c>
      <c r="AK19" t="s">
        <v>18</v>
      </c>
      <c r="AL19" t="s">
        <v>39</v>
      </c>
      <c r="AM19">
        <v>12</v>
      </c>
      <c r="AN19" t="s">
        <v>30</v>
      </c>
      <c r="AO19" t="s">
        <v>31</v>
      </c>
      <c r="AP19" t="s">
        <v>28</v>
      </c>
      <c r="AQ19" t="s">
        <v>28</v>
      </c>
      <c r="AR19" t="s">
        <v>20</v>
      </c>
      <c r="AS19">
        <v>14</v>
      </c>
      <c r="AT19" t="s">
        <v>18</v>
      </c>
      <c r="AU19" t="s">
        <v>43</v>
      </c>
      <c r="AV19">
        <v>4</v>
      </c>
      <c r="AW19" t="s">
        <v>33</v>
      </c>
      <c r="AX19" t="s">
        <v>31</v>
      </c>
      <c r="AY19" t="s">
        <v>28</v>
      </c>
      <c r="AZ19" t="s">
        <v>28</v>
      </c>
      <c r="BA19" t="s">
        <v>20</v>
      </c>
      <c r="BB19">
        <v>6</v>
      </c>
      <c r="BC19" t="s">
        <v>18</v>
      </c>
      <c r="BD19" t="s">
        <v>43</v>
      </c>
      <c r="BE19">
        <v>2</v>
      </c>
      <c r="BF19" t="s">
        <v>21</v>
      </c>
      <c r="BG19" t="s">
        <v>22</v>
      </c>
      <c r="BH19" t="s">
        <v>8</v>
      </c>
      <c r="BI19" t="s">
        <v>8</v>
      </c>
      <c r="BJ19" t="s">
        <v>20</v>
      </c>
      <c r="BK19">
        <v>13</v>
      </c>
      <c r="BL19" t="s">
        <v>18</v>
      </c>
      <c r="BM19" t="s">
        <v>27</v>
      </c>
      <c r="BN19">
        <v>6</v>
      </c>
      <c r="BO19" t="s">
        <v>33</v>
      </c>
      <c r="BP19" t="s">
        <v>31</v>
      </c>
      <c r="BQ19" t="s">
        <v>28</v>
      </c>
      <c r="BR19" t="b">
        <f t="shared" si="0"/>
        <v>0</v>
      </c>
      <c r="BS19" t="str">
        <f t="shared" si="1"/>
        <v>correct</v>
      </c>
      <c r="BT19">
        <v>7</v>
      </c>
      <c r="BU19" t="s">
        <v>18</v>
      </c>
      <c r="BV19" t="s">
        <v>43</v>
      </c>
      <c r="BW19">
        <v>10</v>
      </c>
      <c r="BX19" t="s">
        <v>33</v>
      </c>
      <c r="BY19" t="s">
        <v>31</v>
      </c>
      <c r="BZ19" t="s">
        <v>28</v>
      </c>
      <c r="CA19" t="s">
        <v>28</v>
      </c>
      <c r="CB19" t="s">
        <v>20</v>
      </c>
      <c r="CC19">
        <v>8</v>
      </c>
      <c r="CD19" t="s">
        <v>18</v>
      </c>
      <c r="CE19" t="s">
        <v>36</v>
      </c>
      <c r="CF19">
        <v>14</v>
      </c>
      <c r="CG19" t="s">
        <v>21</v>
      </c>
      <c r="CH19" t="s">
        <v>31</v>
      </c>
      <c r="CI19" t="s">
        <v>28</v>
      </c>
      <c r="CJ19" t="s">
        <v>28</v>
      </c>
      <c r="CK19" t="s">
        <v>20</v>
      </c>
      <c r="CL19">
        <v>5</v>
      </c>
      <c r="CM19" t="s">
        <v>18</v>
      </c>
      <c r="CN19" t="s">
        <v>19</v>
      </c>
      <c r="CO19">
        <v>7</v>
      </c>
      <c r="CP19" t="s">
        <v>30</v>
      </c>
      <c r="CQ19" t="s">
        <v>31</v>
      </c>
      <c r="CR19" t="s">
        <v>28</v>
      </c>
      <c r="CS19" t="s">
        <v>28</v>
      </c>
      <c r="CT19" t="s">
        <v>20</v>
      </c>
      <c r="CU19">
        <v>8</v>
      </c>
      <c r="CV19" t="s">
        <v>18</v>
      </c>
      <c r="CW19" t="s">
        <v>39</v>
      </c>
      <c r="CX19">
        <v>0</v>
      </c>
      <c r="CY19" t="s">
        <v>33</v>
      </c>
      <c r="CZ19" t="s">
        <v>34</v>
      </c>
      <c r="DA19" t="s">
        <v>8</v>
      </c>
      <c r="DB19" t="s">
        <v>8</v>
      </c>
      <c r="DC19" t="s">
        <v>20</v>
      </c>
      <c r="DD19">
        <v>7</v>
      </c>
      <c r="DE19" t="s">
        <v>18</v>
      </c>
      <c r="DF19" t="s">
        <v>36</v>
      </c>
      <c r="DG19">
        <v>15</v>
      </c>
      <c r="DH19" t="s">
        <v>33</v>
      </c>
      <c r="DI19" t="s">
        <v>31</v>
      </c>
      <c r="DJ19" t="s">
        <v>28</v>
      </c>
      <c r="DK19" t="b">
        <f t="shared" si="2"/>
        <v>0</v>
      </c>
      <c r="DL19" t="str">
        <f t="shared" si="3"/>
        <v>correct</v>
      </c>
      <c r="DM19">
        <v>10</v>
      </c>
      <c r="DN19" t="s">
        <v>18</v>
      </c>
      <c r="DO19" t="s">
        <v>19</v>
      </c>
      <c r="DP19">
        <v>1</v>
      </c>
      <c r="DQ19" t="s">
        <v>33</v>
      </c>
      <c r="DR19" t="s">
        <v>34</v>
      </c>
      <c r="DS19" t="s">
        <v>28</v>
      </c>
      <c r="DT19" t="b">
        <f t="shared" si="5"/>
        <v>1</v>
      </c>
      <c r="DU19" t="str">
        <f t="shared" si="6"/>
        <v>incorrect</v>
      </c>
      <c r="DV19">
        <v>16</v>
      </c>
      <c r="DW19" t="s">
        <v>18</v>
      </c>
      <c r="DX19" t="s">
        <v>37</v>
      </c>
      <c r="DY19">
        <v>3</v>
      </c>
      <c r="DZ19" t="s">
        <v>21</v>
      </c>
      <c r="EA19" t="s">
        <v>22</v>
      </c>
      <c r="EB19" t="s">
        <v>8</v>
      </c>
      <c r="EC19" t="s">
        <v>8</v>
      </c>
      <c r="ED19" t="s">
        <v>20</v>
      </c>
      <c r="EE19">
        <v>5</v>
      </c>
      <c r="EF19" t="s">
        <v>18</v>
      </c>
      <c r="EG19" t="s">
        <v>36</v>
      </c>
      <c r="EH19">
        <v>13</v>
      </c>
      <c r="EI19" t="s">
        <v>21</v>
      </c>
      <c r="EJ19" t="s">
        <v>31</v>
      </c>
      <c r="EK19" t="s">
        <v>28</v>
      </c>
      <c r="EL19" t="s">
        <v>28</v>
      </c>
      <c r="EM19" t="s">
        <v>20</v>
      </c>
      <c r="EN19">
        <v>16</v>
      </c>
      <c r="EO19" t="s">
        <v>18</v>
      </c>
      <c r="EP19" t="s">
        <v>35</v>
      </c>
      <c r="EQ19">
        <v>5</v>
      </c>
      <c r="ER19" t="s">
        <v>33</v>
      </c>
      <c r="ES19" t="s">
        <v>31</v>
      </c>
      <c r="ET19" t="s">
        <v>28</v>
      </c>
      <c r="EU19" t="s">
        <v>28</v>
      </c>
      <c r="EV19" t="s">
        <v>20</v>
      </c>
      <c r="KK19">
        <v>4</v>
      </c>
      <c r="KL19">
        <v>1</v>
      </c>
      <c r="KM19">
        <v>4</v>
      </c>
      <c r="KN19">
        <v>4</v>
      </c>
      <c r="KO19">
        <v>1</v>
      </c>
      <c r="KP19">
        <v>5</v>
      </c>
      <c r="KQ19">
        <v>1</v>
      </c>
      <c r="KR19">
        <v>2</v>
      </c>
      <c r="KS19">
        <v>6.5355299999999996</v>
      </c>
      <c r="KT19">
        <v>-4.7071100000000001</v>
      </c>
      <c r="KU19">
        <v>4</v>
      </c>
      <c r="KV19">
        <v>3</v>
      </c>
      <c r="KW19">
        <v>4</v>
      </c>
      <c r="KX19">
        <v>4</v>
      </c>
      <c r="KY19">
        <v>2</v>
      </c>
      <c r="KZ19">
        <v>4</v>
      </c>
      <c r="LA19">
        <v>2</v>
      </c>
      <c r="LB19">
        <v>2</v>
      </c>
      <c r="LC19">
        <v>4.82843</v>
      </c>
      <c r="LD19">
        <v>-1</v>
      </c>
      <c r="LE19">
        <v>4</v>
      </c>
      <c r="LF19">
        <v>2</v>
      </c>
      <c r="LG19">
        <v>5</v>
      </c>
      <c r="LH19">
        <v>4</v>
      </c>
      <c r="LI19">
        <v>1</v>
      </c>
      <c r="LJ19">
        <v>4</v>
      </c>
      <c r="LK19">
        <v>1</v>
      </c>
      <c r="LL19">
        <v>1</v>
      </c>
      <c r="LM19">
        <v>7.9497499999999999</v>
      </c>
      <c r="LN19">
        <v>-2.7071100000000001</v>
      </c>
      <c r="LO19">
        <v>3</v>
      </c>
      <c r="LP19">
        <v>5</v>
      </c>
      <c r="LQ19">
        <v>1</v>
      </c>
      <c r="LR19">
        <v>2</v>
      </c>
      <c r="LS19">
        <v>5</v>
      </c>
      <c r="LT19">
        <v>1</v>
      </c>
      <c r="LU19">
        <v>4</v>
      </c>
      <c r="LV19">
        <v>4</v>
      </c>
      <c r="LW19">
        <v>-5.5355299999999996</v>
      </c>
      <c r="LX19">
        <v>6.1213199999999999</v>
      </c>
      <c r="LY19">
        <v>4</v>
      </c>
      <c r="LZ19">
        <v>2</v>
      </c>
      <c r="MA19">
        <v>4</v>
      </c>
      <c r="MB19">
        <v>4</v>
      </c>
      <c r="MC19">
        <v>1</v>
      </c>
      <c r="MD19">
        <v>4</v>
      </c>
      <c r="ME19">
        <v>1</v>
      </c>
      <c r="MF19">
        <v>2</v>
      </c>
      <c r="MG19">
        <v>6.5355299999999996</v>
      </c>
      <c r="MH19">
        <v>-2.7071100000000001</v>
      </c>
      <c r="MI19">
        <v>4</v>
      </c>
      <c r="MJ19">
        <v>4</v>
      </c>
      <c r="MK19">
        <v>3</v>
      </c>
      <c r="ML19">
        <v>4</v>
      </c>
      <c r="MM19">
        <v>2</v>
      </c>
      <c r="MN19">
        <v>4</v>
      </c>
      <c r="MO19">
        <v>2</v>
      </c>
      <c r="MP19">
        <v>2</v>
      </c>
      <c r="MQ19">
        <v>4.1213199999999999</v>
      </c>
      <c r="MR19">
        <v>0.70711000000000002</v>
      </c>
      <c r="MS19">
        <v>4</v>
      </c>
      <c r="MT19">
        <v>2</v>
      </c>
      <c r="MU19">
        <v>3</v>
      </c>
      <c r="MV19">
        <v>3</v>
      </c>
      <c r="MW19">
        <v>3</v>
      </c>
      <c r="MX19">
        <v>3</v>
      </c>
      <c r="MY19">
        <v>3</v>
      </c>
      <c r="MZ19">
        <v>3</v>
      </c>
      <c r="NA19">
        <v>0.70711000000000002</v>
      </c>
      <c r="NB19">
        <v>-0.29288999999999998</v>
      </c>
      <c r="NC19">
        <v>4</v>
      </c>
      <c r="ND19">
        <v>4</v>
      </c>
      <c r="NE19">
        <v>3</v>
      </c>
      <c r="NF19">
        <v>4</v>
      </c>
      <c r="NG19">
        <v>2</v>
      </c>
      <c r="NH19">
        <v>4</v>
      </c>
      <c r="NI19">
        <v>2</v>
      </c>
      <c r="NJ19">
        <v>2</v>
      </c>
      <c r="NK19">
        <v>4.1213199999999999</v>
      </c>
      <c r="NL19">
        <v>0.70711000000000002</v>
      </c>
      <c r="NM19">
        <v>3</v>
      </c>
      <c r="NN19">
        <v>2</v>
      </c>
      <c r="NO19">
        <v>4</v>
      </c>
      <c r="NP19">
        <v>4</v>
      </c>
      <c r="NQ19">
        <v>2</v>
      </c>
      <c r="NR19">
        <v>4</v>
      </c>
      <c r="NS19">
        <v>3</v>
      </c>
      <c r="NT19">
        <v>3</v>
      </c>
      <c r="NU19">
        <v>2.4142100000000002</v>
      </c>
      <c r="NV19">
        <v>-3.4142100000000002</v>
      </c>
    </row>
    <row r="20" spans="1:386" x14ac:dyDescent="0.2">
      <c r="A20">
        <v>19</v>
      </c>
      <c r="B20">
        <v>23</v>
      </c>
      <c r="C20" t="s">
        <v>49</v>
      </c>
      <c r="D20" t="s">
        <v>50</v>
      </c>
      <c r="E20" t="s">
        <v>26</v>
      </c>
      <c r="F20" t="s">
        <v>47</v>
      </c>
      <c r="G20">
        <v>458</v>
      </c>
      <c r="H20">
        <f t="shared" si="4"/>
        <v>12</v>
      </c>
      <c r="I20">
        <v>22</v>
      </c>
      <c r="J20" t="s">
        <v>40</v>
      </c>
      <c r="K20" t="s">
        <v>39</v>
      </c>
      <c r="L20">
        <v>6</v>
      </c>
      <c r="M20" t="s">
        <v>42</v>
      </c>
      <c r="N20" t="s">
        <v>31</v>
      </c>
      <c r="O20" t="s">
        <v>28</v>
      </c>
      <c r="P20" t="s">
        <v>28</v>
      </c>
      <c r="Q20" t="s">
        <v>20</v>
      </c>
      <c r="R20">
        <v>17</v>
      </c>
      <c r="S20" t="s">
        <v>40</v>
      </c>
      <c r="T20" t="s">
        <v>36</v>
      </c>
      <c r="U20">
        <v>4</v>
      </c>
      <c r="V20" t="s">
        <v>44</v>
      </c>
      <c r="W20" t="s">
        <v>31</v>
      </c>
      <c r="X20" t="s">
        <v>28</v>
      </c>
      <c r="Y20" t="s">
        <v>28</v>
      </c>
      <c r="Z20" t="s">
        <v>20</v>
      </c>
      <c r="AA20">
        <v>30</v>
      </c>
      <c r="AB20" t="s">
        <v>40</v>
      </c>
      <c r="AC20" t="s">
        <v>43</v>
      </c>
      <c r="AD20">
        <v>12</v>
      </c>
      <c r="AE20" t="s">
        <v>42</v>
      </c>
      <c r="AF20" t="s">
        <v>31</v>
      </c>
      <c r="AG20" t="s">
        <v>8</v>
      </c>
      <c r="AH20" t="s">
        <v>28</v>
      </c>
      <c r="AI20" t="s">
        <v>29</v>
      </c>
      <c r="AJ20">
        <v>19</v>
      </c>
      <c r="AK20" t="s">
        <v>40</v>
      </c>
      <c r="AL20" t="s">
        <v>35</v>
      </c>
      <c r="AM20">
        <v>5</v>
      </c>
      <c r="AN20" t="s">
        <v>42</v>
      </c>
      <c r="AO20" t="s">
        <v>31</v>
      </c>
      <c r="AP20" t="s">
        <v>28</v>
      </c>
      <c r="AQ20" t="s">
        <v>28</v>
      </c>
      <c r="AR20" t="s">
        <v>20</v>
      </c>
      <c r="AS20">
        <v>12</v>
      </c>
      <c r="AT20" t="s">
        <v>40</v>
      </c>
      <c r="AU20" t="s">
        <v>43</v>
      </c>
      <c r="AV20">
        <v>2</v>
      </c>
      <c r="AW20" t="s">
        <v>44</v>
      </c>
      <c r="AX20" t="s">
        <v>45</v>
      </c>
      <c r="AY20" t="s">
        <v>28</v>
      </c>
      <c r="AZ20" t="s">
        <v>8</v>
      </c>
      <c r="BA20" t="s">
        <v>29</v>
      </c>
      <c r="BB20">
        <v>20</v>
      </c>
      <c r="BC20" t="s">
        <v>40</v>
      </c>
      <c r="BD20" t="s">
        <v>39</v>
      </c>
      <c r="BE20">
        <v>3</v>
      </c>
      <c r="BF20" t="s">
        <v>42</v>
      </c>
      <c r="BG20" t="s">
        <v>45</v>
      </c>
      <c r="BH20" t="s">
        <v>8</v>
      </c>
      <c r="BI20" t="s">
        <v>8</v>
      </c>
      <c r="BJ20" t="s">
        <v>20</v>
      </c>
      <c r="BK20">
        <v>13</v>
      </c>
      <c r="BL20" t="s">
        <v>40</v>
      </c>
      <c r="BM20" t="s">
        <v>27</v>
      </c>
      <c r="BN20">
        <v>11</v>
      </c>
      <c r="BO20" t="s">
        <v>42</v>
      </c>
      <c r="BP20" t="s">
        <v>31</v>
      </c>
      <c r="BQ20" t="s">
        <v>28</v>
      </c>
      <c r="BR20" t="b">
        <f t="shared" si="0"/>
        <v>0</v>
      </c>
      <c r="BS20" t="str">
        <f t="shared" si="1"/>
        <v>correct</v>
      </c>
      <c r="BT20">
        <v>18</v>
      </c>
      <c r="BU20" t="s">
        <v>40</v>
      </c>
      <c r="BV20" t="s">
        <v>19</v>
      </c>
      <c r="BW20">
        <v>7</v>
      </c>
      <c r="BX20" t="s">
        <v>42</v>
      </c>
      <c r="BY20" t="s">
        <v>31</v>
      </c>
      <c r="BZ20" t="s">
        <v>28</v>
      </c>
      <c r="CA20" t="s">
        <v>28</v>
      </c>
      <c r="CB20" t="s">
        <v>20</v>
      </c>
      <c r="CC20">
        <v>11</v>
      </c>
      <c r="CD20" t="s">
        <v>40</v>
      </c>
      <c r="CE20" t="s">
        <v>39</v>
      </c>
      <c r="CF20">
        <v>14</v>
      </c>
      <c r="CG20" t="s">
        <v>44</v>
      </c>
      <c r="CH20" t="s">
        <v>31</v>
      </c>
      <c r="CI20" t="s">
        <v>28</v>
      </c>
      <c r="CJ20" t="s">
        <v>28</v>
      </c>
      <c r="CK20" t="s">
        <v>20</v>
      </c>
      <c r="CL20">
        <v>15</v>
      </c>
      <c r="CM20" t="s">
        <v>40</v>
      </c>
      <c r="CN20" t="s">
        <v>37</v>
      </c>
      <c r="CO20">
        <v>13</v>
      </c>
      <c r="CP20" t="s">
        <v>42</v>
      </c>
      <c r="CQ20" t="s">
        <v>31</v>
      </c>
      <c r="CR20" t="s">
        <v>28</v>
      </c>
      <c r="CS20" t="s">
        <v>28</v>
      </c>
      <c r="CT20" t="s">
        <v>20</v>
      </c>
      <c r="CU20">
        <v>9</v>
      </c>
      <c r="CV20" t="s">
        <v>40</v>
      </c>
      <c r="CW20" t="s">
        <v>37</v>
      </c>
      <c r="CX20">
        <v>1</v>
      </c>
      <c r="CY20" t="s">
        <v>46</v>
      </c>
      <c r="CZ20" t="s">
        <v>22</v>
      </c>
      <c r="DA20" t="s">
        <v>8</v>
      </c>
      <c r="DB20" t="s">
        <v>8</v>
      </c>
      <c r="DC20" t="s">
        <v>20</v>
      </c>
      <c r="DD20">
        <v>14</v>
      </c>
      <c r="DE20" t="s">
        <v>40</v>
      </c>
      <c r="DF20" t="s">
        <v>27</v>
      </c>
      <c r="DG20">
        <v>9</v>
      </c>
      <c r="DH20" t="s">
        <v>42</v>
      </c>
      <c r="DI20" t="s">
        <v>31</v>
      </c>
      <c r="DJ20" t="s">
        <v>28</v>
      </c>
      <c r="DK20" t="b">
        <f t="shared" si="2"/>
        <v>0</v>
      </c>
      <c r="DL20" t="str">
        <f t="shared" si="3"/>
        <v>correct</v>
      </c>
      <c r="DM20">
        <v>26</v>
      </c>
      <c r="DN20" t="s">
        <v>40</v>
      </c>
      <c r="DO20" t="s">
        <v>41</v>
      </c>
      <c r="DP20">
        <v>10</v>
      </c>
      <c r="DQ20" t="s">
        <v>42</v>
      </c>
      <c r="DR20" t="s">
        <v>31</v>
      </c>
      <c r="DS20" t="s">
        <v>8</v>
      </c>
      <c r="DT20" t="b">
        <f t="shared" si="5"/>
        <v>0</v>
      </c>
      <c r="DU20" t="str">
        <f t="shared" si="6"/>
        <v>incorrect</v>
      </c>
      <c r="DV20">
        <v>16</v>
      </c>
      <c r="DW20" t="s">
        <v>40</v>
      </c>
      <c r="DX20" t="s">
        <v>36</v>
      </c>
      <c r="DY20">
        <v>15</v>
      </c>
      <c r="DZ20" t="s">
        <v>46</v>
      </c>
      <c r="EA20" t="s">
        <v>31</v>
      </c>
      <c r="EB20" t="s">
        <v>28</v>
      </c>
      <c r="EC20" t="s">
        <v>28</v>
      </c>
      <c r="ED20" t="s">
        <v>20</v>
      </c>
      <c r="EE20">
        <v>12</v>
      </c>
      <c r="EF20" t="s">
        <v>40</v>
      </c>
      <c r="EG20" t="s">
        <v>35</v>
      </c>
      <c r="EH20">
        <v>0</v>
      </c>
      <c r="EI20" t="s">
        <v>42</v>
      </c>
      <c r="EJ20" t="s">
        <v>34</v>
      </c>
      <c r="EK20" t="s">
        <v>28</v>
      </c>
      <c r="EL20" t="s">
        <v>8</v>
      </c>
      <c r="EM20" t="s">
        <v>29</v>
      </c>
      <c r="EN20">
        <v>7</v>
      </c>
      <c r="EO20" t="s">
        <v>40</v>
      </c>
      <c r="EP20" t="s">
        <v>32</v>
      </c>
      <c r="EQ20">
        <v>8</v>
      </c>
      <c r="ER20" t="s">
        <v>42</v>
      </c>
      <c r="ES20" t="s">
        <v>31</v>
      </c>
      <c r="ET20" t="s">
        <v>28</v>
      </c>
      <c r="EU20" t="s">
        <v>28</v>
      </c>
      <c r="EV20" t="s">
        <v>20</v>
      </c>
      <c r="KK20">
        <v>4</v>
      </c>
      <c r="KL20">
        <v>4</v>
      </c>
      <c r="KM20">
        <v>4</v>
      </c>
      <c r="KN20">
        <v>4</v>
      </c>
      <c r="KO20">
        <v>2</v>
      </c>
      <c r="KP20">
        <v>4</v>
      </c>
      <c r="KQ20">
        <v>4</v>
      </c>
      <c r="KR20">
        <v>4</v>
      </c>
      <c r="KS20">
        <v>1.41421</v>
      </c>
      <c r="KT20">
        <v>-1.41421</v>
      </c>
      <c r="KU20">
        <v>4</v>
      </c>
      <c r="KV20">
        <v>3</v>
      </c>
      <c r="KW20">
        <v>4</v>
      </c>
      <c r="KX20">
        <v>4</v>
      </c>
      <c r="KY20">
        <v>2</v>
      </c>
      <c r="KZ20">
        <v>4</v>
      </c>
      <c r="LA20">
        <v>4</v>
      </c>
      <c r="LB20">
        <v>3</v>
      </c>
      <c r="LC20">
        <v>2.1213199999999999</v>
      </c>
      <c r="LD20">
        <v>-1.7071099999999999</v>
      </c>
      <c r="LE20">
        <v>5</v>
      </c>
      <c r="LF20">
        <v>1</v>
      </c>
      <c r="LG20">
        <v>5</v>
      </c>
      <c r="LH20">
        <v>5</v>
      </c>
      <c r="LI20">
        <v>5</v>
      </c>
      <c r="LJ20">
        <v>5</v>
      </c>
      <c r="LK20">
        <v>5</v>
      </c>
      <c r="LL20">
        <v>5</v>
      </c>
      <c r="LM20">
        <v>0</v>
      </c>
      <c r="LN20">
        <v>-4</v>
      </c>
      <c r="LO20">
        <v>2</v>
      </c>
      <c r="LP20">
        <v>4</v>
      </c>
      <c r="LQ20">
        <v>2</v>
      </c>
      <c r="LR20">
        <v>4</v>
      </c>
      <c r="LS20">
        <v>4</v>
      </c>
      <c r="LT20">
        <v>2</v>
      </c>
      <c r="LU20">
        <v>2</v>
      </c>
      <c r="LV20">
        <v>2</v>
      </c>
      <c r="LW20">
        <v>0.58579000000000003</v>
      </c>
      <c r="LX20">
        <v>3.4142100000000002</v>
      </c>
      <c r="LY20">
        <v>2</v>
      </c>
      <c r="LZ20">
        <v>2</v>
      </c>
      <c r="MA20">
        <v>2</v>
      </c>
      <c r="MB20">
        <v>2</v>
      </c>
      <c r="MC20">
        <v>2</v>
      </c>
      <c r="MD20">
        <v>4</v>
      </c>
      <c r="ME20">
        <v>4</v>
      </c>
      <c r="MF20">
        <v>4</v>
      </c>
      <c r="MG20">
        <v>-3.4142100000000002</v>
      </c>
      <c r="MH20">
        <v>-3.4142100000000002</v>
      </c>
      <c r="MI20">
        <v>2</v>
      </c>
      <c r="MJ20">
        <v>1</v>
      </c>
      <c r="MK20">
        <v>2</v>
      </c>
      <c r="ML20">
        <v>4</v>
      </c>
      <c r="MM20">
        <v>2</v>
      </c>
      <c r="MN20">
        <v>4</v>
      </c>
      <c r="MO20">
        <v>4</v>
      </c>
      <c r="MP20">
        <v>4</v>
      </c>
      <c r="MQ20">
        <v>-1.41421</v>
      </c>
      <c r="MR20">
        <v>-4.4142099999999997</v>
      </c>
      <c r="MS20">
        <v>3</v>
      </c>
      <c r="MT20">
        <v>4</v>
      </c>
      <c r="MU20">
        <v>3</v>
      </c>
      <c r="MV20">
        <v>3</v>
      </c>
      <c r="MW20">
        <v>2</v>
      </c>
      <c r="MX20">
        <v>3</v>
      </c>
      <c r="MY20">
        <v>4</v>
      </c>
      <c r="MZ20">
        <v>3</v>
      </c>
      <c r="NA20">
        <v>-0.29288999999999998</v>
      </c>
      <c r="NB20">
        <v>0.29288999999999998</v>
      </c>
      <c r="NC20">
        <v>4</v>
      </c>
      <c r="ND20">
        <v>4</v>
      </c>
      <c r="NE20">
        <v>4</v>
      </c>
      <c r="NF20">
        <v>4</v>
      </c>
      <c r="NG20">
        <v>2</v>
      </c>
      <c r="NH20">
        <v>4</v>
      </c>
      <c r="NI20">
        <v>4</v>
      </c>
      <c r="NJ20">
        <v>4</v>
      </c>
      <c r="NK20">
        <v>1.41421</v>
      </c>
      <c r="NL20">
        <v>-1.41421</v>
      </c>
      <c r="NM20">
        <v>4</v>
      </c>
      <c r="NN20">
        <v>2</v>
      </c>
      <c r="NO20">
        <v>4</v>
      </c>
      <c r="NP20">
        <v>4</v>
      </c>
      <c r="NQ20">
        <v>2</v>
      </c>
      <c r="NR20">
        <v>4</v>
      </c>
      <c r="NS20">
        <v>4</v>
      </c>
      <c r="NT20">
        <v>4</v>
      </c>
      <c r="NU20">
        <v>1.41421</v>
      </c>
      <c r="NV20">
        <v>-3.4142100000000002</v>
      </c>
    </row>
    <row r="21" spans="1:386" x14ac:dyDescent="0.2">
      <c r="A21">
        <v>20</v>
      </c>
      <c r="B21">
        <v>18</v>
      </c>
      <c r="C21" t="s">
        <v>24</v>
      </c>
      <c r="D21" t="s">
        <v>25</v>
      </c>
      <c r="E21" t="s">
        <v>26</v>
      </c>
      <c r="F21" t="s">
        <v>23</v>
      </c>
      <c r="G21">
        <v>360</v>
      </c>
      <c r="H21">
        <f t="shared" si="4"/>
        <v>10</v>
      </c>
      <c r="I21">
        <v>15</v>
      </c>
      <c r="J21" t="s">
        <v>18</v>
      </c>
      <c r="K21" t="s">
        <v>35</v>
      </c>
      <c r="L21">
        <v>13</v>
      </c>
      <c r="M21" t="s">
        <v>21</v>
      </c>
      <c r="N21" t="s">
        <v>31</v>
      </c>
      <c r="O21" t="s">
        <v>8</v>
      </c>
      <c r="P21" t="s">
        <v>28</v>
      </c>
      <c r="Q21" t="s">
        <v>29</v>
      </c>
      <c r="R21">
        <v>11</v>
      </c>
      <c r="S21" t="s">
        <v>18</v>
      </c>
      <c r="T21" t="s">
        <v>37</v>
      </c>
      <c r="U21">
        <v>1</v>
      </c>
      <c r="V21" t="s">
        <v>33</v>
      </c>
      <c r="W21" t="s">
        <v>34</v>
      </c>
      <c r="X21" t="s">
        <v>8</v>
      </c>
      <c r="Y21" t="s">
        <v>8</v>
      </c>
      <c r="Z21" t="s">
        <v>20</v>
      </c>
      <c r="AA21">
        <v>6</v>
      </c>
      <c r="AB21" t="s">
        <v>18</v>
      </c>
      <c r="AC21" t="s">
        <v>43</v>
      </c>
      <c r="AD21">
        <v>3</v>
      </c>
      <c r="AE21" t="s">
        <v>21</v>
      </c>
      <c r="AF21" t="s">
        <v>22</v>
      </c>
      <c r="AG21" t="s">
        <v>8</v>
      </c>
      <c r="AH21" t="s">
        <v>8</v>
      </c>
      <c r="AI21" t="s">
        <v>20</v>
      </c>
      <c r="AJ21">
        <v>11</v>
      </c>
      <c r="AK21" t="s">
        <v>18</v>
      </c>
      <c r="AL21" t="s">
        <v>36</v>
      </c>
      <c r="AM21">
        <v>10</v>
      </c>
      <c r="AN21" t="s">
        <v>33</v>
      </c>
      <c r="AO21" t="s">
        <v>31</v>
      </c>
      <c r="AP21" t="s">
        <v>28</v>
      </c>
      <c r="AQ21" t="s">
        <v>28</v>
      </c>
      <c r="AR21" t="s">
        <v>20</v>
      </c>
      <c r="AS21">
        <v>5</v>
      </c>
      <c r="AT21" t="s">
        <v>18</v>
      </c>
      <c r="AU21" t="s">
        <v>32</v>
      </c>
      <c r="AV21">
        <v>4</v>
      </c>
      <c r="AW21" t="s">
        <v>33</v>
      </c>
      <c r="AX21" t="s">
        <v>31</v>
      </c>
      <c r="AY21" t="s">
        <v>8</v>
      </c>
      <c r="AZ21" t="s">
        <v>28</v>
      </c>
      <c r="BA21" t="s">
        <v>29</v>
      </c>
      <c r="BB21">
        <v>6</v>
      </c>
      <c r="BC21" t="s">
        <v>18</v>
      </c>
      <c r="BD21" t="s">
        <v>27</v>
      </c>
      <c r="BE21">
        <v>0</v>
      </c>
      <c r="BF21" t="s">
        <v>33</v>
      </c>
      <c r="BG21" t="s">
        <v>34</v>
      </c>
      <c r="BH21" t="s">
        <v>8</v>
      </c>
      <c r="BI21" t="s">
        <v>8</v>
      </c>
      <c r="BJ21" t="s">
        <v>20</v>
      </c>
      <c r="BK21">
        <v>7</v>
      </c>
      <c r="BL21" t="s">
        <v>18</v>
      </c>
      <c r="BM21" t="s">
        <v>39</v>
      </c>
      <c r="BN21">
        <v>6</v>
      </c>
      <c r="BO21" t="s">
        <v>33</v>
      </c>
      <c r="BP21" t="s">
        <v>31</v>
      </c>
      <c r="BQ21" t="s">
        <v>28</v>
      </c>
      <c r="BR21" t="b">
        <f t="shared" si="0"/>
        <v>0</v>
      </c>
      <c r="BS21" t="str">
        <f t="shared" si="1"/>
        <v>correct</v>
      </c>
      <c r="BT21">
        <v>7</v>
      </c>
      <c r="BU21" t="s">
        <v>18</v>
      </c>
      <c r="BV21" t="s">
        <v>27</v>
      </c>
      <c r="BW21">
        <v>15</v>
      </c>
      <c r="BX21" t="s">
        <v>33</v>
      </c>
      <c r="BY21" t="s">
        <v>31</v>
      </c>
      <c r="BZ21" t="s">
        <v>8</v>
      </c>
      <c r="CA21" t="s">
        <v>28</v>
      </c>
      <c r="CB21" t="s">
        <v>29</v>
      </c>
      <c r="CC21">
        <v>6</v>
      </c>
      <c r="CD21" t="s">
        <v>18</v>
      </c>
      <c r="CE21" t="s">
        <v>36</v>
      </c>
      <c r="CF21">
        <v>8</v>
      </c>
      <c r="CG21" t="s">
        <v>30</v>
      </c>
      <c r="CH21" t="s">
        <v>31</v>
      </c>
      <c r="CI21" t="s">
        <v>28</v>
      </c>
      <c r="CJ21" t="s">
        <v>28</v>
      </c>
      <c r="CK21" t="s">
        <v>20</v>
      </c>
      <c r="CL21">
        <v>9</v>
      </c>
      <c r="CM21" t="s">
        <v>18</v>
      </c>
      <c r="CN21" t="s">
        <v>37</v>
      </c>
      <c r="CO21">
        <v>11</v>
      </c>
      <c r="CP21" t="s">
        <v>33</v>
      </c>
      <c r="CQ21" t="s">
        <v>31</v>
      </c>
      <c r="CR21" t="s">
        <v>28</v>
      </c>
      <c r="CS21" t="s">
        <v>28</v>
      </c>
      <c r="CT21" t="s">
        <v>20</v>
      </c>
      <c r="CU21">
        <v>5</v>
      </c>
      <c r="CV21" t="s">
        <v>18</v>
      </c>
      <c r="CW21" t="s">
        <v>27</v>
      </c>
      <c r="CX21">
        <v>2</v>
      </c>
      <c r="CY21" t="s">
        <v>21</v>
      </c>
      <c r="CZ21" t="s">
        <v>22</v>
      </c>
      <c r="DA21" t="s">
        <v>8</v>
      </c>
      <c r="DB21" t="s">
        <v>8</v>
      </c>
      <c r="DC21" t="s">
        <v>20</v>
      </c>
      <c r="DD21">
        <v>6</v>
      </c>
      <c r="DE21" t="s">
        <v>18</v>
      </c>
      <c r="DF21" t="s">
        <v>39</v>
      </c>
      <c r="DG21">
        <v>12</v>
      </c>
      <c r="DH21" t="s">
        <v>30</v>
      </c>
      <c r="DI21" t="s">
        <v>31</v>
      </c>
      <c r="DJ21" t="s">
        <v>8</v>
      </c>
      <c r="DK21" t="b">
        <f t="shared" si="2"/>
        <v>0</v>
      </c>
      <c r="DL21" t="str">
        <f t="shared" si="3"/>
        <v>incorrect</v>
      </c>
      <c r="DM21">
        <v>14</v>
      </c>
      <c r="DN21" t="s">
        <v>18</v>
      </c>
      <c r="DO21" t="s">
        <v>36</v>
      </c>
      <c r="DP21">
        <v>14</v>
      </c>
      <c r="DQ21" t="s">
        <v>21</v>
      </c>
      <c r="DR21" t="s">
        <v>31</v>
      </c>
      <c r="DS21" t="s">
        <v>8</v>
      </c>
      <c r="DT21" t="b">
        <f>DP21&lt;4</f>
        <v>0</v>
      </c>
      <c r="DU21" t="str">
        <f>IF(OR(AND(DS21="normal",NOT(DT21)),AND(AND(DS21="phishing",DT21))), "correct", "incorrect")</f>
        <v>incorrect</v>
      </c>
      <c r="DV21">
        <v>5</v>
      </c>
      <c r="DW21" t="s">
        <v>18</v>
      </c>
      <c r="DX21" t="s">
        <v>19</v>
      </c>
      <c r="DY21">
        <v>7</v>
      </c>
      <c r="DZ21" t="s">
        <v>30</v>
      </c>
      <c r="EA21" t="s">
        <v>31</v>
      </c>
      <c r="EB21" t="s">
        <v>28</v>
      </c>
      <c r="EC21" t="s">
        <v>28</v>
      </c>
      <c r="ED21" t="s">
        <v>20</v>
      </c>
      <c r="EE21">
        <v>5</v>
      </c>
      <c r="EF21" t="s">
        <v>18</v>
      </c>
      <c r="EG21" t="s">
        <v>39</v>
      </c>
      <c r="EH21">
        <v>5</v>
      </c>
      <c r="EI21" t="s">
        <v>33</v>
      </c>
      <c r="EJ21" t="s">
        <v>31</v>
      </c>
      <c r="EK21" t="s">
        <v>8</v>
      </c>
      <c r="EL21" t="s">
        <v>28</v>
      </c>
      <c r="EM21" t="s">
        <v>29</v>
      </c>
      <c r="EN21">
        <v>4</v>
      </c>
      <c r="EO21" t="s">
        <v>18</v>
      </c>
      <c r="EP21" t="s">
        <v>38</v>
      </c>
      <c r="EQ21">
        <v>9</v>
      </c>
      <c r="ER21" t="s">
        <v>30</v>
      </c>
      <c r="ES21" t="s">
        <v>31</v>
      </c>
      <c r="ET21" t="s">
        <v>28</v>
      </c>
      <c r="EU21" t="s">
        <v>28</v>
      </c>
      <c r="EV21" t="s">
        <v>20</v>
      </c>
      <c r="KK21">
        <v>3</v>
      </c>
      <c r="KL21">
        <v>1</v>
      </c>
      <c r="KM21">
        <v>5</v>
      </c>
      <c r="KN21">
        <v>5</v>
      </c>
      <c r="KO21">
        <v>1</v>
      </c>
      <c r="KP21">
        <v>5</v>
      </c>
      <c r="KQ21">
        <v>1</v>
      </c>
      <c r="KR21">
        <v>3</v>
      </c>
      <c r="KS21">
        <v>6.82843</v>
      </c>
      <c r="KT21">
        <v>-6.82843</v>
      </c>
      <c r="KU21">
        <v>4</v>
      </c>
      <c r="KV21">
        <v>4</v>
      </c>
      <c r="KW21">
        <v>3</v>
      </c>
      <c r="KX21">
        <v>4</v>
      </c>
      <c r="KY21">
        <v>4</v>
      </c>
      <c r="KZ21">
        <v>5</v>
      </c>
      <c r="LA21">
        <v>3</v>
      </c>
      <c r="LB21">
        <v>3</v>
      </c>
      <c r="LC21">
        <v>1</v>
      </c>
      <c r="LD21">
        <v>0.41421000000000002</v>
      </c>
      <c r="LE21">
        <v>4</v>
      </c>
      <c r="LF21">
        <v>1</v>
      </c>
      <c r="LG21">
        <v>5</v>
      </c>
      <c r="LH21">
        <v>3</v>
      </c>
      <c r="LI21">
        <v>1</v>
      </c>
      <c r="LJ21">
        <v>5</v>
      </c>
      <c r="LK21">
        <v>1</v>
      </c>
      <c r="LL21">
        <v>1</v>
      </c>
      <c r="LM21">
        <v>6.9497499999999999</v>
      </c>
      <c r="LN21">
        <v>-4.7071100000000001</v>
      </c>
      <c r="LO21">
        <v>1</v>
      </c>
      <c r="LP21">
        <v>4</v>
      </c>
      <c r="LQ21">
        <v>1</v>
      </c>
      <c r="LR21">
        <v>2</v>
      </c>
      <c r="LS21">
        <v>4</v>
      </c>
      <c r="LT21">
        <v>2</v>
      </c>
      <c r="LU21">
        <v>4</v>
      </c>
      <c r="LV21">
        <v>4</v>
      </c>
      <c r="LW21">
        <v>-6.2426399999999997</v>
      </c>
      <c r="LX21">
        <v>2</v>
      </c>
      <c r="LY21">
        <v>1</v>
      </c>
      <c r="LZ21">
        <v>1</v>
      </c>
      <c r="MA21">
        <v>5</v>
      </c>
      <c r="MB21">
        <v>5</v>
      </c>
      <c r="MC21">
        <v>1</v>
      </c>
      <c r="MD21">
        <v>5</v>
      </c>
      <c r="ME21">
        <v>1</v>
      </c>
      <c r="MF21">
        <v>1</v>
      </c>
      <c r="MG21">
        <v>6.82843</v>
      </c>
      <c r="MH21">
        <v>-6.82843</v>
      </c>
      <c r="MI21">
        <v>3</v>
      </c>
      <c r="MJ21">
        <v>1</v>
      </c>
      <c r="MK21">
        <v>5</v>
      </c>
      <c r="ML21">
        <v>3</v>
      </c>
      <c r="MM21">
        <v>1</v>
      </c>
      <c r="MN21">
        <v>5</v>
      </c>
      <c r="MO21">
        <v>3</v>
      </c>
      <c r="MP21">
        <v>3</v>
      </c>
      <c r="MQ21">
        <v>2.82843</v>
      </c>
      <c r="MR21">
        <v>-6.82843</v>
      </c>
      <c r="MS21">
        <v>1</v>
      </c>
      <c r="MT21">
        <v>1</v>
      </c>
      <c r="MU21">
        <v>5</v>
      </c>
      <c r="MV21">
        <v>3</v>
      </c>
      <c r="MW21">
        <v>1</v>
      </c>
      <c r="MX21">
        <v>5</v>
      </c>
      <c r="MY21">
        <v>4</v>
      </c>
      <c r="MZ21">
        <v>3</v>
      </c>
      <c r="NA21">
        <v>0.41421000000000002</v>
      </c>
      <c r="NB21">
        <v>-8.2426399999999997</v>
      </c>
      <c r="NC21">
        <v>3</v>
      </c>
      <c r="ND21">
        <v>3</v>
      </c>
      <c r="NE21">
        <v>3</v>
      </c>
      <c r="NF21">
        <v>1</v>
      </c>
      <c r="NG21">
        <v>3</v>
      </c>
      <c r="NH21">
        <v>5</v>
      </c>
      <c r="NI21">
        <v>3</v>
      </c>
      <c r="NJ21">
        <v>3</v>
      </c>
      <c r="NK21">
        <v>-2</v>
      </c>
      <c r="NL21">
        <v>-2</v>
      </c>
      <c r="NM21">
        <v>3</v>
      </c>
      <c r="NN21">
        <v>1</v>
      </c>
      <c r="NO21">
        <v>5</v>
      </c>
      <c r="NP21">
        <v>5</v>
      </c>
      <c r="NQ21">
        <v>1</v>
      </c>
      <c r="NR21">
        <v>5</v>
      </c>
      <c r="NS21">
        <v>1</v>
      </c>
      <c r="NT21">
        <v>3</v>
      </c>
      <c r="NU21">
        <v>6.82843</v>
      </c>
      <c r="NV21">
        <v>-6.82843</v>
      </c>
    </row>
    <row r="22" spans="1:386" x14ac:dyDescent="0.2">
      <c r="A22">
        <v>21</v>
      </c>
      <c r="B22">
        <v>21</v>
      </c>
      <c r="C22" t="s">
        <v>24</v>
      </c>
      <c r="D22" t="s">
        <v>50</v>
      </c>
      <c r="E22" t="s">
        <v>26</v>
      </c>
      <c r="F22" t="s">
        <v>47</v>
      </c>
      <c r="G22">
        <v>368</v>
      </c>
      <c r="H22">
        <f t="shared" si="4"/>
        <v>13</v>
      </c>
      <c r="I22">
        <v>10</v>
      </c>
      <c r="J22" t="s">
        <v>18</v>
      </c>
      <c r="K22" t="s">
        <v>19</v>
      </c>
      <c r="L22">
        <v>13</v>
      </c>
      <c r="M22" t="s">
        <v>21</v>
      </c>
      <c r="N22" t="s">
        <v>31</v>
      </c>
      <c r="O22" t="s">
        <v>28</v>
      </c>
      <c r="P22" t="s">
        <v>28</v>
      </c>
      <c r="Q22" t="s">
        <v>20</v>
      </c>
      <c r="R22">
        <v>14</v>
      </c>
      <c r="S22" t="s">
        <v>18</v>
      </c>
      <c r="T22" t="s">
        <v>32</v>
      </c>
      <c r="U22">
        <v>7</v>
      </c>
      <c r="V22" t="s">
        <v>30</v>
      </c>
      <c r="W22" t="s">
        <v>31</v>
      </c>
      <c r="X22" t="s">
        <v>28</v>
      </c>
      <c r="Y22" t="s">
        <v>28</v>
      </c>
      <c r="Z22" t="s">
        <v>20</v>
      </c>
      <c r="AA22">
        <v>12</v>
      </c>
      <c r="AB22" t="s">
        <v>18</v>
      </c>
      <c r="AC22" t="s">
        <v>43</v>
      </c>
      <c r="AD22">
        <v>11</v>
      </c>
      <c r="AE22" t="s">
        <v>33</v>
      </c>
      <c r="AF22" t="s">
        <v>31</v>
      </c>
      <c r="AG22" t="s">
        <v>28</v>
      </c>
      <c r="AH22" t="s">
        <v>28</v>
      </c>
      <c r="AI22" t="s">
        <v>20</v>
      </c>
      <c r="AJ22">
        <v>14</v>
      </c>
      <c r="AK22" t="s">
        <v>18</v>
      </c>
      <c r="AL22" t="s">
        <v>43</v>
      </c>
      <c r="AM22">
        <v>8</v>
      </c>
      <c r="AN22" t="s">
        <v>30</v>
      </c>
      <c r="AO22" t="s">
        <v>31</v>
      </c>
      <c r="AP22" t="s">
        <v>28</v>
      </c>
      <c r="AQ22" t="s">
        <v>28</v>
      </c>
      <c r="AR22" t="s">
        <v>20</v>
      </c>
      <c r="AS22">
        <v>14</v>
      </c>
      <c r="AT22" t="s">
        <v>18</v>
      </c>
      <c r="AU22" t="s">
        <v>38</v>
      </c>
      <c r="AV22">
        <v>4</v>
      </c>
      <c r="AW22" t="s">
        <v>33</v>
      </c>
      <c r="AX22" t="s">
        <v>31</v>
      </c>
      <c r="AY22" t="s">
        <v>8</v>
      </c>
      <c r="AZ22" t="s">
        <v>28</v>
      </c>
      <c r="BA22" t="s">
        <v>29</v>
      </c>
      <c r="BB22">
        <v>8</v>
      </c>
      <c r="BC22" t="s">
        <v>18</v>
      </c>
      <c r="BD22" t="s">
        <v>41</v>
      </c>
      <c r="BE22">
        <v>6</v>
      </c>
      <c r="BF22" t="s">
        <v>33</v>
      </c>
      <c r="BG22" t="s">
        <v>31</v>
      </c>
      <c r="BH22" t="s">
        <v>28</v>
      </c>
      <c r="BI22" t="s">
        <v>28</v>
      </c>
      <c r="BJ22" t="s">
        <v>20</v>
      </c>
      <c r="BK22">
        <v>9</v>
      </c>
      <c r="BL22" t="s">
        <v>18</v>
      </c>
      <c r="BM22" t="s">
        <v>41</v>
      </c>
      <c r="BN22">
        <v>9</v>
      </c>
      <c r="BO22" t="s">
        <v>30</v>
      </c>
      <c r="BP22" t="s">
        <v>31</v>
      </c>
      <c r="BQ22" t="s">
        <v>8</v>
      </c>
      <c r="BR22" t="b">
        <f t="shared" si="0"/>
        <v>0</v>
      </c>
      <c r="BS22" t="str">
        <f t="shared" si="1"/>
        <v>incorrect</v>
      </c>
      <c r="BT22">
        <v>5</v>
      </c>
      <c r="BU22" t="s">
        <v>18</v>
      </c>
      <c r="BV22" t="s">
        <v>36</v>
      </c>
      <c r="BW22">
        <v>15</v>
      </c>
      <c r="BX22" t="s">
        <v>33</v>
      </c>
      <c r="BY22" t="s">
        <v>31</v>
      </c>
      <c r="BZ22" t="s">
        <v>28</v>
      </c>
      <c r="CA22" t="s">
        <v>28</v>
      </c>
      <c r="CB22" t="s">
        <v>20</v>
      </c>
      <c r="CC22">
        <v>10</v>
      </c>
      <c r="CD22" t="s">
        <v>18</v>
      </c>
      <c r="CE22" t="s">
        <v>27</v>
      </c>
      <c r="CF22">
        <v>1</v>
      </c>
      <c r="CG22" t="s">
        <v>33</v>
      </c>
      <c r="CH22" t="s">
        <v>34</v>
      </c>
      <c r="CI22" t="s">
        <v>8</v>
      </c>
      <c r="CJ22" t="s">
        <v>8</v>
      </c>
      <c r="CK22" t="s">
        <v>20</v>
      </c>
      <c r="CL22">
        <v>13</v>
      </c>
      <c r="CM22" t="s">
        <v>18</v>
      </c>
      <c r="CN22" t="s">
        <v>39</v>
      </c>
      <c r="CO22">
        <v>5</v>
      </c>
      <c r="CP22" t="s">
        <v>33</v>
      </c>
      <c r="CQ22" t="s">
        <v>31</v>
      </c>
      <c r="CR22" t="s">
        <v>28</v>
      </c>
      <c r="CS22" t="s">
        <v>28</v>
      </c>
      <c r="CT22" t="s">
        <v>20</v>
      </c>
      <c r="CU22">
        <v>7</v>
      </c>
      <c r="CV22" t="s">
        <v>18</v>
      </c>
      <c r="CW22" t="s">
        <v>38</v>
      </c>
      <c r="CX22">
        <v>3</v>
      </c>
      <c r="CY22" t="s">
        <v>21</v>
      </c>
      <c r="CZ22" t="s">
        <v>22</v>
      </c>
      <c r="DA22" t="s">
        <v>8</v>
      </c>
      <c r="DB22" t="s">
        <v>8</v>
      </c>
      <c r="DC22" t="s">
        <v>20</v>
      </c>
      <c r="DD22">
        <v>5</v>
      </c>
      <c r="DE22" t="s">
        <v>18</v>
      </c>
      <c r="DF22" t="s">
        <v>43</v>
      </c>
      <c r="DG22">
        <v>14</v>
      </c>
      <c r="DH22" t="s">
        <v>21</v>
      </c>
      <c r="DI22" t="s">
        <v>31</v>
      </c>
      <c r="DJ22" t="s">
        <v>28</v>
      </c>
      <c r="DK22" t="b">
        <f t="shared" si="2"/>
        <v>0</v>
      </c>
      <c r="DL22" t="str">
        <f t="shared" si="3"/>
        <v>correct</v>
      </c>
      <c r="DM22">
        <v>10</v>
      </c>
      <c r="DN22" t="s">
        <v>18</v>
      </c>
      <c r="DO22" t="s">
        <v>19</v>
      </c>
      <c r="DP22">
        <v>10</v>
      </c>
      <c r="DQ22" t="s">
        <v>33</v>
      </c>
      <c r="DR22" t="s">
        <v>31</v>
      </c>
      <c r="DS22" t="s">
        <v>28</v>
      </c>
      <c r="DT22" t="b">
        <f t="shared" ref="DT22:DT24" si="7">DP22&lt;4</f>
        <v>0</v>
      </c>
      <c r="DU22" t="str">
        <f t="shared" ref="DU22:DU24" si="8">IF(OR(AND(DS22="normal",NOT(DT22)),AND(AND(DS22="phishing",DT22))), "correct", "incorrect")</f>
        <v>correct</v>
      </c>
      <c r="DV22">
        <v>6</v>
      </c>
      <c r="DW22" t="s">
        <v>18</v>
      </c>
      <c r="DX22" t="s">
        <v>32</v>
      </c>
      <c r="DY22">
        <v>2</v>
      </c>
      <c r="DZ22" t="s">
        <v>21</v>
      </c>
      <c r="EA22" t="s">
        <v>22</v>
      </c>
      <c r="EB22" t="s">
        <v>28</v>
      </c>
      <c r="EC22" t="s">
        <v>8</v>
      </c>
      <c r="ED22" t="s">
        <v>29</v>
      </c>
      <c r="EE22">
        <v>13</v>
      </c>
      <c r="EF22" t="s">
        <v>18</v>
      </c>
      <c r="EG22" t="s">
        <v>38</v>
      </c>
      <c r="EH22">
        <v>0</v>
      </c>
      <c r="EI22" t="s">
        <v>33</v>
      </c>
      <c r="EJ22" t="s">
        <v>34</v>
      </c>
      <c r="EK22" t="s">
        <v>8</v>
      </c>
      <c r="EL22" t="s">
        <v>8</v>
      </c>
      <c r="EM22" t="s">
        <v>20</v>
      </c>
      <c r="EN22">
        <v>6</v>
      </c>
      <c r="EO22" t="s">
        <v>18</v>
      </c>
      <c r="EP22" t="s">
        <v>19</v>
      </c>
      <c r="EQ22">
        <v>12</v>
      </c>
      <c r="ER22" t="s">
        <v>30</v>
      </c>
      <c r="ES22" t="s">
        <v>31</v>
      </c>
      <c r="ET22" t="s">
        <v>28</v>
      </c>
      <c r="EU22" t="s">
        <v>28</v>
      </c>
      <c r="EV22" t="s">
        <v>20</v>
      </c>
      <c r="KK22">
        <v>2</v>
      </c>
      <c r="KL22">
        <v>1</v>
      </c>
      <c r="KM22">
        <v>4</v>
      </c>
      <c r="KN22">
        <v>4</v>
      </c>
      <c r="KO22">
        <v>1</v>
      </c>
      <c r="KP22">
        <v>4</v>
      </c>
      <c r="KQ22">
        <v>2</v>
      </c>
      <c r="KR22">
        <v>3</v>
      </c>
      <c r="KS22">
        <v>3.4142100000000002</v>
      </c>
      <c r="KT22">
        <v>-5.82843</v>
      </c>
      <c r="KU22">
        <v>2</v>
      </c>
      <c r="KV22">
        <v>3</v>
      </c>
      <c r="KW22">
        <v>3</v>
      </c>
      <c r="KX22">
        <v>3</v>
      </c>
      <c r="KY22">
        <v>4</v>
      </c>
      <c r="KZ22">
        <v>2</v>
      </c>
      <c r="LA22">
        <v>3</v>
      </c>
      <c r="LB22">
        <v>3</v>
      </c>
      <c r="LC22">
        <v>-1.41421</v>
      </c>
      <c r="LD22">
        <v>1</v>
      </c>
      <c r="LE22">
        <v>1</v>
      </c>
      <c r="LF22">
        <v>1</v>
      </c>
      <c r="LG22">
        <v>5</v>
      </c>
      <c r="LH22">
        <v>3</v>
      </c>
      <c r="LI22">
        <v>1</v>
      </c>
      <c r="LJ22">
        <v>5</v>
      </c>
      <c r="LK22">
        <v>3</v>
      </c>
      <c r="LL22">
        <v>1</v>
      </c>
      <c r="LM22">
        <v>2.82843</v>
      </c>
      <c r="LN22">
        <v>-6.82843</v>
      </c>
      <c r="LO22">
        <v>4</v>
      </c>
      <c r="LP22">
        <v>5</v>
      </c>
      <c r="LQ22">
        <v>1</v>
      </c>
      <c r="LR22">
        <v>2</v>
      </c>
      <c r="LS22">
        <v>5</v>
      </c>
      <c r="LT22">
        <v>1</v>
      </c>
      <c r="LU22">
        <v>4</v>
      </c>
      <c r="LV22">
        <v>4</v>
      </c>
      <c r="LW22">
        <v>-4.82843</v>
      </c>
      <c r="LX22">
        <v>6.82843</v>
      </c>
      <c r="LY22">
        <v>2</v>
      </c>
      <c r="LZ22">
        <v>2</v>
      </c>
      <c r="MA22">
        <v>4</v>
      </c>
      <c r="MB22">
        <v>4</v>
      </c>
      <c r="MC22">
        <v>2</v>
      </c>
      <c r="MD22">
        <v>3</v>
      </c>
      <c r="ME22">
        <v>2</v>
      </c>
      <c r="MF22">
        <v>2</v>
      </c>
      <c r="MG22">
        <v>3.4142100000000002</v>
      </c>
      <c r="MH22">
        <v>-2.4142100000000002</v>
      </c>
      <c r="MI22">
        <v>2</v>
      </c>
      <c r="MJ22">
        <v>3</v>
      </c>
      <c r="MK22">
        <v>2</v>
      </c>
      <c r="ML22">
        <v>4</v>
      </c>
      <c r="MM22">
        <v>3</v>
      </c>
      <c r="MN22">
        <v>2</v>
      </c>
      <c r="MO22">
        <v>2</v>
      </c>
      <c r="MP22">
        <v>2</v>
      </c>
      <c r="MQ22">
        <v>1.2928900000000001</v>
      </c>
      <c r="MR22">
        <v>1.7071099999999999</v>
      </c>
      <c r="MS22">
        <v>2</v>
      </c>
      <c r="MT22">
        <v>2</v>
      </c>
      <c r="MU22">
        <v>4</v>
      </c>
      <c r="MV22">
        <v>3</v>
      </c>
      <c r="MW22">
        <v>2</v>
      </c>
      <c r="MX22">
        <v>3</v>
      </c>
      <c r="MY22">
        <v>2</v>
      </c>
      <c r="MZ22">
        <v>2</v>
      </c>
      <c r="NA22">
        <v>2.4142100000000002</v>
      </c>
      <c r="NB22">
        <v>-2.4142100000000002</v>
      </c>
      <c r="NC22">
        <v>3</v>
      </c>
      <c r="ND22">
        <v>2</v>
      </c>
      <c r="NE22">
        <v>4</v>
      </c>
      <c r="NF22">
        <v>4</v>
      </c>
      <c r="NG22">
        <v>3</v>
      </c>
      <c r="NH22">
        <v>2</v>
      </c>
      <c r="NI22">
        <v>2</v>
      </c>
      <c r="NJ22">
        <v>2</v>
      </c>
      <c r="NK22">
        <v>3.4142100000000002</v>
      </c>
      <c r="NL22">
        <v>0</v>
      </c>
      <c r="NM22">
        <v>2</v>
      </c>
      <c r="NN22">
        <v>3</v>
      </c>
      <c r="NO22">
        <v>4</v>
      </c>
      <c r="NP22">
        <v>4</v>
      </c>
      <c r="NQ22">
        <v>2</v>
      </c>
      <c r="NR22">
        <v>3</v>
      </c>
      <c r="NS22">
        <v>2</v>
      </c>
      <c r="NT22">
        <v>2</v>
      </c>
      <c r="NU22">
        <v>3.4142100000000002</v>
      </c>
      <c r="NV22">
        <v>-1.41421</v>
      </c>
    </row>
    <row r="23" spans="1:386" x14ac:dyDescent="0.2">
      <c r="A23">
        <v>22</v>
      </c>
      <c r="B23">
        <v>18</v>
      </c>
      <c r="C23" t="s">
        <v>49</v>
      </c>
      <c r="D23" t="s">
        <v>25</v>
      </c>
      <c r="E23" t="s">
        <v>26</v>
      </c>
      <c r="F23" t="s">
        <v>47</v>
      </c>
      <c r="G23">
        <v>473</v>
      </c>
      <c r="H23">
        <f t="shared" si="4"/>
        <v>13</v>
      </c>
      <c r="I23">
        <v>18</v>
      </c>
      <c r="J23" t="s">
        <v>18</v>
      </c>
      <c r="K23" t="s">
        <v>41</v>
      </c>
      <c r="L23">
        <v>11</v>
      </c>
      <c r="M23" t="s">
        <v>33</v>
      </c>
      <c r="N23" t="s">
        <v>31</v>
      </c>
      <c r="O23" t="s">
        <v>8</v>
      </c>
      <c r="P23" t="s">
        <v>28</v>
      </c>
      <c r="Q23" t="s">
        <v>29</v>
      </c>
      <c r="R23">
        <v>42</v>
      </c>
      <c r="S23" t="s">
        <v>18</v>
      </c>
      <c r="T23" t="s">
        <v>38</v>
      </c>
      <c r="U23">
        <v>2</v>
      </c>
      <c r="V23" t="s">
        <v>21</v>
      </c>
      <c r="W23" t="s">
        <v>22</v>
      </c>
      <c r="X23" t="s">
        <v>28</v>
      </c>
      <c r="Y23" t="s">
        <v>8</v>
      </c>
      <c r="Z23" t="s">
        <v>29</v>
      </c>
      <c r="AA23">
        <v>13</v>
      </c>
      <c r="AB23" t="s">
        <v>18</v>
      </c>
      <c r="AC23" t="s">
        <v>37</v>
      </c>
      <c r="AD23">
        <v>12</v>
      </c>
      <c r="AE23" t="s">
        <v>30</v>
      </c>
      <c r="AF23" t="s">
        <v>31</v>
      </c>
      <c r="AG23" t="s">
        <v>28</v>
      </c>
      <c r="AH23" t="s">
        <v>28</v>
      </c>
      <c r="AI23" t="s">
        <v>20</v>
      </c>
      <c r="AJ23">
        <v>17</v>
      </c>
      <c r="AK23" t="s">
        <v>18</v>
      </c>
      <c r="AL23" t="s">
        <v>37</v>
      </c>
      <c r="AM23">
        <v>7</v>
      </c>
      <c r="AN23" t="s">
        <v>30</v>
      </c>
      <c r="AO23" t="s">
        <v>31</v>
      </c>
      <c r="AP23" t="s">
        <v>28</v>
      </c>
      <c r="AQ23" t="s">
        <v>28</v>
      </c>
      <c r="AR23" t="s">
        <v>20</v>
      </c>
      <c r="AS23">
        <v>14</v>
      </c>
      <c r="AT23" t="s">
        <v>18</v>
      </c>
      <c r="AU23" t="s">
        <v>38</v>
      </c>
      <c r="AV23">
        <v>3</v>
      </c>
      <c r="AW23" t="s">
        <v>21</v>
      </c>
      <c r="AX23" t="s">
        <v>22</v>
      </c>
      <c r="AY23" t="s">
        <v>8</v>
      </c>
      <c r="AZ23" t="s">
        <v>8</v>
      </c>
      <c r="BA23" t="s">
        <v>20</v>
      </c>
      <c r="BB23">
        <v>16</v>
      </c>
      <c r="BC23" t="s">
        <v>18</v>
      </c>
      <c r="BD23" t="s">
        <v>36</v>
      </c>
      <c r="BE23">
        <v>14</v>
      </c>
      <c r="BF23" t="s">
        <v>21</v>
      </c>
      <c r="BG23" t="s">
        <v>31</v>
      </c>
      <c r="BH23" t="s">
        <v>28</v>
      </c>
      <c r="BI23" t="s">
        <v>28</v>
      </c>
      <c r="BJ23" t="s">
        <v>20</v>
      </c>
      <c r="BK23">
        <v>20</v>
      </c>
      <c r="BL23" t="s">
        <v>18</v>
      </c>
      <c r="BM23" t="s">
        <v>36</v>
      </c>
      <c r="BN23">
        <v>1</v>
      </c>
      <c r="BO23" t="s">
        <v>33</v>
      </c>
      <c r="BP23" t="s">
        <v>34</v>
      </c>
      <c r="BQ23" t="s">
        <v>28</v>
      </c>
      <c r="BR23" t="b">
        <f t="shared" si="0"/>
        <v>1</v>
      </c>
      <c r="BS23" t="str">
        <f t="shared" si="1"/>
        <v>incorrect</v>
      </c>
      <c r="BT23">
        <v>15</v>
      </c>
      <c r="BU23" t="s">
        <v>18</v>
      </c>
      <c r="BV23" t="s">
        <v>37</v>
      </c>
      <c r="BW23">
        <v>6</v>
      </c>
      <c r="BX23" t="s">
        <v>33</v>
      </c>
      <c r="BY23" t="s">
        <v>31</v>
      </c>
      <c r="BZ23" t="s">
        <v>28</v>
      </c>
      <c r="CA23" t="s">
        <v>28</v>
      </c>
      <c r="CB23" t="s">
        <v>20</v>
      </c>
      <c r="CC23">
        <v>12</v>
      </c>
      <c r="CD23" t="s">
        <v>18</v>
      </c>
      <c r="CE23" t="s">
        <v>43</v>
      </c>
      <c r="CF23">
        <v>13</v>
      </c>
      <c r="CG23" t="s">
        <v>21</v>
      </c>
      <c r="CH23" t="s">
        <v>31</v>
      </c>
      <c r="CI23" t="s">
        <v>28</v>
      </c>
      <c r="CJ23" t="s">
        <v>28</v>
      </c>
      <c r="CK23" t="s">
        <v>20</v>
      </c>
      <c r="CL23">
        <v>14</v>
      </c>
      <c r="CM23" t="s">
        <v>18</v>
      </c>
      <c r="CN23" t="s">
        <v>27</v>
      </c>
      <c r="CO23">
        <v>0</v>
      </c>
      <c r="CP23" t="s">
        <v>33</v>
      </c>
      <c r="CQ23" t="s">
        <v>34</v>
      </c>
      <c r="CR23" t="s">
        <v>8</v>
      </c>
      <c r="CS23" t="s">
        <v>8</v>
      </c>
      <c r="CT23" t="s">
        <v>20</v>
      </c>
      <c r="CU23">
        <v>9</v>
      </c>
      <c r="CV23" t="s">
        <v>18</v>
      </c>
      <c r="CW23" t="s">
        <v>35</v>
      </c>
      <c r="CX23">
        <v>10</v>
      </c>
      <c r="CY23" t="s">
        <v>33</v>
      </c>
      <c r="CZ23" t="s">
        <v>31</v>
      </c>
      <c r="DA23" t="s">
        <v>28</v>
      </c>
      <c r="DB23" t="s">
        <v>28</v>
      </c>
      <c r="DC23" t="s">
        <v>20</v>
      </c>
      <c r="DD23">
        <v>12</v>
      </c>
      <c r="DE23" t="s">
        <v>18</v>
      </c>
      <c r="DF23" t="s">
        <v>35</v>
      </c>
      <c r="DG23">
        <v>9</v>
      </c>
      <c r="DH23" t="s">
        <v>30</v>
      </c>
      <c r="DI23" t="s">
        <v>31</v>
      </c>
      <c r="DJ23" t="s">
        <v>28</v>
      </c>
      <c r="DK23" t="b">
        <f t="shared" si="2"/>
        <v>0</v>
      </c>
      <c r="DL23" t="str">
        <f t="shared" si="3"/>
        <v>correct</v>
      </c>
      <c r="DM23">
        <v>14</v>
      </c>
      <c r="DN23" t="s">
        <v>18</v>
      </c>
      <c r="DO23" t="s">
        <v>41</v>
      </c>
      <c r="DP23">
        <v>5</v>
      </c>
      <c r="DQ23" t="s">
        <v>33</v>
      </c>
      <c r="DR23" t="s">
        <v>31</v>
      </c>
      <c r="DS23" t="s">
        <v>28</v>
      </c>
      <c r="DT23" t="b">
        <f t="shared" si="7"/>
        <v>0</v>
      </c>
      <c r="DU23" t="str">
        <f t="shared" si="8"/>
        <v>correct</v>
      </c>
      <c r="DV23">
        <v>8</v>
      </c>
      <c r="DW23" t="s">
        <v>18</v>
      </c>
      <c r="DX23" t="s">
        <v>19</v>
      </c>
      <c r="DY23">
        <v>8</v>
      </c>
      <c r="DZ23" t="s">
        <v>30</v>
      </c>
      <c r="EA23" t="s">
        <v>31</v>
      </c>
      <c r="EB23" t="s">
        <v>28</v>
      </c>
      <c r="EC23" t="s">
        <v>28</v>
      </c>
      <c r="ED23" t="s">
        <v>20</v>
      </c>
      <c r="EE23">
        <v>15</v>
      </c>
      <c r="EF23" t="s">
        <v>18</v>
      </c>
      <c r="EG23" t="s">
        <v>38</v>
      </c>
      <c r="EH23">
        <v>15</v>
      </c>
      <c r="EI23" t="s">
        <v>33</v>
      </c>
      <c r="EJ23" t="s">
        <v>31</v>
      </c>
      <c r="EK23" t="s">
        <v>28</v>
      </c>
      <c r="EL23" t="s">
        <v>28</v>
      </c>
      <c r="EM23" t="s">
        <v>20</v>
      </c>
      <c r="EN23">
        <v>9</v>
      </c>
      <c r="EO23" t="s">
        <v>18</v>
      </c>
      <c r="EP23" t="s">
        <v>43</v>
      </c>
      <c r="EQ23">
        <v>4</v>
      </c>
      <c r="ER23" t="s">
        <v>33</v>
      </c>
      <c r="ES23" t="s">
        <v>31</v>
      </c>
      <c r="ET23" t="s">
        <v>28</v>
      </c>
      <c r="EU23" t="s">
        <v>28</v>
      </c>
      <c r="EV23" t="s">
        <v>20</v>
      </c>
      <c r="KK23">
        <v>3</v>
      </c>
      <c r="KL23">
        <v>1</v>
      </c>
      <c r="KM23">
        <v>4</v>
      </c>
      <c r="KN23">
        <v>3</v>
      </c>
      <c r="KO23">
        <v>1</v>
      </c>
      <c r="KP23">
        <v>5</v>
      </c>
      <c r="KQ23">
        <v>2</v>
      </c>
      <c r="KR23">
        <v>2</v>
      </c>
      <c r="KS23">
        <v>3.82843</v>
      </c>
      <c r="KT23">
        <v>-5.4142099999999997</v>
      </c>
      <c r="KU23">
        <v>3</v>
      </c>
      <c r="KV23">
        <v>2</v>
      </c>
      <c r="KW23">
        <v>4</v>
      </c>
      <c r="KX23">
        <v>4</v>
      </c>
      <c r="KY23">
        <v>1</v>
      </c>
      <c r="KZ23">
        <v>3</v>
      </c>
      <c r="LA23">
        <v>1</v>
      </c>
      <c r="LB23">
        <v>2</v>
      </c>
      <c r="LC23">
        <v>5.82843</v>
      </c>
      <c r="LD23">
        <v>-2.4142100000000002</v>
      </c>
      <c r="LE23">
        <v>4</v>
      </c>
      <c r="LF23">
        <v>2</v>
      </c>
      <c r="LG23">
        <v>5</v>
      </c>
      <c r="LH23">
        <v>4</v>
      </c>
      <c r="LI23">
        <v>1</v>
      </c>
      <c r="LJ23">
        <v>5</v>
      </c>
      <c r="LK23">
        <v>1</v>
      </c>
      <c r="LL23">
        <v>1</v>
      </c>
      <c r="LM23">
        <v>7.9497499999999999</v>
      </c>
      <c r="LN23">
        <v>-3.7071100000000001</v>
      </c>
      <c r="LO23">
        <v>3</v>
      </c>
      <c r="LP23">
        <v>5</v>
      </c>
      <c r="LQ23">
        <v>1</v>
      </c>
      <c r="LR23">
        <v>2</v>
      </c>
      <c r="LS23">
        <v>5</v>
      </c>
      <c r="LT23">
        <v>1</v>
      </c>
      <c r="LU23">
        <v>4</v>
      </c>
      <c r="LV23">
        <v>4</v>
      </c>
      <c r="LW23">
        <v>-5.5355299999999996</v>
      </c>
      <c r="LX23">
        <v>6.1213199999999999</v>
      </c>
      <c r="LY23">
        <v>4</v>
      </c>
      <c r="LZ23">
        <v>2</v>
      </c>
      <c r="MA23">
        <v>3</v>
      </c>
      <c r="MB23">
        <v>2</v>
      </c>
      <c r="MC23">
        <v>3</v>
      </c>
      <c r="MD23">
        <v>3</v>
      </c>
      <c r="ME23">
        <v>2</v>
      </c>
      <c r="MF23">
        <v>4</v>
      </c>
      <c r="MG23">
        <v>0</v>
      </c>
      <c r="MH23">
        <v>-1</v>
      </c>
      <c r="MI23">
        <v>4</v>
      </c>
      <c r="MJ23">
        <v>4</v>
      </c>
      <c r="MK23">
        <v>2</v>
      </c>
      <c r="ML23">
        <v>3</v>
      </c>
      <c r="MM23">
        <v>4</v>
      </c>
      <c r="MN23">
        <v>3</v>
      </c>
      <c r="MO23">
        <v>2</v>
      </c>
      <c r="MP23">
        <v>4</v>
      </c>
      <c r="MQ23">
        <v>-0.41421000000000002</v>
      </c>
      <c r="MR23">
        <v>2.4142100000000002</v>
      </c>
      <c r="MS23">
        <v>4</v>
      </c>
      <c r="MT23">
        <v>3</v>
      </c>
      <c r="MU23">
        <v>2</v>
      </c>
      <c r="MV23">
        <v>2</v>
      </c>
      <c r="MW23">
        <v>4</v>
      </c>
      <c r="MX23">
        <v>2</v>
      </c>
      <c r="MY23">
        <v>4</v>
      </c>
      <c r="MZ23">
        <v>4</v>
      </c>
      <c r="NA23">
        <v>-3.4142100000000002</v>
      </c>
      <c r="NB23">
        <v>2.4142100000000002</v>
      </c>
      <c r="NC23">
        <v>4</v>
      </c>
      <c r="ND23">
        <v>3</v>
      </c>
      <c r="NE23">
        <v>3</v>
      </c>
      <c r="NF23">
        <v>4</v>
      </c>
      <c r="NG23">
        <v>3</v>
      </c>
      <c r="NH23">
        <v>3</v>
      </c>
      <c r="NI23">
        <v>2</v>
      </c>
      <c r="NJ23">
        <v>3</v>
      </c>
      <c r="NK23">
        <v>2.7071100000000001</v>
      </c>
      <c r="NL23">
        <v>0.70711000000000002</v>
      </c>
      <c r="NM23">
        <v>4</v>
      </c>
      <c r="NN23">
        <v>3</v>
      </c>
      <c r="NO23">
        <v>3</v>
      </c>
      <c r="NP23">
        <v>4</v>
      </c>
      <c r="NQ23">
        <v>3</v>
      </c>
      <c r="NR23">
        <v>3</v>
      </c>
      <c r="NS23">
        <v>2</v>
      </c>
      <c r="NT23">
        <v>4</v>
      </c>
      <c r="NU23">
        <v>2</v>
      </c>
      <c r="NV23">
        <v>0</v>
      </c>
    </row>
    <row r="24" spans="1:386" x14ac:dyDescent="0.2">
      <c r="A24">
        <v>23</v>
      </c>
      <c r="B24">
        <v>19</v>
      </c>
      <c r="C24" t="s">
        <v>24</v>
      </c>
      <c r="D24" t="s">
        <v>51</v>
      </c>
      <c r="E24" t="s">
        <v>26</v>
      </c>
      <c r="F24" t="s">
        <v>23</v>
      </c>
      <c r="G24">
        <v>573</v>
      </c>
      <c r="H24">
        <f t="shared" si="4"/>
        <v>10</v>
      </c>
      <c r="I24">
        <v>19</v>
      </c>
      <c r="J24" t="s">
        <v>40</v>
      </c>
      <c r="K24" t="s">
        <v>35</v>
      </c>
      <c r="L24">
        <v>11</v>
      </c>
      <c r="M24" t="s">
        <v>42</v>
      </c>
      <c r="N24" t="s">
        <v>31</v>
      </c>
      <c r="O24" t="s">
        <v>28</v>
      </c>
      <c r="P24" t="s">
        <v>28</v>
      </c>
      <c r="Q24" t="s">
        <v>20</v>
      </c>
      <c r="R24">
        <v>16</v>
      </c>
      <c r="S24" t="s">
        <v>40</v>
      </c>
      <c r="T24" t="s">
        <v>36</v>
      </c>
      <c r="U24">
        <v>5</v>
      </c>
      <c r="V24" t="s">
        <v>42</v>
      </c>
      <c r="W24" t="s">
        <v>31</v>
      </c>
      <c r="X24" t="s">
        <v>28</v>
      </c>
      <c r="Y24" t="s">
        <v>28</v>
      </c>
      <c r="Z24" t="s">
        <v>20</v>
      </c>
      <c r="AA24">
        <v>23</v>
      </c>
      <c r="AB24" t="s">
        <v>40</v>
      </c>
      <c r="AC24" t="s">
        <v>27</v>
      </c>
      <c r="AD24">
        <v>2</v>
      </c>
      <c r="AE24" t="s">
        <v>44</v>
      </c>
      <c r="AF24" t="s">
        <v>45</v>
      </c>
      <c r="AG24" t="s">
        <v>28</v>
      </c>
      <c r="AH24" t="s">
        <v>8</v>
      </c>
      <c r="AI24" t="s">
        <v>29</v>
      </c>
      <c r="AJ24">
        <v>28</v>
      </c>
      <c r="AK24" t="s">
        <v>40</v>
      </c>
      <c r="AL24" t="s">
        <v>43</v>
      </c>
      <c r="AM24">
        <v>12</v>
      </c>
      <c r="AN24" t="s">
        <v>42</v>
      </c>
      <c r="AO24" t="s">
        <v>31</v>
      </c>
      <c r="AP24" t="s">
        <v>8</v>
      </c>
      <c r="AQ24" t="s">
        <v>28</v>
      </c>
      <c r="AR24" t="s">
        <v>29</v>
      </c>
      <c r="AS24">
        <v>29</v>
      </c>
      <c r="AT24" t="s">
        <v>40</v>
      </c>
      <c r="AU24" t="s">
        <v>43</v>
      </c>
      <c r="AV24">
        <v>12</v>
      </c>
      <c r="AW24" t="s">
        <v>42</v>
      </c>
      <c r="AX24" t="s">
        <v>31</v>
      </c>
      <c r="AY24" t="s">
        <v>8</v>
      </c>
      <c r="AZ24" t="s">
        <v>28</v>
      </c>
      <c r="BA24" t="s">
        <v>29</v>
      </c>
      <c r="BB24">
        <v>24</v>
      </c>
      <c r="BC24" t="s">
        <v>40</v>
      </c>
      <c r="BD24" t="s">
        <v>43</v>
      </c>
      <c r="BE24">
        <v>10</v>
      </c>
      <c r="BF24" t="s">
        <v>42</v>
      </c>
      <c r="BG24" t="s">
        <v>31</v>
      </c>
      <c r="BH24" t="s">
        <v>28</v>
      </c>
      <c r="BI24" t="s">
        <v>28</v>
      </c>
      <c r="BJ24" t="s">
        <v>20</v>
      </c>
      <c r="BK24">
        <v>23</v>
      </c>
      <c r="BL24" t="s">
        <v>40</v>
      </c>
      <c r="BM24" t="s">
        <v>19</v>
      </c>
      <c r="BN24">
        <v>9</v>
      </c>
      <c r="BO24" t="s">
        <v>42</v>
      </c>
      <c r="BP24" t="s">
        <v>31</v>
      </c>
      <c r="BQ24" t="s">
        <v>28</v>
      </c>
      <c r="BR24" t="b">
        <f t="shared" si="0"/>
        <v>0</v>
      </c>
      <c r="BS24" t="str">
        <f t="shared" si="1"/>
        <v>correct</v>
      </c>
      <c r="BT24">
        <v>11</v>
      </c>
      <c r="BU24" t="s">
        <v>40</v>
      </c>
      <c r="BV24" t="s">
        <v>36</v>
      </c>
      <c r="BW24">
        <v>15</v>
      </c>
      <c r="BX24" t="s">
        <v>46</v>
      </c>
      <c r="BY24" t="s">
        <v>31</v>
      </c>
      <c r="BZ24" t="s">
        <v>8</v>
      </c>
      <c r="CA24" t="s">
        <v>28</v>
      </c>
      <c r="CB24" t="s">
        <v>29</v>
      </c>
      <c r="CC24">
        <v>12</v>
      </c>
      <c r="CD24" t="s">
        <v>40</v>
      </c>
      <c r="CE24" t="s">
        <v>35</v>
      </c>
      <c r="CF24">
        <v>3</v>
      </c>
      <c r="CG24" t="s">
        <v>42</v>
      </c>
      <c r="CH24" t="s">
        <v>45</v>
      </c>
      <c r="CI24" t="s">
        <v>8</v>
      </c>
      <c r="CJ24" t="s">
        <v>8</v>
      </c>
      <c r="CK24" t="s">
        <v>20</v>
      </c>
      <c r="CL24">
        <v>14</v>
      </c>
      <c r="CM24" t="s">
        <v>40</v>
      </c>
      <c r="CN24" t="s">
        <v>41</v>
      </c>
      <c r="CO24">
        <v>0</v>
      </c>
      <c r="CP24" t="s">
        <v>42</v>
      </c>
      <c r="CQ24" t="s">
        <v>34</v>
      </c>
      <c r="CR24" t="s">
        <v>8</v>
      </c>
      <c r="CS24" t="s">
        <v>8</v>
      </c>
      <c r="CT24" t="s">
        <v>20</v>
      </c>
      <c r="CU24">
        <v>24</v>
      </c>
      <c r="CV24" t="s">
        <v>40</v>
      </c>
      <c r="CW24" t="s">
        <v>37</v>
      </c>
      <c r="CX24">
        <v>6</v>
      </c>
      <c r="CY24" t="s">
        <v>42</v>
      </c>
      <c r="CZ24" t="s">
        <v>31</v>
      </c>
      <c r="DA24" t="s">
        <v>8</v>
      </c>
      <c r="DB24" t="s">
        <v>28</v>
      </c>
      <c r="DC24" t="s">
        <v>29</v>
      </c>
      <c r="DD24">
        <v>25</v>
      </c>
      <c r="DE24" t="s">
        <v>40</v>
      </c>
      <c r="DF24" t="s">
        <v>37</v>
      </c>
      <c r="DG24">
        <v>6</v>
      </c>
      <c r="DH24" t="s">
        <v>42</v>
      </c>
      <c r="DI24" t="s">
        <v>31</v>
      </c>
      <c r="DJ24" t="s">
        <v>8</v>
      </c>
      <c r="DK24" t="b">
        <f t="shared" si="2"/>
        <v>0</v>
      </c>
      <c r="DL24" t="str">
        <f t="shared" si="3"/>
        <v>incorrect</v>
      </c>
      <c r="DM24">
        <v>11</v>
      </c>
      <c r="DN24" t="s">
        <v>40</v>
      </c>
      <c r="DO24" t="s">
        <v>36</v>
      </c>
      <c r="DP24">
        <v>8</v>
      </c>
      <c r="DQ24" t="s">
        <v>42</v>
      </c>
      <c r="DR24" t="s">
        <v>31</v>
      </c>
      <c r="DS24" t="s">
        <v>28</v>
      </c>
      <c r="DT24" t="b">
        <f t="shared" si="7"/>
        <v>0</v>
      </c>
      <c r="DU24" t="str">
        <f t="shared" si="8"/>
        <v>correct</v>
      </c>
      <c r="DV24">
        <v>18</v>
      </c>
      <c r="DW24" t="s">
        <v>40</v>
      </c>
      <c r="DX24" t="s">
        <v>35</v>
      </c>
      <c r="DY24">
        <v>1</v>
      </c>
      <c r="DZ24" t="s">
        <v>46</v>
      </c>
      <c r="EA24" t="s">
        <v>22</v>
      </c>
      <c r="EB24" t="s">
        <v>8</v>
      </c>
      <c r="EC24" t="s">
        <v>8</v>
      </c>
      <c r="ED24" t="s">
        <v>20</v>
      </c>
      <c r="EE24">
        <v>16</v>
      </c>
      <c r="EF24" t="s">
        <v>40</v>
      </c>
      <c r="EG24" t="s">
        <v>37</v>
      </c>
      <c r="EH24">
        <v>14</v>
      </c>
      <c r="EI24" t="s">
        <v>44</v>
      </c>
      <c r="EJ24" t="s">
        <v>31</v>
      </c>
      <c r="EK24" t="s">
        <v>28</v>
      </c>
      <c r="EL24" t="s">
        <v>28</v>
      </c>
      <c r="EM24" t="s">
        <v>20</v>
      </c>
      <c r="EN24">
        <v>30</v>
      </c>
      <c r="EO24" t="s">
        <v>40</v>
      </c>
      <c r="EP24" t="s">
        <v>38</v>
      </c>
      <c r="EQ24">
        <v>4</v>
      </c>
      <c r="ER24" t="s">
        <v>44</v>
      </c>
      <c r="ES24" t="s">
        <v>31</v>
      </c>
      <c r="ET24" t="s">
        <v>28</v>
      </c>
      <c r="EU24" t="s">
        <v>28</v>
      </c>
      <c r="EV24" t="s">
        <v>20</v>
      </c>
      <c r="KK24">
        <v>2</v>
      </c>
      <c r="KL24">
        <v>2</v>
      </c>
      <c r="KM24">
        <v>4</v>
      </c>
      <c r="KN24">
        <v>2</v>
      </c>
      <c r="KO24">
        <v>2</v>
      </c>
      <c r="KP24">
        <v>4</v>
      </c>
      <c r="KQ24">
        <v>4</v>
      </c>
      <c r="KR24">
        <v>3</v>
      </c>
      <c r="KS24">
        <v>-1.2928900000000001</v>
      </c>
      <c r="KT24">
        <v>-4.1213199999999999</v>
      </c>
      <c r="KU24">
        <v>2</v>
      </c>
      <c r="KV24">
        <v>3</v>
      </c>
      <c r="KW24">
        <v>3</v>
      </c>
      <c r="KX24">
        <v>2</v>
      </c>
      <c r="KY24">
        <v>4</v>
      </c>
      <c r="KZ24">
        <v>4</v>
      </c>
      <c r="LA24">
        <v>5</v>
      </c>
      <c r="LB24">
        <v>4</v>
      </c>
      <c r="LC24">
        <v>-5.1213199999999999</v>
      </c>
      <c r="LD24">
        <v>-1.7071099999999999</v>
      </c>
      <c r="LE24">
        <v>4</v>
      </c>
      <c r="LF24">
        <v>2</v>
      </c>
      <c r="LG24">
        <v>5</v>
      </c>
      <c r="LH24">
        <v>5</v>
      </c>
      <c r="LI24">
        <v>1</v>
      </c>
      <c r="LJ24">
        <v>4</v>
      </c>
      <c r="LK24">
        <v>1</v>
      </c>
      <c r="LL24">
        <v>1</v>
      </c>
      <c r="LM24">
        <v>8.9497499999999999</v>
      </c>
      <c r="LN24">
        <v>-2.7071100000000001</v>
      </c>
      <c r="LO24">
        <v>2</v>
      </c>
      <c r="LP24">
        <v>3</v>
      </c>
      <c r="LQ24">
        <v>1</v>
      </c>
      <c r="LR24">
        <v>3</v>
      </c>
      <c r="LS24">
        <v>4</v>
      </c>
      <c r="LT24">
        <v>3</v>
      </c>
      <c r="LU24">
        <v>4</v>
      </c>
      <c r="LV24">
        <v>3</v>
      </c>
      <c r="LW24">
        <v>-3.82843</v>
      </c>
      <c r="LX24">
        <v>1.41421</v>
      </c>
      <c r="LY24">
        <v>3</v>
      </c>
      <c r="LZ24">
        <v>2</v>
      </c>
      <c r="MA24">
        <v>4</v>
      </c>
      <c r="MB24">
        <v>4</v>
      </c>
      <c r="MC24">
        <v>1</v>
      </c>
      <c r="MD24">
        <v>2</v>
      </c>
      <c r="ME24">
        <v>4</v>
      </c>
      <c r="MF24">
        <v>3</v>
      </c>
      <c r="MG24">
        <v>2.1213199999999999</v>
      </c>
      <c r="MH24">
        <v>-2.1213199999999999</v>
      </c>
      <c r="MI24">
        <v>4</v>
      </c>
      <c r="MJ24">
        <v>3</v>
      </c>
      <c r="MK24">
        <v>2</v>
      </c>
      <c r="ML24">
        <v>2</v>
      </c>
      <c r="MM24">
        <v>3</v>
      </c>
      <c r="MN24">
        <v>2</v>
      </c>
      <c r="MO24">
        <v>4</v>
      </c>
      <c r="MP24">
        <v>3</v>
      </c>
      <c r="MQ24">
        <v>-2</v>
      </c>
      <c r="MR24">
        <v>2.4142100000000002</v>
      </c>
      <c r="MS24">
        <v>2</v>
      </c>
      <c r="MT24">
        <v>3</v>
      </c>
      <c r="MU24">
        <v>2</v>
      </c>
      <c r="MV24">
        <v>2</v>
      </c>
      <c r="MW24">
        <v>4</v>
      </c>
      <c r="MX24">
        <v>3</v>
      </c>
      <c r="MY24">
        <v>4</v>
      </c>
      <c r="MZ24">
        <v>5</v>
      </c>
      <c r="NA24">
        <v>-5.5355299999999996</v>
      </c>
      <c r="NB24">
        <v>-0.70711000000000002</v>
      </c>
      <c r="NC24">
        <v>4</v>
      </c>
      <c r="ND24">
        <v>3</v>
      </c>
      <c r="NE24">
        <v>4</v>
      </c>
      <c r="NF24">
        <v>2</v>
      </c>
      <c r="NG24">
        <v>4</v>
      </c>
      <c r="NH24">
        <v>2</v>
      </c>
      <c r="NI24">
        <v>4</v>
      </c>
      <c r="NJ24">
        <v>3</v>
      </c>
      <c r="NK24">
        <v>-1.2928900000000001</v>
      </c>
      <c r="NL24">
        <v>1.7071099999999999</v>
      </c>
      <c r="NM24">
        <v>2</v>
      </c>
      <c r="NN24">
        <v>2</v>
      </c>
      <c r="NO24">
        <v>4</v>
      </c>
      <c r="NP24">
        <v>2</v>
      </c>
      <c r="NQ24">
        <v>2</v>
      </c>
      <c r="NR24">
        <v>4</v>
      </c>
      <c r="NS24">
        <v>4</v>
      </c>
      <c r="NT24">
        <v>3</v>
      </c>
      <c r="NU24">
        <v>-1.2928900000000001</v>
      </c>
      <c r="NV24">
        <v>-4.1213199999999999</v>
      </c>
    </row>
    <row r="25" spans="1:386" x14ac:dyDescent="0.2">
      <c r="A25">
        <v>24</v>
      </c>
      <c r="B25">
        <v>23</v>
      </c>
      <c r="C25" t="s">
        <v>49</v>
      </c>
      <c r="D25" t="s">
        <v>50</v>
      </c>
      <c r="E25" t="s">
        <v>26</v>
      </c>
      <c r="F25" t="s">
        <v>23</v>
      </c>
      <c r="G25">
        <v>511</v>
      </c>
      <c r="H25">
        <f t="shared" si="4"/>
        <v>9</v>
      </c>
      <c r="I25">
        <v>7</v>
      </c>
      <c r="J25" t="s">
        <v>40</v>
      </c>
      <c r="K25" t="s">
        <v>38</v>
      </c>
      <c r="L25">
        <v>0</v>
      </c>
      <c r="M25" t="s">
        <v>42</v>
      </c>
      <c r="N25" t="s">
        <v>34</v>
      </c>
      <c r="O25" t="s">
        <v>8</v>
      </c>
      <c r="P25" t="s">
        <v>8</v>
      </c>
      <c r="Q25" t="s">
        <v>20</v>
      </c>
      <c r="R25">
        <v>25</v>
      </c>
      <c r="S25" t="s">
        <v>40</v>
      </c>
      <c r="T25" t="s">
        <v>36</v>
      </c>
      <c r="U25">
        <v>6</v>
      </c>
      <c r="V25" t="s">
        <v>42</v>
      </c>
      <c r="W25" t="s">
        <v>31</v>
      </c>
      <c r="X25" t="s">
        <v>28</v>
      </c>
      <c r="Y25" t="s">
        <v>28</v>
      </c>
      <c r="Z25" t="s">
        <v>20</v>
      </c>
      <c r="AA25">
        <v>15</v>
      </c>
      <c r="AB25" t="s">
        <v>40</v>
      </c>
      <c r="AC25" t="s">
        <v>32</v>
      </c>
      <c r="AD25">
        <v>7</v>
      </c>
      <c r="AE25" t="s">
        <v>42</v>
      </c>
      <c r="AF25" t="s">
        <v>31</v>
      </c>
      <c r="AG25" t="s">
        <v>8</v>
      </c>
      <c r="AH25" t="s">
        <v>28</v>
      </c>
      <c r="AI25" t="s">
        <v>29</v>
      </c>
      <c r="AJ25">
        <v>11</v>
      </c>
      <c r="AK25" t="s">
        <v>40</v>
      </c>
      <c r="AL25" t="s">
        <v>32</v>
      </c>
      <c r="AM25">
        <v>15</v>
      </c>
      <c r="AN25" t="s">
        <v>46</v>
      </c>
      <c r="AO25" t="s">
        <v>31</v>
      </c>
      <c r="AP25" t="s">
        <v>8</v>
      </c>
      <c r="AQ25" t="s">
        <v>28</v>
      </c>
      <c r="AR25" t="s">
        <v>29</v>
      </c>
      <c r="AS25">
        <v>8</v>
      </c>
      <c r="AT25" t="s">
        <v>40</v>
      </c>
      <c r="AU25" t="s">
        <v>35</v>
      </c>
      <c r="AV25">
        <v>3</v>
      </c>
      <c r="AW25" t="s">
        <v>42</v>
      </c>
      <c r="AX25" t="s">
        <v>45</v>
      </c>
      <c r="AY25" t="s">
        <v>8</v>
      </c>
      <c r="AZ25" t="s">
        <v>8</v>
      </c>
      <c r="BA25" t="s">
        <v>20</v>
      </c>
      <c r="BB25">
        <v>11</v>
      </c>
      <c r="BC25" t="s">
        <v>40</v>
      </c>
      <c r="BD25" t="s">
        <v>37</v>
      </c>
      <c r="BE25">
        <v>5</v>
      </c>
      <c r="BF25" t="s">
        <v>42</v>
      </c>
      <c r="BG25" t="s">
        <v>31</v>
      </c>
      <c r="BH25" t="s">
        <v>28</v>
      </c>
      <c r="BI25" t="s">
        <v>28</v>
      </c>
      <c r="BJ25" t="s">
        <v>20</v>
      </c>
      <c r="BK25">
        <v>17</v>
      </c>
      <c r="BL25" t="s">
        <v>40</v>
      </c>
      <c r="BM25" t="s">
        <v>37</v>
      </c>
      <c r="BN25">
        <v>13</v>
      </c>
      <c r="BO25" t="s">
        <v>42</v>
      </c>
      <c r="BP25" t="s">
        <v>31</v>
      </c>
      <c r="BQ25" t="s">
        <v>28</v>
      </c>
      <c r="BR25" t="b">
        <f t="shared" si="0"/>
        <v>0</v>
      </c>
      <c r="BS25" t="str">
        <f t="shared" si="1"/>
        <v>correct</v>
      </c>
      <c r="BT25">
        <v>9</v>
      </c>
      <c r="BU25" t="s">
        <v>40</v>
      </c>
      <c r="BV25" t="s">
        <v>43</v>
      </c>
      <c r="BW25">
        <v>10</v>
      </c>
      <c r="BX25" t="s">
        <v>42</v>
      </c>
      <c r="BY25" t="s">
        <v>31</v>
      </c>
      <c r="BZ25" t="s">
        <v>8</v>
      </c>
      <c r="CA25" t="s">
        <v>28</v>
      </c>
      <c r="CB25" t="s">
        <v>29</v>
      </c>
      <c r="CC25">
        <v>19</v>
      </c>
      <c r="CD25" t="s">
        <v>40</v>
      </c>
      <c r="CE25" t="s">
        <v>37</v>
      </c>
      <c r="CF25">
        <v>9</v>
      </c>
      <c r="CG25" t="s">
        <v>42</v>
      </c>
      <c r="CH25" t="s">
        <v>31</v>
      </c>
      <c r="CI25" t="s">
        <v>28</v>
      </c>
      <c r="CJ25" t="s">
        <v>28</v>
      </c>
      <c r="CK25" t="s">
        <v>20</v>
      </c>
      <c r="CL25">
        <v>21</v>
      </c>
      <c r="CM25" t="s">
        <v>40</v>
      </c>
      <c r="CN25" t="s">
        <v>27</v>
      </c>
      <c r="CO25">
        <v>11</v>
      </c>
      <c r="CP25" t="s">
        <v>42</v>
      </c>
      <c r="CQ25" t="s">
        <v>31</v>
      </c>
      <c r="CR25" t="s">
        <v>8</v>
      </c>
      <c r="CS25" t="s">
        <v>28</v>
      </c>
      <c r="CT25" t="s">
        <v>29</v>
      </c>
      <c r="CU25">
        <v>10</v>
      </c>
      <c r="CV25" t="s">
        <v>40</v>
      </c>
      <c r="CW25" t="s">
        <v>43</v>
      </c>
      <c r="CX25">
        <v>1</v>
      </c>
      <c r="CY25" t="s">
        <v>46</v>
      </c>
      <c r="CZ25" t="s">
        <v>22</v>
      </c>
      <c r="DA25" t="s">
        <v>28</v>
      </c>
      <c r="DB25" t="s">
        <v>8</v>
      </c>
      <c r="DC25" t="s">
        <v>29</v>
      </c>
      <c r="DD25">
        <v>6</v>
      </c>
      <c r="DE25" t="s">
        <v>40</v>
      </c>
      <c r="DF25" t="s">
        <v>43</v>
      </c>
      <c r="DG25">
        <v>2</v>
      </c>
      <c r="DH25" t="s">
        <v>44</v>
      </c>
      <c r="DI25" t="s">
        <v>45</v>
      </c>
      <c r="DJ25" t="s">
        <v>8</v>
      </c>
      <c r="DK25" t="b">
        <f t="shared" si="2"/>
        <v>1</v>
      </c>
      <c r="DL25" t="str">
        <f t="shared" si="3"/>
        <v>correct</v>
      </c>
      <c r="DM25">
        <v>8</v>
      </c>
      <c r="DN25" t="s">
        <v>40</v>
      </c>
      <c r="DO25" t="s">
        <v>32</v>
      </c>
      <c r="DP25">
        <v>14</v>
      </c>
      <c r="DQ25" t="s">
        <v>44</v>
      </c>
      <c r="DR25" t="s">
        <v>31</v>
      </c>
      <c r="DS25" t="s">
        <v>28</v>
      </c>
      <c r="DT25" t="b">
        <f>DP25&lt;4</f>
        <v>0</v>
      </c>
      <c r="DU25" t="str">
        <f>IF(OR(AND(DS25="normal",NOT(DT25)),AND(AND(DS25="phishing",DT25))), "correct", "incorrect")</f>
        <v>correct</v>
      </c>
      <c r="DV25">
        <v>8</v>
      </c>
      <c r="DW25" t="s">
        <v>40</v>
      </c>
      <c r="DX25" t="s">
        <v>39</v>
      </c>
      <c r="DY25">
        <v>4</v>
      </c>
      <c r="DZ25" t="s">
        <v>44</v>
      </c>
      <c r="EA25" t="s">
        <v>31</v>
      </c>
      <c r="EB25" t="s">
        <v>8</v>
      </c>
      <c r="EC25" t="s">
        <v>28</v>
      </c>
      <c r="ED25" t="s">
        <v>29</v>
      </c>
      <c r="EE25">
        <v>16</v>
      </c>
      <c r="EF25" t="s">
        <v>40</v>
      </c>
      <c r="EG25" t="s">
        <v>39</v>
      </c>
      <c r="EH25">
        <v>12</v>
      </c>
      <c r="EI25" t="s">
        <v>42</v>
      </c>
      <c r="EJ25" t="s">
        <v>31</v>
      </c>
      <c r="EK25" t="s">
        <v>8</v>
      </c>
      <c r="EL25" t="s">
        <v>28</v>
      </c>
      <c r="EM25" t="s">
        <v>29</v>
      </c>
      <c r="EN25">
        <v>14</v>
      </c>
      <c r="EO25" t="s">
        <v>40</v>
      </c>
      <c r="EP25" t="s">
        <v>36</v>
      </c>
      <c r="EQ25">
        <v>8</v>
      </c>
      <c r="ER25" t="s">
        <v>42</v>
      </c>
      <c r="ES25" t="s">
        <v>31</v>
      </c>
      <c r="ET25" t="s">
        <v>28</v>
      </c>
      <c r="EU25" t="s">
        <v>28</v>
      </c>
      <c r="EV25" t="s">
        <v>20</v>
      </c>
      <c r="KK25">
        <v>4</v>
      </c>
      <c r="KL25">
        <v>2</v>
      </c>
      <c r="KM25">
        <v>4</v>
      </c>
      <c r="KN25">
        <v>4</v>
      </c>
      <c r="KO25">
        <v>1</v>
      </c>
      <c r="KP25">
        <v>5</v>
      </c>
      <c r="KQ25">
        <v>4</v>
      </c>
      <c r="KR25">
        <v>2</v>
      </c>
      <c r="KS25">
        <v>3.5355300000000001</v>
      </c>
      <c r="KT25">
        <v>-3.7071100000000001</v>
      </c>
      <c r="KU25">
        <v>3</v>
      </c>
      <c r="KV25">
        <v>2</v>
      </c>
      <c r="KW25">
        <v>4</v>
      </c>
      <c r="KX25">
        <v>2</v>
      </c>
      <c r="KY25">
        <v>1</v>
      </c>
      <c r="KZ25">
        <v>5</v>
      </c>
      <c r="LA25">
        <v>2</v>
      </c>
      <c r="LB25">
        <v>2</v>
      </c>
      <c r="LC25">
        <v>2.82843</v>
      </c>
      <c r="LD25">
        <v>-4.4142099999999997</v>
      </c>
      <c r="LE25">
        <v>5</v>
      </c>
      <c r="LF25">
        <v>2</v>
      </c>
      <c r="LG25">
        <v>5</v>
      </c>
      <c r="LH25">
        <v>5</v>
      </c>
      <c r="LI25">
        <v>1</v>
      </c>
      <c r="LJ25">
        <v>5</v>
      </c>
      <c r="LK25">
        <v>1</v>
      </c>
      <c r="LL25">
        <v>1</v>
      </c>
      <c r="LM25">
        <v>9.6568500000000004</v>
      </c>
      <c r="LN25">
        <v>-3</v>
      </c>
      <c r="LO25">
        <v>2</v>
      </c>
      <c r="LP25">
        <v>4</v>
      </c>
      <c r="LQ25">
        <v>2</v>
      </c>
      <c r="LR25">
        <v>3</v>
      </c>
      <c r="LS25">
        <v>5</v>
      </c>
      <c r="LT25">
        <v>1</v>
      </c>
      <c r="LU25">
        <v>4</v>
      </c>
      <c r="LV25">
        <v>5</v>
      </c>
      <c r="LW25">
        <v>-5.2426399999999997</v>
      </c>
      <c r="LX25">
        <v>3</v>
      </c>
      <c r="LY25">
        <v>3</v>
      </c>
      <c r="LZ25">
        <v>2</v>
      </c>
      <c r="MA25">
        <v>4</v>
      </c>
      <c r="MB25">
        <v>3</v>
      </c>
      <c r="MC25">
        <v>2</v>
      </c>
      <c r="MD25">
        <v>5</v>
      </c>
      <c r="ME25">
        <v>3</v>
      </c>
      <c r="MF25">
        <v>2</v>
      </c>
      <c r="MG25">
        <v>2.1213199999999999</v>
      </c>
      <c r="MH25">
        <v>-3.7071100000000001</v>
      </c>
      <c r="MI25">
        <v>3</v>
      </c>
      <c r="MJ25">
        <v>3</v>
      </c>
      <c r="MK25">
        <v>3</v>
      </c>
      <c r="ML25">
        <v>3</v>
      </c>
      <c r="MM25">
        <v>4</v>
      </c>
      <c r="MN25">
        <v>4</v>
      </c>
      <c r="MO25">
        <v>3</v>
      </c>
      <c r="MP25">
        <v>2</v>
      </c>
      <c r="MQ25">
        <v>0</v>
      </c>
      <c r="MR25">
        <v>0.41421000000000002</v>
      </c>
      <c r="MS25">
        <v>2</v>
      </c>
      <c r="MT25">
        <v>2</v>
      </c>
      <c r="MU25">
        <v>3</v>
      </c>
      <c r="MV25">
        <v>3</v>
      </c>
      <c r="MW25">
        <v>2</v>
      </c>
      <c r="MX25">
        <v>2</v>
      </c>
      <c r="MY25">
        <v>3</v>
      </c>
      <c r="MZ25">
        <v>4</v>
      </c>
      <c r="NA25">
        <v>-0.70711000000000002</v>
      </c>
      <c r="NB25">
        <v>-2.1213199999999999</v>
      </c>
      <c r="NC25">
        <v>3</v>
      </c>
      <c r="ND25">
        <v>4</v>
      </c>
      <c r="NE25">
        <v>3</v>
      </c>
      <c r="NF25">
        <v>3</v>
      </c>
      <c r="NG25">
        <v>3</v>
      </c>
      <c r="NH25">
        <v>3</v>
      </c>
      <c r="NI25">
        <v>3</v>
      </c>
      <c r="NJ25">
        <v>3</v>
      </c>
      <c r="NK25">
        <v>0</v>
      </c>
      <c r="NL25">
        <v>1</v>
      </c>
      <c r="NM25">
        <v>3</v>
      </c>
      <c r="NN25">
        <v>2</v>
      </c>
      <c r="NO25">
        <v>3</v>
      </c>
      <c r="NP25">
        <v>2</v>
      </c>
      <c r="NQ25">
        <v>2</v>
      </c>
      <c r="NR25">
        <v>1</v>
      </c>
      <c r="NS25">
        <v>3</v>
      </c>
      <c r="NT25">
        <v>3</v>
      </c>
      <c r="NU25">
        <v>-0.29288999999999998</v>
      </c>
      <c r="NV25">
        <v>0.29288999999999998</v>
      </c>
    </row>
    <row r="26" spans="1:386" x14ac:dyDescent="0.2">
      <c r="A26">
        <v>25</v>
      </c>
      <c r="B26">
        <v>20</v>
      </c>
      <c r="C26" t="s">
        <v>24</v>
      </c>
      <c r="D26" t="s">
        <v>25</v>
      </c>
      <c r="E26" t="s">
        <v>26</v>
      </c>
      <c r="F26" t="s">
        <v>23</v>
      </c>
      <c r="G26">
        <v>627</v>
      </c>
      <c r="H26">
        <f t="shared" si="4"/>
        <v>13</v>
      </c>
      <c r="I26">
        <v>21</v>
      </c>
      <c r="J26" t="s">
        <v>40</v>
      </c>
      <c r="K26" t="s">
        <v>41</v>
      </c>
      <c r="L26">
        <v>10</v>
      </c>
      <c r="M26" t="s">
        <v>42</v>
      </c>
      <c r="N26" t="s">
        <v>31</v>
      </c>
      <c r="O26" t="s">
        <v>28</v>
      </c>
      <c r="P26" t="s">
        <v>28</v>
      </c>
      <c r="Q26" t="s">
        <v>20</v>
      </c>
      <c r="R26">
        <v>31</v>
      </c>
      <c r="S26" t="s">
        <v>40</v>
      </c>
      <c r="T26" t="s">
        <v>37</v>
      </c>
      <c r="U26">
        <v>6</v>
      </c>
      <c r="V26" t="s">
        <v>42</v>
      </c>
      <c r="W26" t="s">
        <v>31</v>
      </c>
      <c r="X26" t="s">
        <v>28</v>
      </c>
      <c r="Y26" t="s">
        <v>28</v>
      </c>
      <c r="Z26" t="s">
        <v>20</v>
      </c>
      <c r="AA26">
        <v>16</v>
      </c>
      <c r="AB26" t="s">
        <v>40</v>
      </c>
      <c r="AC26" t="s">
        <v>38</v>
      </c>
      <c r="AD26">
        <v>11</v>
      </c>
      <c r="AE26" t="s">
        <v>42</v>
      </c>
      <c r="AF26" t="s">
        <v>31</v>
      </c>
      <c r="AG26" t="s">
        <v>28</v>
      </c>
      <c r="AH26" t="s">
        <v>28</v>
      </c>
      <c r="AI26" t="s">
        <v>20</v>
      </c>
      <c r="AJ26">
        <v>13</v>
      </c>
      <c r="AK26" t="s">
        <v>40</v>
      </c>
      <c r="AL26" t="s">
        <v>19</v>
      </c>
      <c r="AM26">
        <v>4</v>
      </c>
      <c r="AN26" t="s">
        <v>44</v>
      </c>
      <c r="AO26" t="s">
        <v>31</v>
      </c>
      <c r="AP26" t="s">
        <v>28</v>
      </c>
      <c r="AQ26" t="s">
        <v>28</v>
      </c>
      <c r="AR26" t="s">
        <v>20</v>
      </c>
      <c r="AS26">
        <v>18</v>
      </c>
      <c r="AT26" t="s">
        <v>40</v>
      </c>
      <c r="AU26" t="s">
        <v>38</v>
      </c>
      <c r="AV26">
        <v>0</v>
      </c>
      <c r="AW26" t="s">
        <v>42</v>
      </c>
      <c r="AX26" t="s">
        <v>34</v>
      </c>
      <c r="AY26" t="s">
        <v>8</v>
      </c>
      <c r="AZ26" t="s">
        <v>8</v>
      </c>
      <c r="BA26" t="s">
        <v>20</v>
      </c>
      <c r="BB26">
        <v>11</v>
      </c>
      <c r="BC26" t="s">
        <v>40</v>
      </c>
      <c r="BD26" t="s">
        <v>36</v>
      </c>
      <c r="BE26">
        <v>14</v>
      </c>
      <c r="BF26" t="s">
        <v>44</v>
      </c>
      <c r="BG26" t="s">
        <v>31</v>
      </c>
      <c r="BH26" t="s">
        <v>28</v>
      </c>
      <c r="BI26" t="s">
        <v>28</v>
      </c>
      <c r="BJ26" t="s">
        <v>20</v>
      </c>
      <c r="BK26">
        <v>15</v>
      </c>
      <c r="BL26" t="s">
        <v>40</v>
      </c>
      <c r="BM26" t="s">
        <v>37</v>
      </c>
      <c r="BN26">
        <v>8</v>
      </c>
      <c r="BO26" t="s">
        <v>42</v>
      </c>
      <c r="BP26" t="s">
        <v>31</v>
      </c>
      <c r="BQ26" t="s">
        <v>28</v>
      </c>
      <c r="BR26" t="b">
        <f t="shared" si="0"/>
        <v>0</v>
      </c>
      <c r="BS26" t="str">
        <f t="shared" si="1"/>
        <v>correct</v>
      </c>
      <c r="BT26">
        <v>32</v>
      </c>
      <c r="BU26" t="s">
        <v>40</v>
      </c>
      <c r="BV26" t="s">
        <v>41</v>
      </c>
      <c r="BW26">
        <v>12</v>
      </c>
      <c r="BX26" t="s">
        <v>42</v>
      </c>
      <c r="BY26" t="s">
        <v>31</v>
      </c>
      <c r="BZ26" t="s">
        <v>28</v>
      </c>
      <c r="CA26" t="s">
        <v>28</v>
      </c>
      <c r="CB26" t="s">
        <v>20</v>
      </c>
      <c r="CC26">
        <v>10</v>
      </c>
      <c r="CD26" t="s">
        <v>40</v>
      </c>
      <c r="CE26" t="s">
        <v>32</v>
      </c>
      <c r="CF26">
        <v>1</v>
      </c>
      <c r="CG26" t="s">
        <v>46</v>
      </c>
      <c r="CH26" t="s">
        <v>22</v>
      </c>
      <c r="CI26" t="s">
        <v>28</v>
      </c>
      <c r="CJ26" t="s">
        <v>8</v>
      </c>
      <c r="CK26" t="s">
        <v>29</v>
      </c>
      <c r="CL26">
        <v>10</v>
      </c>
      <c r="CM26" t="s">
        <v>40</v>
      </c>
      <c r="CN26" t="s">
        <v>36</v>
      </c>
      <c r="CO26">
        <v>2</v>
      </c>
      <c r="CP26" t="s">
        <v>44</v>
      </c>
      <c r="CQ26" t="s">
        <v>45</v>
      </c>
      <c r="CR26" t="s">
        <v>28</v>
      </c>
      <c r="CS26" t="s">
        <v>8</v>
      </c>
      <c r="CT26" t="s">
        <v>29</v>
      </c>
      <c r="CU26">
        <v>27</v>
      </c>
      <c r="CV26" t="s">
        <v>40</v>
      </c>
      <c r="CW26" t="s">
        <v>43</v>
      </c>
      <c r="CX26">
        <v>15</v>
      </c>
      <c r="CY26" t="s">
        <v>46</v>
      </c>
      <c r="CZ26" t="s">
        <v>31</v>
      </c>
      <c r="DA26" t="s">
        <v>28</v>
      </c>
      <c r="DB26" t="s">
        <v>28</v>
      </c>
      <c r="DC26" t="s">
        <v>20</v>
      </c>
      <c r="DD26">
        <v>17</v>
      </c>
      <c r="DE26" t="s">
        <v>40</v>
      </c>
      <c r="DF26" t="s">
        <v>35</v>
      </c>
      <c r="DG26">
        <v>13</v>
      </c>
      <c r="DH26" t="s">
        <v>42</v>
      </c>
      <c r="DI26" t="s">
        <v>31</v>
      </c>
      <c r="DJ26" t="s">
        <v>28</v>
      </c>
      <c r="DK26" t="b">
        <f t="shared" si="2"/>
        <v>0</v>
      </c>
      <c r="DL26" t="str">
        <f t="shared" si="3"/>
        <v>correct</v>
      </c>
      <c r="DM26">
        <v>13</v>
      </c>
      <c r="DN26" t="s">
        <v>40</v>
      </c>
      <c r="DO26" t="s">
        <v>43</v>
      </c>
      <c r="DP26">
        <v>9</v>
      </c>
      <c r="DQ26" t="s">
        <v>42</v>
      </c>
      <c r="DR26" t="s">
        <v>31</v>
      </c>
      <c r="DS26" t="s">
        <v>28</v>
      </c>
      <c r="DT26" t="b">
        <f t="shared" ref="DT26:DT28" si="9">DP26&lt;4</f>
        <v>0</v>
      </c>
      <c r="DU26" t="str">
        <f t="shared" ref="DU26:DU28" si="10">IF(OR(AND(DS26="normal",NOT(DT26)),AND(AND(DS26="phishing",DT26))), "correct", "incorrect")</f>
        <v>correct</v>
      </c>
      <c r="DV26">
        <v>8</v>
      </c>
      <c r="DW26" t="s">
        <v>40</v>
      </c>
      <c r="DX26" t="s">
        <v>19</v>
      </c>
      <c r="DY26">
        <v>5</v>
      </c>
      <c r="DZ26" t="s">
        <v>42</v>
      </c>
      <c r="EA26" t="s">
        <v>31</v>
      </c>
      <c r="EB26" t="s">
        <v>28</v>
      </c>
      <c r="EC26" t="s">
        <v>28</v>
      </c>
      <c r="ED26" t="s">
        <v>20</v>
      </c>
      <c r="EE26">
        <v>12</v>
      </c>
      <c r="EF26" t="s">
        <v>40</v>
      </c>
      <c r="EG26" t="s">
        <v>36</v>
      </c>
      <c r="EH26">
        <v>3</v>
      </c>
      <c r="EI26" t="s">
        <v>42</v>
      </c>
      <c r="EJ26" t="s">
        <v>45</v>
      </c>
      <c r="EK26" t="s">
        <v>28</v>
      </c>
      <c r="EL26" t="s">
        <v>8</v>
      </c>
      <c r="EM26" t="s">
        <v>29</v>
      </c>
      <c r="EN26">
        <v>11</v>
      </c>
      <c r="EO26" t="s">
        <v>40</v>
      </c>
      <c r="EP26" t="s">
        <v>19</v>
      </c>
      <c r="EQ26">
        <v>7</v>
      </c>
      <c r="ER26" t="s">
        <v>42</v>
      </c>
      <c r="ES26" t="s">
        <v>31</v>
      </c>
      <c r="ET26" t="s">
        <v>28</v>
      </c>
      <c r="EU26" t="s">
        <v>28</v>
      </c>
      <c r="EV26" t="s">
        <v>20</v>
      </c>
      <c r="KK26">
        <v>5</v>
      </c>
      <c r="KL26">
        <v>1</v>
      </c>
      <c r="KM26">
        <v>5</v>
      </c>
      <c r="KN26">
        <v>4</v>
      </c>
      <c r="KO26">
        <v>1</v>
      </c>
      <c r="KP26">
        <v>5</v>
      </c>
      <c r="KQ26">
        <v>3</v>
      </c>
      <c r="KR26">
        <v>1</v>
      </c>
      <c r="KS26">
        <v>6.6568500000000004</v>
      </c>
      <c r="KT26">
        <v>-4</v>
      </c>
      <c r="KU26">
        <v>3</v>
      </c>
      <c r="KV26">
        <v>2</v>
      </c>
      <c r="KW26">
        <v>3</v>
      </c>
      <c r="KX26">
        <v>2</v>
      </c>
      <c r="KY26">
        <v>2</v>
      </c>
      <c r="KZ26">
        <v>4</v>
      </c>
      <c r="LA26">
        <v>4</v>
      </c>
      <c r="LB26">
        <v>5</v>
      </c>
      <c r="LC26">
        <v>-2.7071100000000001</v>
      </c>
      <c r="LD26">
        <v>-4.1213199999999999</v>
      </c>
      <c r="LE26">
        <v>5</v>
      </c>
      <c r="LF26">
        <v>1</v>
      </c>
      <c r="LG26">
        <v>5</v>
      </c>
      <c r="LH26">
        <v>5</v>
      </c>
      <c r="LI26">
        <v>1</v>
      </c>
      <c r="LJ26">
        <v>5</v>
      </c>
      <c r="LK26">
        <v>1</v>
      </c>
      <c r="LL26">
        <v>1</v>
      </c>
      <c r="LM26">
        <v>9.6568500000000004</v>
      </c>
      <c r="LN26">
        <v>-4</v>
      </c>
      <c r="LO26">
        <v>3</v>
      </c>
      <c r="LP26">
        <v>5</v>
      </c>
      <c r="LQ26">
        <v>1</v>
      </c>
      <c r="LR26">
        <v>1</v>
      </c>
      <c r="LS26">
        <v>5</v>
      </c>
      <c r="LT26">
        <v>1</v>
      </c>
      <c r="LU26">
        <v>5</v>
      </c>
      <c r="LV26">
        <v>3</v>
      </c>
      <c r="LW26">
        <v>-6.82843</v>
      </c>
      <c r="LX26">
        <v>6.82843</v>
      </c>
      <c r="LY26">
        <v>4</v>
      </c>
      <c r="LZ26">
        <v>2</v>
      </c>
      <c r="MA26">
        <v>5</v>
      </c>
      <c r="MB26">
        <v>3</v>
      </c>
      <c r="MC26">
        <v>2</v>
      </c>
      <c r="MD26">
        <v>3</v>
      </c>
      <c r="ME26">
        <v>3</v>
      </c>
      <c r="MF26">
        <v>5</v>
      </c>
      <c r="MG26">
        <v>1.41421</v>
      </c>
      <c r="MH26">
        <v>-3.82843</v>
      </c>
      <c r="MI26">
        <v>4</v>
      </c>
      <c r="MJ26">
        <v>3</v>
      </c>
      <c r="MK26">
        <v>4</v>
      </c>
      <c r="ML26">
        <v>3</v>
      </c>
      <c r="MM26">
        <v>4</v>
      </c>
      <c r="MN26">
        <v>3</v>
      </c>
      <c r="MO26">
        <v>2</v>
      </c>
      <c r="MP26">
        <v>3</v>
      </c>
      <c r="MQ26">
        <v>1.7071099999999999</v>
      </c>
      <c r="MR26">
        <v>0.70711000000000002</v>
      </c>
      <c r="MS26">
        <v>2</v>
      </c>
      <c r="MT26">
        <v>2</v>
      </c>
      <c r="MU26">
        <v>2</v>
      </c>
      <c r="MV26">
        <v>4</v>
      </c>
      <c r="MW26">
        <v>4</v>
      </c>
      <c r="MX26">
        <v>4</v>
      </c>
      <c r="MY26">
        <v>5</v>
      </c>
      <c r="MZ26">
        <v>5</v>
      </c>
      <c r="NA26">
        <v>-4.5355299999999996</v>
      </c>
      <c r="NB26">
        <v>-2.7071100000000001</v>
      </c>
      <c r="NC26">
        <v>5</v>
      </c>
      <c r="ND26">
        <v>2</v>
      </c>
      <c r="NE26">
        <v>5</v>
      </c>
      <c r="NF26">
        <v>4</v>
      </c>
      <c r="NG26">
        <v>4</v>
      </c>
      <c r="NH26">
        <v>3</v>
      </c>
      <c r="NI26">
        <v>2</v>
      </c>
      <c r="NJ26">
        <v>3</v>
      </c>
      <c r="NK26">
        <v>4.1213199999999999</v>
      </c>
      <c r="NL26">
        <v>-0.29288999999999998</v>
      </c>
      <c r="NM26">
        <v>3</v>
      </c>
      <c r="NN26">
        <v>2</v>
      </c>
      <c r="NO26">
        <v>4</v>
      </c>
      <c r="NP26">
        <v>2</v>
      </c>
      <c r="NQ26">
        <v>4</v>
      </c>
      <c r="NR26">
        <v>3</v>
      </c>
      <c r="NS26">
        <v>4</v>
      </c>
      <c r="NT26">
        <v>5</v>
      </c>
      <c r="NU26">
        <v>-3.4142100000000002</v>
      </c>
      <c r="NV26">
        <v>-2.4142100000000002</v>
      </c>
    </row>
    <row r="27" spans="1:386" x14ac:dyDescent="0.2">
      <c r="A27">
        <v>26</v>
      </c>
      <c r="B27">
        <v>20</v>
      </c>
      <c r="C27" t="s">
        <v>49</v>
      </c>
      <c r="D27" t="s">
        <v>25</v>
      </c>
      <c r="E27" t="s">
        <v>26</v>
      </c>
      <c r="F27" t="s">
        <v>47</v>
      </c>
      <c r="G27">
        <v>596</v>
      </c>
      <c r="H27">
        <f t="shared" si="4"/>
        <v>11</v>
      </c>
      <c r="I27">
        <v>20</v>
      </c>
      <c r="J27" t="s">
        <v>40</v>
      </c>
      <c r="K27" t="s">
        <v>39</v>
      </c>
      <c r="L27">
        <v>15</v>
      </c>
      <c r="M27" t="s">
        <v>46</v>
      </c>
      <c r="N27" t="s">
        <v>31</v>
      </c>
      <c r="O27" t="s">
        <v>28</v>
      </c>
      <c r="P27" t="s">
        <v>28</v>
      </c>
      <c r="Q27" t="s">
        <v>20</v>
      </c>
      <c r="R27">
        <v>14</v>
      </c>
      <c r="S27" t="s">
        <v>40</v>
      </c>
      <c r="T27" t="s">
        <v>38</v>
      </c>
      <c r="U27">
        <v>4</v>
      </c>
      <c r="V27" t="s">
        <v>44</v>
      </c>
      <c r="W27" t="s">
        <v>31</v>
      </c>
      <c r="X27" t="s">
        <v>8</v>
      </c>
      <c r="Y27" t="s">
        <v>28</v>
      </c>
      <c r="Z27" t="s">
        <v>29</v>
      </c>
      <c r="AA27">
        <v>16</v>
      </c>
      <c r="AB27" t="s">
        <v>40</v>
      </c>
      <c r="AC27" t="s">
        <v>32</v>
      </c>
      <c r="AD27">
        <v>11</v>
      </c>
      <c r="AE27" t="s">
        <v>42</v>
      </c>
      <c r="AF27" t="s">
        <v>31</v>
      </c>
      <c r="AG27" t="s">
        <v>28</v>
      </c>
      <c r="AH27" t="s">
        <v>28</v>
      </c>
      <c r="AI27" t="s">
        <v>20</v>
      </c>
      <c r="AJ27">
        <v>24</v>
      </c>
      <c r="AK27" t="s">
        <v>40</v>
      </c>
      <c r="AL27" t="s">
        <v>36</v>
      </c>
      <c r="AM27">
        <v>7</v>
      </c>
      <c r="AN27" t="s">
        <v>42</v>
      </c>
      <c r="AO27" t="s">
        <v>31</v>
      </c>
      <c r="AP27" t="s">
        <v>28</v>
      </c>
      <c r="AQ27" t="s">
        <v>28</v>
      </c>
      <c r="AR27" t="s">
        <v>20</v>
      </c>
      <c r="AS27">
        <v>13</v>
      </c>
      <c r="AT27" t="s">
        <v>40</v>
      </c>
      <c r="AU27" t="s">
        <v>43</v>
      </c>
      <c r="AV27">
        <v>13</v>
      </c>
      <c r="AW27" t="s">
        <v>42</v>
      </c>
      <c r="AX27" t="s">
        <v>31</v>
      </c>
      <c r="AY27" t="s">
        <v>8</v>
      </c>
      <c r="AZ27" t="s">
        <v>28</v>
      </c>
      <c r="BA27" t="s">
        <v>29</v>
      </c>
      <c r="BB27">
        <v>16</v>
      </c>
      <c r="BC27" t="s">
        <v>40</v>
      </c>
      <c r="BD27" t="s">
        <v>19</v>
      </c>
      <c r="BE27">
        <v>10</v>
      </c>
      <c r="BF27" t="s">
        <v>42</v>
      </c>
      <c r="BG27" t="s">
        <v>31</v>
      </c>
      <c r="BH27" t="s">
        <v>28</v>
      </c>
      <c r="BI27" t="s">
        <v>28</v>
      </c>
      <c r="BJ27" t="s">
        <v>20</v>
      </c>
      <c r="BK27">
        <v>15</v>
      </c>
      <c r="BL27" t="s">
        <v>40</v>
      </c>
      <c r="BM27" t="s">
        <v>19</v>
      </c>
      <c r="BN27">
        <v>9</v>
      </c>
      <c r="BO27" t="s">
        <v>42</v>
      </c>
      <c r="BP27" t="s">
        <v>31</v>
      </c>
      <c r="BQ27" t="s">
        <v>28</v>
      </c>
      <c r="BR27" t="b">
        <f t="shared" si="0"/>
        <v>0</v>
      </c>
      <c r="BS27" t="str">
        <f t="shared" si="1"/>
        <v>correct</v>
      </c>
      <c r="BT27">
        <v>18</v>
      </c>
      <c r="BU27" t="s">
        <v>40</v>
      </c>
      <c r="BV27" t="s">
        <v>32</v>
      </c>
      <c r="BW27">
        <v>2</v>
      </c>
      <c r="BX27" t="s">
        <v>44</v>
      </c>
      <c r="BY27" t="s">
        <v>45</v>
      </c>
      <c r="BZ27" t="s">
        <v>28</v>
      </c>
      <c r="CA27" t="s">
        <v>8</v>
      </c>
      <c r="CB27" t="s">
        <v>29</v>
      </c>
      <c r="CC27">
        <v>13</v>
      </c>
      <c r="CD27" t="s">
        <v>40</v>
      </c>
      <c r="CE27" t="s">
        <v>36</v>
      </c>
      <c r="CF27">
        <v>1</v>
      </c>
      <c r="CG27" t="s">
        <v>46</v>
      </c>
      <c r="CH27" t="s">
        <v>22</v>
      </c>
      <c r="CI27" t="s">
        <v>8</v>
      </c>
      <c r="CJ27" t="s">
        <v>8</v>
      </c>
      <c r="CK27" t="s">
        <v>20</v>
      </c>
      <c r="CL27">
        <v>10</v>
      </c>
      <c r="CM27" t="s">
        <v>40</v>
      </c>
      <c r="CN27" t="s">
        <v>39</v>
      </c>
      <c r="CO27">
        <v>8</v>
      </c>
      <c r="CP27" t="s">
        <v>42</v>
      </c>
      <c r="CQ27" t="s">
        <v>31</v>
      </c>
      <c r="CR27" t="s">
        <v>28</v>
      </c>
      <c r="CS27" t="s">
        <v>28</v>
      </c>
      <c r="CT27" t="s">
        <v>20</v>
      </c>
      <c r="CU27">
        <v>15</v>
      </c>
      <c r="CV27" t="s">
        <v>40</v>
      </c>
      <c r="CW27" t="s">
        <v>38</v>
      </c>
      <c r="CX27">
        <v>6</v>
      </c>
      <c r="CY27" t="s">
        <v>42</v>
      </c>
      <c r="CZ27" t="s">
        <v>31</v>
      </c>
      <c r="DA27" t="s">
        <v>28</v>
      </c>
      <c r="DB27" t="s">
        <v>28</v>
      </c>
      <c r="DC27" t="s">
        <v>20</v>
      </c>
      <c r="DD27">
        <v>12</v>
      </c>
      <c r="DE27" t="s">
        <v>40</v>
      </c>
      <c r="DF27" t="s">
        <v>38</v>
      </c>
      <c r="DG27">
        <v>3</v>
      </c>
      <c r="DH27" t="s">
        <v>42</v>
      </c>
      <c r="DI27" t="s">
        <v>45</v>
      </c>
      <c r="DJ27" t="s">
        <v>28</v>
      </c>
      <c r="DK27" t="b">
        <f t="shared" si="2"/>
        <v>1</v>
      </c>
      <c r="DL27" t="str">
        <f t="shared" si="3"/>
        <v>incorrect</v>
      </c>
      <c r="DM27">
        <v>11</v>
      </c>
      <c r="DN27" t="s">
        <v>40</v>
      </c>
      <c r="DO27" t="s">
        <v>36</v>
      </c>
      <c r="DP27">
        <v>14</v>
      </c>
      <c r="DQ27" t="s">
        <v>44</v>
      </c>
      <c r="DR27" t="s">
        <v>31</v>
      </c>
      <c r="DS27" t="s">
        <v>28</v>
      </c>
      <c r="DT27" t="b">
        <f t="shared" si="9"/>
        <v>0</v>
      </c>
      <c r="DU27" t="str">
        <f t="shared" si="10"/>
        <v>correct</v>
      </c>
      <c r="DV27">
        <v>13</v>
      </c>
      <c r="DW27" t="s">
        <v>40</v>
      </c>
      <c r="DX27" t="s">
        <v>27</v>
      </c>
      <c r="DY27">
        <v>0</v>
      </c>
      <c r="DZ27" t="s">
        <v>42</v>
      </c>
      <c r="EA27" t="s">
        <v>34</v>
      </c>
      <c r="EB27" t="s">
        <v>8</v>
      </c>
      <c r="EC27" t="s">
        <v>8</v>
      </c>
      <c r="ED27" t="s">
        <v>20</v>
      </c>
      <c r="EE27">
        <v>12</v>
      </c>
      <c r="EF27" t="s">
        <v>40</v>
      </c>
      <c r="EG27" t="s">
        <v>27</v>
      </c>
      <c r="EH27">
        <v>5</v>
      </c>
      <c r="EI27" t="s">
        <v>42</v>
      </c>
      <c r="EJ27" t="s">
        <v>31</v>
      </c>
      <c r="EK27" t="s">
        <v>28</v>
      </c>
      <c r="EL27" t="s">
        <v>28</v>
      </c>
      <c r="EM27" t="s">
        <v>20</v>
      </c>
      <c r="EN27">
        <v>17</v>
      </c>
      <c r="EO27" t="s">
        <v>40</v>
      </c>
      <c r="EP27" t="s">
        <v>35</v>
      </c>
      <c r="EQ27">
        <v>12</v>
      </c>
      <c r="ER27" t="s">
        <v>42</v>
      </c>
      <c r="ES27" t="s">
        <v>31</v>
      </c>
      <c r="ET27" t="s">
        <v>8</v>
      </c>
      <c r="EU27" t="s">
        <v>28</v>
      </c>
      <c r="EV27" t="s">
        <v>29</v>
      </c>
      <c r="KK27">
        <v>4</v>
      </c>
      <c r="KL27">
        <v>2</v>
      </c>
      <c r="KM27">
        <v>4</v>
      </c>
      <c r="KN27">
        <v>4</v>
      </c>
      <c r="KO27">
        <v>2</v>
      </c>
      <c r="KP27">
        <v>5</v>
      </c>
      <c r="KQ27">
        <v>2</v>
      </c>
      <c r="KR27">
        <v>1</v>
      </c>
      <c r="KS27">
        <v>5.5355299999999996</v>
      </c>
      <c r="KT27">
        <v>-2.2928899999999999</v>
      </c>
      <c r="KU27">
        <v>4</v>
      </c>
      <c r="KV27">
        <v>3</v>
      </c>
      <c r="KW27">
        <v>3</v>
      </c>
      <c r="KX27">
        <v>3</v>
      </c>
      <c r="KY27">
        <v>2</v>
      </c>
      <c r="KZ27">
        <v>3</v>
      </c>
      <c r="LA27">
        <v>4</v>
      </c>
      <c r="LB27">
        <v>1</v>
      </c>
      <c r="LC27">
        <v>1.82843</v>
      </c>
      <c r="LD27">
        <v>1.41421</v>
      </c>
      <c r="LE27">
        <v>4</v>
      </c>
      <c r="LF27">
        <v>2</v>
      </c>
      <c r="LG27">
        <v>4</v>
      </c>
      <c r="LH27">
        <v>4</v>
      </c>
      <c r="LI27">
        <v>1</v>
      </c>
      <c r="LJ27">
        <v>2</v>
      </c>
      <c r="LK27">
        <v>2</v>
      </c>
      <c r="LL27">
        <v>1</v>
      </c>
      <c r="LM27">
        <v>6.2426399999999997</v>
      </c>
      <c r="LN27">
        <v>0</v>
      </c>
      <c r="LO27">
        <v>3</v>
      </c>
      <c r="LP27">
        <v>4</v>
      </c>
      <c r="LQ27">
        <v>1</v>
      </c>
      <c r="LR27">
        <v>2</v>
      </c>
      <c r="LS27">
        <v>4</v>
      </c>
      <c r="LT27">
        <v>3</v>
      </c>
      <c r="LU27">
        <v>4</v>
      </c>
      <c r="LV27">
        <v>3</v>
      </c>
      <c r="LW27">
        <v>-4.1213199999999999</v>
      </c>
      <c r="LX27">
        <v>3.1213199999999999</v>
      </c>
      <c r="LY27">
        <v>3</v>
      </c>
      <c r="LZ27">
        <v>3</v>
      </c>
      <c r="MA27">
        <v>3</v>
      </c>
      <c r="MB27">
        <v>3</v>
      </c>
      <c r="MC27">
        <v>2</v>
      </c>
      <c r="MD27">
        <v>3</v>
      </c>
      <c r="ME27">
        <v>4</v>
      </c>
      <c r="MF27">
        <v>3</v>
      </c>
      <c r="MG27">
        <v>-0.29288999999999998</v>
      </c>
      <c r="MH27">
        <v>-0.70711000000000002</v>
      </c>
      <c r="MI27">
        <v>2</v>
      </c>
      <c r="MJ27">
        <v>2</v>
      </c>
      <c r="MK27">
        <v>3</v>
      </c>
      <c r="ML27">
        <v>2</v>
      </c>
      <c r="MM27">
        <v>3</v>
      </c>
      <c r="MN27">
        <v>3</v>
      </c>
      <c r="MO27">
        <v>4</v>
      </c>
      <c r="MP27">
        <v>4</v>
      </c>
      <c r="MQ27">
        <v>-3.4142100000000002</v>
      </c>
      <c r="MR27">
        <v>-2.4142100000000002</v>
      </c>
      <c r="MS27">
        <v>2</v>
      </c>
      <c r="MT27">
        <v>3</v>
      </c>
      <c r="MU27">
        <v>1</v>
      </c>
      <c r="MV27">
        <v>2</v>
      </c>
      <c r="MW27">
        <v>3</v>
      </c>
      <c r="MX27">
        <v>2</v>
      </c>
      <c r="MY27">
        <v>4</v>
      </c>
      <c r="MZ27">
        <v>4</v>
      </c>
      <c r="NA27">
        <v>-4.82843</v>
      </c>
      <c r="NB27">
        <v>1</v>
      </c>
      <c r="NC27">
        <v>4</v>
      </c>
      <c r="ND27">
        <v>3</v>
      </c>
      <c r="NE27">
        <v>3</v>
      </c>
      <c r="NF27">
        <v>3</v>
      </c>
      <c r="NG27">
        <v>3</v>
      </c>
      <c r="NH27">
        <v>3</v>
      </c>
      <c r="NI27">
        <v>4</v>
      </c>
      <c r="NJ27">
        <v>3</v>
      </c>
      <c r="NK27">
        <v>-0.29288999999999998</v>
      </c>
      <c r="NL27">
        <v>0.70711000000000002</v>
      </c>
      <c r="NM27">
        <v>4</v>
      </c>
      <c r="NN27">
        <v>2</v>
      </c>
      <c r="NO27">
        <v>4</v>
      </c>
      <c r="NP27">
        <v>3</v>
      </c>
      <c r="NQ27">
        <v>2</v>
      </c>
      <c r="NR27">
        <v>3</v>
      </c>
      <c r="NS27">
        <v>3</v>
      </c>
      <c r="NT27">
        <v>2</v>
      </c>
      <c r="NU27">
        <v>2.82843</v>
      </c>
      <c r="NV27">
        <v>-1</v>
      </c>
    </row>
    <row r="28" spans="1:386" x14ac:dyDescent="0.2">
      <c r="A28">
        <v>27</v>
      </c>
      <c r="B28">
        <v>22</v>
      </c>
      <c r="C28" t="s">
        <v>24</v>
      </c>
      <c r="D28" t="s">
        <v>50</v>
      </c>
      <c r="E28" t="s">
        <v>26</v>
      </c>
      <c r="F28" t="s">
        <v>47</v>
      </c>
      <c r="G28">
        <v>458</v>
      </c>
      <c r="H28">
        <f t="shared" si="4"/>
        <v>11</v>
      </c>
      <c r="I28">
        <v>14</v>
      </c>
      <c r="J28" t="s">
        <v>40</v>
      </c>
      <c r="K28" t="s">
        <v>38</v>
      </c>
      <c r="L28">
        <v>5</v>
      </c>
      <c r="M28" t="s">
        <v>42</v>
      </c>
      <c r="N28" t="s">
        <v>31</v>
      </c>
      <c r="O28" t="s">
        <v>28</v>
      </c>
      <c r="P28" t="s">
        <v>28</v>
      </c>
      <c r="Q28" t="s">
        <v>20</v>
      </c>
      <c r="R28">
        <v>16</v>
      </c>
      <c r="S28" t="s">
        <v>40</v>
      </c>
      <c r="T28" t="s">
        <v>36</v>
      </c>
      <c r="U28">
        <v>11</v>
      </c>
      <c r="V28" t="s">
        <v>42</v>
      </c>
      <c r="W28" t="s">
        <v>31</v>
      </c>
      <c r="X28" t="s">
        <v>8</v>
      </c>
      <c r="Y28" t="s">
        <v>28</v>
      </c>
      <c r="Z28" t="s">
        <v>29</v>
      </c>
      <c r="AA28">
        <v>17</v>
      </c>
      <c r="AB28" t="s">
        <v>40</v>
      </c>
      <c r="AC28" t="s">
        <v>38</v>
      </c>
      <c r="AD28">
        <v>14</v>
      </c>
      <c r="AE28" t="s">
        <v>44</v>
      </c>
      <c r="AF28" t="s">
        <v>31</v>
      </c>
      <c r="AG28" t="s">
        <v>8</v>
      </c>
      <c r="AH28" t="s">
        <v>28</v>
      </c>
      <c r="AI28" t="s">
        <v>29</v>
      </c>
      <c r="AJ28">
        <v>7</v>
      </c>
      <c r="AK28" t="s">
        <v>40</v>
      </c>
      <c r="AL28" t="s">
        <v>39</v>
      </c>
      <c r="AM28">
        <v>0</v>
      </c>
      <c r="AN28" t="s">
        <v>42</v>
      </c>
      <c r="AO28" t="s">
        <v>34</v>
      </c>
      <c r="AP28" t="s">
        <v>8</v>
      </c>
      <c r="AQ28" t="s">
        <v>8</v>
      </c>
      <c r="AR28" t="s">
        <v>20</v>
      </c>
      <c r="AS28">
        <v>6</v>
      </c>
      <c r="AT28" t="s">
        <v>40</v>
      </c>
      <c r="AU28" t="s">
        <v>36</v>
      </c>
      <c r="AV28">
        <v>3</v>
      </c>
      <c r="AW28" t="s">
        <v>42</v>
      </c>
      <c r="AX28" t="s">
        <v>45</v>
      </c>
      <c r="AY28" t="s">
        <v>8</v>
      </c>
      <c r="AZ28" t="s">
        <v>8</v>
      </c>
      <c r="BA28" t="s">
        <v>20</v>
      </c>
      <c r="BB28">
        <v>7</v>
      </c>
      <c r="BC28" t="s">
        <v>40</v>
      </c>
      <c r="BD28" t="s">
        <v>43</v>
      </c>
      <c r="BE28">
        <v>4</v>
      </c>
      <c r="BF28" t="s">
        <v>44</v>
      </c>
      <c r="BG28" t="s">
        <v>31</v>
      </c>
      <c r="BH28" t="s">
        <v>28</v>
      </c>
      <c r="BI28" t="s">
        <v>28</v>
      </c>
      <c r="BJ28" t="s">
        <v>20</v>
      </c>
      <c r="BK28">
        <v>7</v>
      </c>
      <c r="BL28" t="s">
        <v>40</v>
      </c>
      <c r="BM28" t="s">
        <v>39</v>
      </c>
      <c r="BN28">
        <v>13</v>
      </c>
      <c r="BO28" t="s">
        <v>42</v>
      </c>
      <c r="BP28" t="s">
        <v>31</v>
      </c>
      <c r="BQ28" t="s">
        <v>28</v>
      </c>
      <c r="BR28" t="b">
        <f t="shared" si="0"/>
        <v>0</v>
      </c>
      <c r="BS28" t="str">
        <f t="shared" si="1"/>
        <v>correct</v>
      </c>
      <c r="BT28">
        <v>7</v>
      </c>
      <c r="BU28" t="s">
        <v>40</v>
      </c>
      <c r="BV28" t="s">
        <v>19</v>
      </c>
      <c r="BW28">
        <v>7</v>
      </c>
      <c r="BX28" t="s">
        <v>42</v>
      </c>
      <c r="BY28" t="s">
        <v>31</v>
      </c>
      <c r="BZ28" t="s">
        <v>28</v>
      </c>
      <c r="CA28" t="s">
        <v>28</v>
      </c>
      <c r="CB28" t="s">
        <v>20</v>
      </c>
      <c r="CC28">
        <v>11</v>
      </c>
      <c r="CD28" t="s">
        <v>40</v>
      </c>
      <c r="CE28" t="s">
        <v>43</v>
      </c>
      <c r="CF28">
        <v>2</v>
      </c>
      <c r="CG28" t="s">
        <v>44</v>
      </c>
      <c r="CH28" t="s">
        <v>45</v>
      </c>
      <c r="CI28" t="s">
        <v>28</v>
      </c>
      <c r="CJ28" t="s">
        <v>8</v>
      </c>
      <c r="CK28" t="s">
        <v>29</v>
      </c>
      <c r="CL28">
        <v>6</v>
      </c>
      <c r="CM28" t="s">
        <v>40</v>
      </c>
      <c r="CN28" t="s">
        <v>38</v>
      </c>
      <c r="CO28">
        <v>9</v>
      </c>
      <c r="CP28" t="s">
        <v>42</v>
      </c>
      <c r="CQ28" t="s">
        <v>31</v>
      </c>
      <c r="CR28" t="s">
        <v>28</v>
      </c>
      <c r="CS28" t="s">
        <v>28</v>
      </c>
      <c r="CT28" t="s">
        <v>20</v>
      </c>
      <c r="CU28">
        <v>5</v>
      </c>
      <c r="CV28" t="s">
        <v>40</v>
      </c>
      <c r="CW28" t="s">
        <v>35</v>
      </c>
      <c r="CX28">
        <v>8</v>
      </c>
      <c r="CY28" t="s">
        <v>42</v>
      </c>
      <c r="CZ28" t="s">
        <v>31</v>
      </c>
      <c r="DA28" t="s">
        <v>28</v>
      </c>
      <c r="DB28" t="s">
        <v>28</v>
      </c>
      <c r="DC28" t="s">
        <v>20</v>
      </c>
      <c r="DD28">
        <v>5</v>
      </c>
      <c r="DE28" t="s">
        <v>40</v>
      </c>
      <c r="DF28" t="s">
        <v>36</v>
      </c>
      <c r="DG28">
        <v>1</v>
      </c>
      <c r="DH28" t="s">
        <v>46</v>
      </c>
      <c r="DI28" t="s">
        <v>22</v>
      </c>
      <c r="DJ28" t="s">
        <v>28</v>
      </c>
      <c r="DK28" t="b">
        <f t="shared" si="2"/>
        <v>1</v>
      </c>
      <c r="DL28" t="str">
        <f t="shared" si="3"/>
        <v>incorrect</v>
      </c>
      <c r="DM28">
        <v>6</v>
      </c>
      <c r="DN28" t="s">
        <v>40</v>
      </c>
      <c r="DO28" t="s">
        <v>43</v>
      </c>
      <c r="DP28">
        <v>6</v>
      </c>
      <c r="DQ28" t="s">
        <v>42</v>
      </c>
      <c r="DR28" t="s">
        <v>31</v>
      </c>
      <c r="DS28" t="s">
        <v>28</v>
      </c>
      <c r="DT28" t="b">
        <f t="shared" si="9"/>
        <v>0</v>
      </c>
      <c r="DU28" t="str">
        <f t="shared" si="10"/>
        <v>correct</v>
      </c>
      <c r="DV28">
        <v>8</v>
      </c>
      <c r="DW28" t="s">
        <v>40</v>
      </c>
      <c r="DX28" t="s">
        <v>32</v>
      </c>
      <c r="DY28">
        <v>10</v>
      </c>
      <c r="DZ28" t="s">
        <v>42</v>
      </c>
      <c r="EA28" t="s">
        <v>31</v>
      </c>
      <c r="EB28" t="s">
        <v>8</v>
      </c>
      <c r="EC28" t="s">
        <v>28</v>
      </c>
      <c r="ED28" t="s">
        <v>29</v>
      </c>
      <c r="EE28">
        <v>7</v>
      </c>
      <c r="EF28" t="s">
        <v>40</v>
      </c>
      <c r="EG28" t="s">
        <v>39</v>
      </c>
      <c r="EH28">
        <v>15</v>
      </c>
      <c r="EI28" t="s">
        <v>46</v>
      </c>
      <c r="EJ28" t="s">
        <v>31</v>
      </c>
      <c r="EK28" t="s">
        <v>28</v>
      </c>
      <c r="EL28" t="s">
        <v>28</v>
      </c>
      <c r="EM28" t="s">
        <v>20</v>
      </c>
      <c r="EN28">
        <v>6</v>
      </c>
      <c r="EO28" t="s">
        <v>40</v>
      </c>
      <c r="EP28" t="s">
        <v>35</v>
      </c>
      <c r="EQ28">
        <v>12</v>
      </c>
      <c r="ER28" t="s">
        <v>42</v>
      </c>
      <c r="ES28" t="s">
        <v>31</v>
      </c>
      <c r="ET28" t="s">
        <v>28</v>
      </c>
      <c r="EU28" t="s">
        <v>28</v>
      </c>
      <c r="EV28" t="s">
        <v>20</v>
      </c>
      <c r="KK28">
        <v>5</v>
      </c>
      <c r="KL28">
        <v>1</v>
      </c>
      <c r="KM28">
        <v>5</v>
      </c>
      <c r="KN28">
        <v>1</v>
      </c>
      <c r="KO28">
        <v>1</v>
      </c>
      <c r="KP28">
        <v>5</v>
      </c>
      <c r="KQ28">
        <v>5</v>
      </c>
      <c r="KR28">
        <v>5</v>
      </c>
      <c r="KS28">
        <v>-1.17157</v>
      </c>
      <c r="KT28">
        <v>-6.82843</v>
      </c>
      <c r="KU28">
        <v>4</v>
      </c>
      <c r="KV28">
        <v>2</v>
      </c>
      <c r="KW28">
        <v>4</v>
      </c>
      <c r="KX28">
        <v>3</v>
      </c>
      <c r="KY28">
        <v>2</v>
      </c>
      <c r="KZ28">
        <v>4</v>
      </c>
      <c r="LA28">
        <v>3</v>
      </c>
      <c r="LB28">
        <v>1</v>
      </c>
      <c r="LC28">
        <v>3.5355300000000001</v>
      </c>
      <c r="LD28">
        <v>-1.2928900000000001</v>
      </c>
      <c r="LE28">
        <v>4</v>
      </c>
      <c r="LF28">
        <v>2</v>
      </c>
      <c r="LG28">
        <v>4</v>
      </c>
      <c r="LH28">
        <v>4</v>
      </c>
      <c r="LI28">
        <v>1</v>
      </c>
      <c r="LJ28">
        <v>5</v>
      </c>
      <c r="LK28">
        <v>1</v>
      </c>
      <c r="LL28">
        <v>1</v>
      </c>
      <c r="LM28">
        <v>7.2426399999999997</v>
      </c>
      <c r="LN28">
        <v>-3</v>
      </c>
      <c r="LO28">
        <v>4</v>
      </c>
      <c r="LP28">
        <v>5</v>
      </c>
      <c r="LQ28">
        <v>1</v>
      </c>
      <c r="LR28">
        <v>5</v>
      </c>
      <c r="LS28">
        <v>5</v>
      </c>
      <c r="LT28">
        <v>1</v>
      </c>
      <c r="LU28">
        <v>1</v>
      </c>
      <c r="LV28">
        <v>4</v>
      </c>
      <c r="LW28">
        <v>1.17157</v>
      </c>
      <c r="LX28">
        <v>6.82843</v>
      </c>
      <c r="LY28">
        <v>5</v>
      </c>
      <c r="LZ28">
        <v>1</v>
      </c>
      <c r="MA28">
        <v>5</v>
      </c>
      <c r="MB28">
        <v>5</v>
      </c>
      <c r="MC28">
        <v>1</v>
      </c>
      <c r="MD28">
        <v>4</v>
      </c>
      <c r="ME28">
        <v>1</v>
      </c>
      <c r="MF28">
        <v>1</v>
      </c>
      <c r="MG28">
        <v>9.6568500000000004</v>
      </c>
      <c r="MH28">
        <v>-3</v>
      </c>
      <c r="MI28">
        <v>2</v>
      </c>
      <c r="MJ28">
        <v>4</v>
      </c>
      <c r="MK28">
        <v>2</v>
      </c>
      <c r="ML28">
        <v>2</v>
      </c>
      <c r="MM28">
        <v>3</v>
      </c>
      <c r="MN28">
        <v>4</v>
      </c>
      <c r="MO28">
        <v>2</v>
      </c>
      <c r="MP28">
        <v>5</v>
      </c>
      <c r="MQ28">
        <v>-2.82843</v>
      </c>
      <c r="MR28">
        <v>-1.41421</v>
      </c>
      <c r="MS28">
        <v>4</v>
      </c>
      <c r="MT28">
        <v>4</v>
      </c>
      <c r="MU28">
        <v>1</v>
      </c>
      <c r="MV28">
        <v>5</v>
      </c>
      <c r="MW28">
        <v>4</v>
      </c>
      <c r="MX28">
        <v>1</v>
      </c>
      <c r="MY28">
        <v>2</v>
      </c>
      <c r="MZ28">
        <v>1</v>
      </c>
      <c r="NA28">
        <v>3</v>
      </c>
      <c r="NB28">
        <v>7.2426399999999997</v>
      </c>
      <c r="NC28">
        <v>4</v>
      </c>
      <c r="ND28">
        <v>1</v>
      </c>
      <c r="NE28">
        <v>5</v>
      </c>
      <c r="NF28">
        <v>4</v>
      </c>
      <c r="NG28">
        <v>1</v>
      </c>
      <c r="NH28">
        <v>5</v>
      </c>
      <c r="NI28">
        <v>1</v>
      </c>
      <c r="NJ28">
        <v>5</v>
      </c>
      <c r="NK28">
        <v>5.1213199999999999</v>
      </c>
      <c r="NL28">
        <v>-7.5355299999999996</v>
      </c>
      <c r="NM28">
        <v>4</v>
      </c>
      <c r="NN28">
        <v>1</v>
      </c>
      <c r="NO28">
        <v>4</v>
      </c>
      <c r="NP28">
        <v>2</v>
      </c>
      <c r="NQ28">
        <v>1</v>
      </c>
      <c r="NR28">
        <v>5</v>
      </c>
      <c r="NS28">
        <v>5</v>
      </c>
      <c r="NT28">
        <v>5</v>
      </c>
      <c r="NU28">
        <v>-1.58579</v>
      </c>
      <c r="NV28">
        <v>-6.82843</v>
      </c>
    </row>
    <row r="29" spans="1:386" x14ac:dyDescent="0.2">
      <c r="A29">
        <v>28</v>
      </c>
      <c r="B29">
        <v>20</v>
      </c>
      <c r="C29" t="s">
        <v>49</v>
      </c>
      <c r="D29" t="s">
        <v>50</v>
      </c>
      <c r="E29" t="s">
        <v>26</v>
      </c>
      <c r="F29" t="s">
        <v>23</v>
      </c>
      <c r="G29">
        <v>421</v>
      </c>
      <c r="H29">
        <f t="shared" si="4"/>
        <v>13</v>
      </c>
      <c r="I29">
        <v>32</v>
      </c>
      <c r="J29" t="s">
        <v>40</v>
      </c>
      <c r="K29" t="s">
        <v>19</v>
      </c>
      <c r="L29">
        <v>7</v>
      </c>
      <c r="M29" t="s">
        <v>42</v>
      </c>
      <c r="N29" t="s">
        <v>31</v>
      </c>
      <c r="O29" t="s">
        <v>28</v>
      </c>
      <c r="P29" t="s">
        <v>28</v>
      </c>
      <c r="Q29" t="s">
        <v>20</v>
      </c>
      <c r="R29">
        <v>16</v>
      </c>
      <c r="S29" t="s">
        <v>40</v>
      </c>
      <c r="T29" t="s">
        <v>36</v>
      </c>
      <c r="U29">
        <v>8</v>
      </c>
      <c r="V29" t="s">
        <v>42</v>
      </c>
      <c r="W29" t="s">
        <v>31</v>
      </c>
      <c r="X29" t="s">
        <v>28</v>
      </c>
      <c r="Y29" t="s">
        <v>28</v>
      </c>
      <c r="Z29" t="s">
        <v>20</v>
      </c>
      <c r="AA29">
        <v>22</v>
      </c>
      <c r="AB29" t="s">
        <v>40</v>
      </c>
      <c r="AC29" t="s">
        <v>43</v>
      </c>
      <c r="AD29">
        <v>12</v>
      </c>
      <c r="AE29" t="s">
        <v>42</v>
      </c>
      <c r="AF29" t="s">
        <v>31</v>
      </c>
      <c r="AG29" t="s">
        <v>28</v>
      </c>
      <c r="AH29" t="s">
        <v>28</v>
      </c>
      <c r="AI29" t="s">
        <v>20</v>
      </c>
      <c r="AJ29">
        <v>12</v>
      </c>
      <c r="AK29" t="s">
        <v>40</v>
      </c>
      <c r="AL29" t="s">
        <v>36</v>
      </c>
      <c r="AM29">
        <v>6</v>
      </c>
      <c r="AN29" t="s">
        <v>42</v>
      </c>
      <c r="AO29" t="s">
        <v>31</v>
      </c>
      <c r="AP29" t="s">
        <v>28</v>
      </c>
      <c r="AQ29" t="s">
        <v>28</v>
      </c>
      <c r="AR29" t="s">
        <v>20</v>
      </c>
      <c r="AS29">
        <v>15</v>
      </c>
      <c r="AT29" t="s">
        <v>40</v>
      </c>
      <c r="AU29" t="s">
        <v>36</v>
      </c>
      <c r="AV29">
        <v>4</v>
      </c>
      <c r="AW29" t="s">
        <v>44</v>
      </c>
      <c r="AX29" t="s">
        <v>31</v>
      </c>
      <c r="AY29" t="s">
        <v>28</v>
      </c>
      <c r="AZ29" t="s">
        <v>28</v>
      </c>
      <c r="BA29" t="s">
        <v>20</v>
      </c>
      <c r="BB29">
        <v>25</v>
      </c>
      <c r="BC29" t="s">
        <v>40</v>
      </c>
      <c r="BD29" t="s">
        <v>35</v>
      </c>
      <c r="BE29">
        <v>11</v>
      </c>
      <c r="BF29" t="s">
        <v>42</v>
      </c>
      <c r="BG29" t="s">
        <v>31</v>
      </c>
      <c r="BH29" t="s">
        <v>28</v>
      </c>
      <c r="BI29" t="s">
        <v>28</v>
      </c>
      <c r="BJ29" t="s">
        <v>20</v>
      </c>
      <c r="BK29">
        <v>14</v>
      </c>
      <c r="BL29" t="s">
        <v>40</v>
      </c>
      <c r="BM29" t="s">
        <v>39</v>
      </c>
      <c r="BN29">
        <v>15</v>
      </c>
      <c r="BO29" t="s">
        <v>46</v>
      </c>
      <c r="BP29" t="s">
        <v>31</v>
      </c>
      <c r="BQ29" t="s">
        <v>8</v>
      </c>
      <c r="BR29" t="b">
        <f t="shared" si="0"/>
        <v>0</v>
      </c>
      <c r="BS29" t="str">
        <f t="shared" si="1"/>
        <v>incorrect</v>
      </c>
      <c r="BT29">
        <v>20</v>
      </c>
      <c r="BU29" t="s">
        <v>40</v>
      </c>
      <c r="BV29" t="s">
        <v>37</v>
      </c>
      <c r="BW29">
        <v>3</v>
      </c>
      <c r="BX29" t="s">
        <v>42</v>
      </c>
      <c r="BY29" t="s">
        <v>45</v>
      </c>
      <c r="BZ29" t="s">
        <v>28</v>
      </c>
      <c r="CA29" t="s">
        <v>8</v>
      </c>
      <c r="CB29" t="s">
        <v>29</v>
      </c>
      <c r="CC29">
        <v>9</v>
      </c>
      <c r="CD29" t="s">
        <v>40</v>
      </c>
      <c r="CE29" t="s">
        <v>32</v>
      </c>
      <c r="CF29">
        <v>5</v>
      </c>
      <c r="CG29" t="s">
        <v>42</v>
      </c>
      <c r="CH29" t="s">
        <v>31</v>
      </c>
      <c r="CI29" t="s">
        <v>28</v>
      </c>
      <c r="CJ29" t="s">
        <v>28</v>
      </c>
      <c r="CK29" t="s">
        <v>20</v>
      </c>
      <c r="CL29">
        <v>7</v>
      </c>
      <c r="CM29" t="s">
        <v>40</v>
      </c>
      <c r="CN29" t="s">
        <v>19</v>
      </c>
      <c r="CO29">
        <v>14</v>
      </c>
      <c r="CP29" t="s">
        <v>44</v>
      </c>
      <c r="CQ29" t="s">
        <v>31</v>
      </c>
      <c r="CR29" t="s">
        <v>28</v>
      </c>
      <c r="CS29" t="s">
        <v>28</v>
      </c>
      <c r="CT29" t="s">
        <v>20</v>
      </c>
      <c r="CU29">
        <v>10</v>
      </c>
      <c r="CV29" t="s">
        <v>40</v>
      </c>
      <c r="CW29" t="s">
        <v>41</v>
      </c>
      <c r="CX29">
        <v>10</v>
      </c>
      <c r="CY29" t="s">
        <v>42</v>
      </c>
      <c r="CZ29" t="s">
        <v>31</v>
      </c>
      <c r="DA29" t="s">
        <v>28</v>
      </c>
      <c r="DB29" t="s">
        <v>28</v>
      </c>
      <c r="DC29" t="s">
        <v>20</v>
      </c>
      <c r="DD29">
        <v>8</v>
      </c>
      <c r="DE29" t="s">
        <v>40</v>
      </c>
      <c r="DF29" t="s">
        <v>19</v>
      </c>
      <c r="DG29">
        <v>1</v>
      </c>
      <c r="DH29" t="s">
        <v>46</v>
      </c>
      <c r="DI29" t="s">
        <v>22</v>
      </c>
      <c r="DJ29" t="s">
        <v>8</v>
      </c>
      <c r="DK29" t="b">
        <f t="shared" si="2"/>
        <v>1</v>
      </c>
      <c r="DL29" t="str">
        <f t="shared" si="3"/>
        <v>correct</v>
      </c>
      <c r="DM29">
        <v>17</v>
      </c>
      <c r="DN29" t="s">
        <v>40</v>
      </c>
      <c r="DO29" t="s">
        <v>39</v>
      </c>
      <c r="DP29">
        <v>13</v>
      </c>
      <c r="DQ29" t="s">
        <v>42</v>
      </c>
      <c r="DR29" t="s">
        <v>31</v>
      </c>
      <c r="DS29" t="s">
        <v>28</v>
      </c>
      <c r="DT29" t="b">
        <f t="shared" ref="DT29" si="11">DP29&lt;4</f>
        <v>0</v>
      </c>
      <c r="DU29" t="str">
        <f t="shared" ref="DU29" si="12">IF(OR(AND(DS29="normal",NOT(DT29)),AND(AND(DS29="phishing",DT29))), "correct", "incorrect")</f>
        <v>correct</v>
      </c>
      <c r="DV29">
        <v>8</v>
      </c>
      <c r="DW29" t="s">
        <v>40</v>
      </c>
      <c r="DX29" t="s">
        <v>43</v>
      </c>
      <c r="DY29">
        <v>0</v>
      </c>
      <c r="DZ29" t="s">
        <v>42</v>
      </c>
      <c r="EA29" t="s">
        <v>34</v>
      </c>
      <c r="EB29" t="s">
        <v>28</v>
      </c>
      <c r="EC29" t="s">
        <v>8</v>
      </c>
      <c r="ED29" t="s">
        <v>29</v>
      </c>
      <c r="EE29">
        <v>9</v>
      </c>
      <c r="EF29" t="s">
        <v>40</v>
      </c>
      <c r="EG29" t="s">
        <v>39</v>
      </c>
      <c r="EH29">
        <v>9</v>
      </c>
      <c r="EI29" t="s">
        <v>42</v>
      </c>
      <c r="EJ29" t="s">
        <v>31</v>
      </c>
      <c r="EK29" t="s">
        <v>28</v>
      </c>
      <c r="EL29" t="s">
        <v>28</v>
      </c>
      <c r="EM29" t="s">
        <v>20</v>
      </c>
      <c r="EN29">
        <v>9</v>
      </c>
      <c r="EO29" t="s">
        <v>40</v>
      </c>
      <c r="EP29" t="s">
        <v>35</v>
      </c>
      <c r="EQ29">
        <v>2</v>
      </c>
      <c r="ER29" t="s">
        <v>44</v>
      </c>
      <c r="ES29" t="s">
        <v>45</v>
      </c>
      <c r="ET29" t="s">
        <v>8</v>
      </c>
      <c r="EU29" t="s">
        <v>8</v>
      </c>
      <c r="EV29" t="s">
        <v>20</v>
      </c>
      <c r="KK29">
        <v>4</v>
      </c>
      <c r="KL29">
        <v>1</v>
      </c>
      <c r="KM29">
        <v>2</v>
      </c>
      <c r="KN29">
        <v>2</v>
      </c>
      <c r="KO29">
        <v>1</v>
      </c>
      <c r="KP29">
        <v>4</v>
      </c>
      <c r="KQ29">
        <v>2</v>
      </c>
      <c r="KR29">
        <v>3</v>
      </c>
      <c r="KS29">
        <v>1.41421</v>
      </c>
      <c r="KT29">
        <v>-3</v>
      </c>
      <c r="KU29">
        <v>4</v>
      </c>
      <c r="KV29">
        <v>2</v>
      </c>
      <c r="KW29">
        <v>5</v>
      </c>
      <c r="KX29">
        <v>4</v>
      </c>
      <c r="KY29">
        <v>2</v>
      </c>
      <c r="KZ29">
        <v>4</v>
      </c>
      <c r="LA29">
        <v>1</v>
      </c>
      <c r="LB29">
        <v>2</v>
      </c>
      <c r="LC29">
        <v>6.5355299999999996</v>
      </c>
      <c r="LD29">
        <v>-2.7071100000000001</v>
      </c>
      <c r="LE29">
        <v>4</v>
      </c>
      <c r="LF29">
        <v>1</v>
      </c>
      <c r="LG29">
        <v>5</v>
      </c>
      <c r="LH29">
        <v>4</v>
      </c>
      <c r="LI29">
        <v>1</v>
      </c>
      <c r="LJ29">
        <v>4</v>
      </c>
      <c r="LK29">
        <v>1</v>
      </c>
      <c r="LL29">
        <v>1</v>
      </c>
      <c r="LM29">
        <v>7.9497499999999999</v>
      </c>
      <c r="LN29">
        <v>-3.7071100000000001</v>
      </c>
      <c r="LO29">
        <v>2</v>
      </c>
      <c r="LP29">
        <v>3</v>
      </c>
      <c r="LQ29">
        <v>1</v>
      </c>
      <c r="LR29">
        <v>1</v>
      </c>
      <c r="LS29">
        <v>4</v>
      </c>
      <c r="LT29">
        <v>3</v>
      </c>
      <c r="LU29">
        <v>5</v>
      </c>
      <c r="LV29">
        <v>5</v>
      </c>
      <c r="LW29">
        <v>-8.2426399999999997</v>
      </c>
      <c r="LX29">
        <v>0</v>
      </c>
      <c r="LY29">
        <v>4</v>
      </c>
      <c r="LZ29">
        <v>2</v>
      </c>
      <c r="MA29">
        <v>4</v>
      </c>
      <c r="MB29">
        <v>2</v>
      </c>
      <c r="MC29">
        <v>2</v>
      </c>
      <c r="MD29">
        <v>3</v>
      </c>
      <c r="ME29">
        <v>4</v>
      </c>
      <c r="MF29">
        <v>4</v>
      </c>
      <c r="MG29">
        <v>-0.58579000000000003</v>
      </c>
      <c r="MH29">
        <v>-2.4142100000000002</v>
      </c>
      <c r="MI29">
        <v>3</v>
      </c>
      <c r="MJ29">
        <v>3</v>
      </c>
      <c r="MK29">
        <v>2</v>
      </c>
      <c r="ML29">
        <v>2</v>
      </c>
      <c r="MM29">
        <v>3</v>
      </c>
      <c r="MN29">
        <v>2</v>
      </c>
      <c r="MO29">
        <v>4</v>
      </c>
      <c r="MP29">
        <v>2</v>
      </c>
      <c r="MQ29">
        <v>-2</v>
      </c>
      <c r="MR29">
        <v>2.4142100000000002</v>
      </c>
      <c r="MS29">
        <v>2</v>
      </c>
      <c r="MT29">
        <v>4</v>
      </c>
      <c r="MU29">
        <v>2</v>
      </c>
      <c r="MV29">
        <v>2</v>
      </c>
      <c r="MW29">
        <v>4</v>
      </c>
      <c r="MX29">
        <v>2</v>
      </c>
      <c r="MY29">
        <v>4</v>
      </c>
      <c r="MZ29">
        <v>4</v>
      </c>
      <c r="NA29">
        <v>-4.82843</v>
      </c>
      <c r="NB29">
        <v>2</v>
      </c>
      <c r="NC29">
        <v>4</v>
      </c>
      <c r="ND29">
        <v>1</v>
      </c>
      <c r="NE29">
        <v>4</v>
      </c>
      <c r="NF29">
        <v>3</v>
      </c>
      <c r="NG29">
        <v>1</v>
      </c>
      <c r="NH29">
        <v>5</v>
      </c>
      <c r="NI29">
        <v>2</v>
      </c>
      <c r="NJ29">
        <v>3</v>
      </c>
      <c r="NK29">
        <v>3.82843</v>
      </c>
      <c r="NL29">
        <v>-5.4142099999999997</v>
      </c>
      <c r="NM29">
        <v>2</v>
      </c>
      <c r="NN29">
        <v>2</v>
      </c>
      <c r="NO29">
        <v>1</v>
      </c>
      <c r="NP29">
        <v>2</v>
      </c>
      <c r="NQ29">
        <v>3</v>
      </c>
      <c r="NR29">
        <v>3</v>
      </c>
      <c r="NS29">
        <v>4</v>
      </c>
      <c r="NT29">
        <v>4</v>
      </c>
      <c r="NU29">
        <v>-4.82843</v>
      </c>
      <c r="NV29">
        <v>-1</v>
      </c>
    </row>
    <row r="30" spans="1:386" x14ac:dyDescent="0.2">
      <c r="A30">
        <v>29</v>
      </c>
      <c r="B30">
        <v>21</v>
      </c>
      <c r="C30" t="s">
        <v>24</v>
      </c>
      <c r="D30" t="s">
        <v>50</v>
      </c>
      <c r="E30" t="s">
        <v>26</v>
      </c>
      <c r="F30" t="s">
        <v>47</v>
      </c>
      <c r="G30">
        <v>725</v>
      </c>
      <c r="H30">
        <f t="shared" si="4"/>
        <v>9</v>
      </c>
      <c r="I30">
        <v>22</v>
      </c>
      <c r="J30" t="s">
        <v>40</v>
      </c>
      <c r="K30" t="s">
        <v>35</v>
      </c>
      <c r="L30">
        <v>8</v>
      </c>
      <c r="M30" t="s">
        <v>42</v>
      </c>
      <c r="N30" t="s">
        <v>31</v>
      </c>
      <c r="O30" t="s">
        <v>28</v>
      </c>
      <c r="P30" t="b">
        <f>L30&lt;4</f>
        <v>0</v>
      </c>
      <c r="Q30" t="str">
        <f>IF(OR(AND(O30="normal",NOT(P30)),AND(AND(O30="phishing",P30))), "correct", "incorrect")</f>
        <v>correct</v>
      </c>
      <c r="R30">
        <v>22</v>
      </c>
      <c r="S30" t="s">
        <v>40</v>
      </c>
      <c r="T30" t="s">
        <v>35</v>
      </c>
      <c r="U30">
        <v>13</v>
      </c>
      <c r="V30" t="s">
        <v>42</v>
      </c>
      <c r="W30" t="s">
        <v>31</v>
      </c>
      <c r="X30" t="s">
        <v>28</v>
      </c>
      <c r="Y30" t="b">
        <f>U30&lt;4</f>
        <v>0</v>
      </c>
      <c r="Z30" t="str">
        <f>IF(OR(AND(X30="normal",NOT(Y30)),AND(AND(X30="phishing",Y30))), "correct", "incorrect")</f>
        <v>correct</v>
      </c>
      <c r="AA30">
        <v>23</v>
      </c>
      <c r="AB30" t="s">
        <v>40</v>
      </c>
      <c r="AC30" t="s">
        <v>39</v>
      </c>
      <c r="AD30">
        <v>10</v>
      </c>
      <c r="AE30" t="s">
        <v>42</v>
      </c>
      <c r="AF30" t="s">
        <v>31</v>
      </c>
      <c r="AG30" t="s">
        <v>28</v>
      </c>
      <c r="AH30" t="b">
        <f>AD30&lt;4</f>
        <v>0</v>
      </c>
      <c r="AI30" t="str">
        <f>IF(OR(AND(AG30="normal",NOT(AH30)),AND(AND(AG30="phishing",AH30))), "correct", "incorrect")</f>
        <v>correct</v>
      </c>
      <c r="AJ30">
        <v>35</v>
      </c>
      <c r="AK30" t="s">
        <v>40</v>
      </c>
      <c r="AL30" t="s">
        <v>19</v>
      </c>
      <c r="AM30">
        <v>14</v>
      </c>
      <c r="AN30" t="s">
        <v>44</v>
      </c>
      <c r="AO30" t="s">
        <v>31</v>
      </c>
      <c r="AP30" t="s">
        <v>28</v>
      </c>
      <c r="AQ30" t="b">
        <f>AM30&lt;4</f>
        <v>0</v>
      </c>
      <c r="AR30" t="str">
        <f>IF(OR(AND(AP30="normal",NOT(AQ30)),AND(AND(AP30="phishing",AQ30))), "correct", "incorrect")</f>
        <v>correct</v>
      </c>
      <c r="AS30">
        <v>19</v>
      </c>
      <c r="AT30" t="s">
        <v>40</v>
      </c>
      <c r="AU30" t="s">
        <v>43</v>
      </c>
      <c r="AV30">
        <v>1</v>
      </c>
      <c r="AW30" t="s">
        <v>46</v>
      </c>
      <c r="AX30" t="s">
        <v>22</v>
      </c>
      <c r="AY30" t="s">
        <v>8</v>
      </c>
      <c r="AZ30" t="b">
        <f>AV30&lt;4</f>
        <v>1</v>
      </c>
      <c r="BA30" t="str">
        <f>IF(OR(AND(AY30="normal",NOT(AZ30)),AND(AND(AY30="phishing",AZ30))), "correct", "incorrect")</f>
        <v>correct</v>
      </c>
      <c r="BB30">
        <v>11</v>
      </c>
      <c r="BC30" t="s">
        <v>40</v>
      </c>
      <c r="BD30" t="s">
        <v>35</v>
      </c>
      <c r="BE30">
        <v>3</v>
      </c>
      <c r="BF30" t="s">
        <v>42</v>
      </c>
      <c r="BG30" t="s">
        <v>45</v>
      </c>
      <c r="BH30" t="s">
        <v>8</v>
      </c>
      <c r="BI30" t="b">
        <f>BE30&lt;4</f>
        <v>1</v>
      </c>
      <c r="BJ30" t="str">
        <f>IF(OR(AND(BH30="normal",NOT(BI30)),AND(AND(BH30="phishing",BI30))), "correct", "incorrect")</f>
        <v>correct</v>
      </c>
      <c r="BK30">
        <v>6</v>
      </c>
      <c r="BL30" t="s">
        <v>40</v>
      </c>
      <c r="BM30" t="s">
        <v>19</v>
      </c>
      <c r="BN30">
        <v>5</v>
      </c>
      <c r="BO30" t="s">
        <v>42</v>
      </c>
      <c r="BP30" t="s">
        <v>31</v>
      </c>
      <c r="BQ30" t="s">
        <v>28</v>
      </c>
      <c r="BR30" t="b">
        <f>BN30&lt;4</f>
        <v>0</v>
      </c>
      <c r="BS30" t="str">
        <f>IF(OR(AND(BQ30="normal",NOT(BR30)),AND(AND(BQ30="phishing",BR30))), "correct", "incorrect")</f>
        <v>correct</v>
      </c>
      <c r="BT30">
        <v>27</v>
      </c>
      <c r="BU30" t="s">
        <v>40</v>
      </c>
      <c r="BV30" t="s">
        <v>32</v>
      </c>
      <c r="BW30">
        <v>2</v>
      </c>
      <c r="BX30" t="s">
        <v>44</v>
      </c>
      <c r="BY30" t="s">
        <v>45</v>
      </c>
      <c r="BZ30" t="s">
        <v>28</v>
      </c>
      <c r="CA30" t="b">
        <f>BW30&lt;4</f>
        <v>1</v>
      </c>
      <c r="CB30" t="str">
        <f>IF(OR(AND(BZ30="normal",NOT(CA30)),AND(AND(BZ30="phishing",CA30))), "correct", "incorrect")</f>
        <v>incorrect</v>
      </c>
      <c r="CC30">
        <v>15</v>
      </c>
      <c r="CD30" t="s">
        <v>40</v>
      </c>
      <c r="CE30" t="s">
        <v>32</v>
      </c>
      <c r="CF30">
        <v>6</v>
      </c>
      <c r="CG30" t="s">
        <v>42</v>
      </c>
      <c r="CH30" t="s">
        <v>31</v>
      </c>
      <c r="CI30" t="s">
        <v>8</v>
      </c>
      <c r="CJ30" t="b">
        <f>CF30&lt;4</f>
        <v>0</v>
      </c>
      <c r="CK30" t="str">
        <f>IF(OR(AND(CI30="normal",NOT(CJ30)),AND(AND(CI30="phishing",CJ30))), "correct", "incorrect")</f>
        <v>incorrect</v>
      </c>
      <c r="CL30">
        <v>9</v>
      </c>
      <c r="CM30" t="s">
        <v>40</v>
      </c>
      <c r="CN30" t="s">
        <v>37</v>
      </c>
      <c r="CO30">
        <v>15</v>
      </c>
      <c r="CP30" t="s">
        <v>46</v>
      </c>
      <c r="CQ30" t="s">
        <v>31</v>
      </c>
      <c r="CR30" t="s">
        <v>8</v>
      </c>
      <c r="CS30" t="b">
        <f>CO30&lt;4</f>
        <v>0</v>
      </c>
      <c r="CT30" t="str">
        <f>IF(OR(AND(CR30="normal",NOT(CS30)),AND(AND(CR30="phishing",CS30))), "correct", "incorrect")</f>
        <v>incorrect</v>
      </c>
      <c r="CU30">
        <v>10</v>
      </c>
      <c r="CV30" t="s">
        <v>40</v>
      </c>
      <c r="CW30" t="s">
        <v>38</v>
      </c>
      <c r="CX30">
        <v>9</v>
      </c>
      <c r="CY30" t="s">
        <v>42</v>
      </c>
      <c r="CZ30" t="s">
        <v>31</v>
      </c>
      <c r="DA30" t="s">
        <v>28</v>
      </c>
      <c r="DB30" t="b">
        <f>CX30&lt;4</f>
        <v>0</v>
      </c>
      <c r="DC30" t="str">
        <f>IF(OR(AND(DA30="normal",NOT(DB30)),AND(AND(DA30="phishing",DB30))), "correct", "incorrect")</f>
        <v>correct</v>
      </c>
      <c r="DD30">
        <v>6</v>
      </c>
      <c r="DE30" t="s">
        <v>40</v>
      </c>
      <c r="DF30" t="s">
        <v>38</v>
      </c>
      <c r="DG30">
        <v>11</v>
      </c>
      <c r="DH30" t="s">
        <v>42</v>
      </c>
      <c r="DI30" t="s">
        <v>31</v>
      </c>
      <c r="DJ30" t="s">
        <v>28</v>
      </c>
      <c r="DK30" t="b">
        <f>DG30&lt;4</f>
        <v>0</v>
      </c>
      <c r="DL30" t="str">
        <f>IF(OR(AND(DJ30="normal",NOT(DK30)),AND(AND(DJ30="phishing",DK30))), "correct", "incorrect")</f>
        <v>correct</v>
      </c>
      <c r="DM30">
        <v>13</v>
      </c>
      <c r="DN30" t="s">
        <v>40</v>
      </c>
      <c r="DO30" t="s">
        <v>41</v>
      </c>
      <c r="DP30">
        <v>0</v>
      </c>
      <c r="DQ30" t="s">
        <v>42</v>
      </c>
      <c r="DR30" t="s">
        <v>34</v>
      </c>
      <c r="DS30" t="s">
        <v>28</v>
      </c>
      <c r="DT30" t="b">
        <f>DP30&lt;4</f>
        <v>1</v>
      </c>
      <c r="DU30" t="str">
        <f>IF(OR(AND(DS30="normal",NOT(DT30)),AND(AND(DS30="phishing",DT30))), "correct", "incorrect")</f>
        <v>incorrect</v>
      </c>
      <c r="DV30">
        <v>5</v>
      </c>
      <c r="DW30" t="s">
        <v>40</v>
      </c>
      <c r="DX30" t="s">
        <v>43</v>
      </c>
      <c r="DY30">
        <v>4</v>
      </c>
      <c r="DZ30" t="s">
        <v>44</v>
      </c>
      <c r="EA30" t="s">
        <v>31</v>
      </c>
      <c r="EB30" t="s">
        <v>8</v>
      </c>
      <c r="EC30" t="b">
        <f>DY30&lt;4</f>
        <v>0</v>
      </c>
      <c r="ED30" t="str">
        <f>IF(OR(AND(EB30="normal",NOT(EC30)),AND(AND(EB30="phishing",EC30))), "correct", "incorrect")</f>
        <v>incorrect</v>
      </c>
      <c r="EE30">
        <v>11</v>
      </c>
      <c r="EF30" t="s">
        <v>40</v>
      </c>
      <c r="EG30" t="s">
        <v>19</v>
      </c>
      <c r="EH30">
        <v>7</v>
      </c>
      <c r="EI30" t="s">
        <v>42</v>
      </c>
      <c r="EJ30" t="s">
        <v>31</v>
      </c>
      <c r="EK30" t="s">
        <v>8</v>
      </c>
      <c r="EL30" t="b">
        <f>EH30&lt;4</f>
        <v>0</v>
      </c>
      <c r="EM30" t="str">
        <f>IF(OR(AND(EK30="normal",NOT(EL30)),AND(AND(EK30="phishing",EL30))), "correct", "incorrect")</f>
        <v>incorrect</v>
      </c>
      <c r="EN30">
        <v>5</v>
      </c>
      <c r="EO30" t="s">
        <v>40</v>
      </c>
      <c r="EP30" t="s">
        <v>41</v>
      </c>
      <c r="EQ30">
        <v>12</v>
      </c>
      <c r="ER30" t="s">
        <v>42</v>
      </c>
      <c r="ES30" t="s">
        <v>31</v>
      </c>
      <c r="ET30" t="s">
        <v>8</v>
      </c>
      <c r="EU30" t="b">
        <f>EQ30&lt;4</f>
        <v>0</v>
      </c>
      <c r="EV30" t="str">
        <f>IF(OR(AND(ET30="normal",NOT(EU30)),AND(AND(ET30="phishing",EU30))), "correct", "incorrect")</f>
        <v>incorrect</v>
      </c>
      <c r="KK30">
        <v>2</v>
      </c>
      <c r="KL30">
        <v>2</v>
      </c>
      <c r="KM30">
        <v>2</v>
      </c>
      <c r="KN30">
        <v>2</v>
      </c>
      <c r="KO30">
        <v>3</v>
      </c>
      <c r="KP30">
        <v>3</v>
      </c>
      <c r="KQ30">
        <v>2</v>
      </c>
      <c r="KR30">
        <v>2</v>
      </c>
      <c r="KS30">
        <v>-0.70711000000000002</v>
      </c>
      <c r="KT30">
        <v>-0.29288999999999998</v>
      </c>
      <c r="KU30">
        <v>3</v>
      </c>
      <c r="KV30">
        <v>3</v>
      </c>
      <c r="KW30">
        <v>3</v>
      </c>
      <c r="KX30">
        <v>3</v>
      </c>
      <c r="KY30">
        <v>3</v>
      </c>
      <c r="KZ30">
        <v>3</v>
      </c>
      <c r="LA30">
        <v>3</v>
      </c>
      <c r="LB30">
        <v>3</v>
      </c>
      <c r="LC30">
        <v>0</v>
      </c>
      <c r="LD30">
        <v>0</v>
      </c>
      <c r="LE30">
        <v>2</v>
      </c>
      <c r="LF30">
        <v>2</v>
      </c>
      <c r="LG30">
        <v>4</v>
      </c>
      <c r="LH30">
        <v>2</v>
      </c>
      <c r="LI30">
        <v>1</v>
      </c>
      <c r="LJ30">
        <v>4</v>
      </c>
      <c r="LK30">
        <v>4</v>
      </c>
      <c r="LL30">
        <v>3</v>
      </c>
      <c r="LM30">
        <v>-0.58579000000000003</v>
      </c>
      <c r="LN30">
        <v>-4.82843</v>
      </c>
      <c r="LO30">
        <v>2</v>
      </c>
      <c r="LP30">
        <v>3</v>
      </c>
      <c r="LQ30">
        <v>2</v>
      </c>
      <c r="LR30">
        <v>2</v>
      </c>
      <c r="LS30">
        <v>3</v>
      </c>
      <c r="LT30">
        <v>2</v>
      </c>
      <c r="LU30">
        <v>2</v>
      </c>
      <c r="LV30">
        <v>4</v>
      </c>
      <c r="LW30">
        <v>-2.1213199999999999</v>
      </c>
      <c r="LX30">
        <v>0.29288999999999998</v>
      </c>
      <c r="LY30">
        <v>2</v>
      </c>
      <c r="LZ30">
        <v>3</v>
      </c>
      <c r="MA30">
        <v>2</v>
      </c>
      <c r="MB30">
        <v>2</v>
      </c>
      <c r="MC30">
        <v>2</v>
      </c>
      <c r="MD30">
        <v>2</v>
      </c>
      <c r="ME30">
        <v>2</v>
      </c>
      <c r="MF30">
        <v>2</v>
      </c>
      <c r="MG30">
        <v>0</v>
      </c>
      <c r="MH30">
        <v>1</v>
      </c>
      <c r="MI30">
        <v>2</v>
      </c>
      <c r="MJ30">
        <v>3</v>
      </c>
      <c r="MK30">
        <v>2</v>
      </c>
      <c r="ML30">
        <v>2</v>
      </c>
      <c r="MM30">
        <v>2</v>
      </c>
      <c r="MN30">
        <v>2</v>
      </c>
      <c r="MO30">
        <v>2</v>
      </c>
      <c r="MP30">
        <v>2</v>
      </c>
      <c r="MQ30">
        <v>0</v>
      </c>
      <c r="MR30">
        <v>1</v>
      </c>
      <c r="MS30">
        <v>2</v>
      </c>
      <c r="MT30">
        <v>3</v>
      </c>
      <c r="MU30">
        <v>2</v>
      </c>
      <c r="MV30">
        <v>2</v>
      </c>
      <c r="MW30">
        <v>2</v>
      </c>
      <c r="MX30">
        <v>2</v>
      </c>
      <c r="MY30">
        <v>2</v>
      </c>
      <c r="MZ30">
        <v>2</v>
      </c>
      <c r="NA30">
        <v>0</v>
      </c>
      <c r="NB30">
        <v>1</v>
      </c>
      <c r="NC30">
        <v>3</v>
      </c>
      <c r="ND30">
        <v>4</v>
      </c>
      <c r="NE30">
        <v>2</v>
      </c>
      <c r="NF30">
        <v>3</v>
      </c>
      <c r="NG30">
        <v>4</v>
      </c>
      <c r="NH30">
        <v>2</v>
      </c>
      <c r="NI30">
        <v>2</v>
      </c>
      <c r="NJ30">
        <v>2</v>
      </c>
      <c r="NK30">
        <v>0.29288999999999998</v>
      </c>
      <c r="NL30">
        <v>4.1213199999999999</v>
      </c>
      <c r="NM30">
        <v>2</v>
      </c>
      <c r="NN30">
        <v>3</v>
      </c>
      <c r="NO30">
        <v>2</v>
      </c>
      <c r="NP30">
        <v>2</v>
      </c>
      <c r="NQ30">
        <v>3</v>
      </c>
      <c r="NR30">
        <v>3</v>
      </c>
      <c r="NS30">
        <v>2</v>
      </c>
      <c r="NT30">
        <v>3</v>
      </c>
      <c r="NU30">
        <v>-1.41421</v>
      </c>
      <c r="NV30">
        <v>0</v>
      </c>
    </row>
    <row r="31" spans="1:386" x14ac:dyDescent="0.2">
      <c r="A31">
        <v>30</v>
      </c>
      <c r="B31">
        <v>19</v>
      </c>
      <c r="C31" t="s">
        <v>49</v>
      </c>
      <c r="D31" t="s">
        <v>25</v>
      </c>
      <c r="E31" t="s">
        <v>26</v>
      </c>
      <c r="F31" t="s">
        <v>47</v>
      </c>
      <c r="G31">
        <v>709</v>
      </c>
      <c r="H31">
        <f t="shared" si="4"/>
        <v>14</v>
      </c>
      <c r="I31">
        <v>15</v>
      </c>
      <c r="J31" t="s">
        <v>18</v>
      </c>
      <c r="K31" t="s">
        <v>37</v>
      </c>
      <c r="L31">
        <v>4</v>
      </c>
      <c r="M31" t="s">
        <v>33</v>
      </c>
      <c r="N31" t="s">
        <v>31</v>
      </c>
      <c r="O31" t="s">
        <v>28</v>
      </c>
      <c r="P31" t="b">
        <f t="shared" ref="P31:P33" si="13">L31&lt;4</f>
        <v>0</v>
      </c>
      <c r="Q31" t="str">
        <f t="shared" ref="Q31:Q33" si="14">IF(OR(AND(O31="normal",NOT(P31)),AND(AND(O31="phishing",P31))), "correct", "incorrect")</f>
        <v>correct</v>
      </c>
      <c r="R31">
        <v>10</v>
      </c>
      <c r="S31" t="s">
        <v>18</v>
      </c>
      <c r="T31" t="s">
        <v>27</v>
      </c>
      <c r="U31">
        <v>3</v>
      </c>
      <c r="V31" t="s">
        <v>21</v>
      </c>
      <c r="W31" t="s">
        <v>22</v>
      </c>
      <c r="X31" t="s">
        <v>8</v>
      </c>
      <c r="Y31" t="b">
        <f t="shared" ref="Y31:Y33" si="15">U31&lt;4</f>
        <v>1</v>
      </c>
      <c r="Z31" t="str">
        <f t="shared" ref="Z31:Z33" si="16">IF(OR(AND(X31="normal",NOT(Y31)),AND(AND(X31="phishing",Y31))), "correct", "incorrect")</f>
        <v>correct</v>
      </c>
      <c r="AA31">
        <v>26</v>
      </c>
      <c r="AB31" t="s">
        <v>18</v>
      </c>
      <c r="AC31" t="s">
        <v>41</v>
      </c>
      <c r="AD31">
        <v>15</v>
      </c>
      <c r="AE31" t="s">
        <v>33</v>
      </c>
      <c r="AF31" t="s">
        <v>31</v>
      </c>
      <c r="AG31" t="s">
        <v>28</v>
      </c>
      <c r="AH31" t="b">
        <f t="shared" ref="AH31:AH33" si="17">AD31&lt;4</f>
        <v>0</v>
      </c>
      <c r="AI31" t="str">
        <f t="shared" ref="AI31:AI33" si="18">IF(OR(AND(AG31="normal",NOT(AH31)),AND(AND(AG31="phishing",AH31))), "correct", "incorrect")</f>
        <v>correct</v>
      </c>
      <c r="AJ31">
        <v>11</v>
      </c>
      <c r="AK31" t="s">
        <v>18</v>
      </c>
      <c r="AL31" t="s">
        <v>39</v>
      </c>
      <c r="AM31">
        <v>5</v>
      </c>
      <c r="AN31" t="s">
        <v>33</v>
      </c>
      <c r="AO31" t="s">
        <v>31</v>
      </c>
      <c r="AP31" t="s">
        <v>8</v>
      </c>
      <c r="AQ31" t="b">
        <f t="shared" ref="AQ31:AQ33" si="19">AM31&lt;4</f>
        <v>0</v>
      </c>
      <c r="AR31" t="str">
        <f t="shared" ref="AR31:AR33" si="20">IF(OR(AND(AP31="normal",NOT(AQ31)),AND(AND(AP31="phishing",AQ31))), "correct", "incorrect")</f>
        <v>incorrect</v>
      </c>
      <c r="AS31">
        <v>10</v>
      </c>
      <c r="AT31" t="s">
        <v>18</v>
      </c>
      <c r="AU31" t="s">
        <v>43</v>
      </c>
      <c r="AV31">
        <v>11</v>
      </c>
      <c r="AW31" t="s">
        <v>33</v>
      </c>
      <c r="AX31" t="s">
        <v>31</v>
      </c>
      <c r="AY31" t="s">
        <v>28</v>
      </c>
      <c r="AZ31" t="b">
        <f t="shared" ref="AZ31:AZ33" si="21">AV31&lt;4</f>
        <v>0</v>
      </c>
      <c r="BA31" t="str">
        <f t="shared" ref="BA31:BA33" si="22">IF(OR(AND(AY31="normal",NOT(AZ31)),AND(AND(AY31="phishing",AZ31))), "correct", "incorrect")</f>
        <v>correct</v>
      </c>
      <c r="BB31">
        <v>9</v>
      </c>
      <c r="BC31" t="s">
        <v>18</v>
      </c>
      <c r="BD31" t="s">
        <v>38</v>
      </c>
      <c r="BE31">
        <v>10</v>
      </c>
      <c r="BF31" t="s">
        <v>33</v>
      </c>
      <c r="BG31" t="s">
        <v>31</v>
      </c>
      <c r="BH31" t="s">
        <v>28</v>
      </c>
      <c r="BI31" t="b">
        <f t="shared" ref="BI31:BI33" si="23">BE31&lt;4</f>
        <v>0</v>
      </c>
      <c r="BJ31" t="str">
        <f t="shared" ref="BJ31:BJ33" si="24">IF(OR(AND(BH31="normal",NOT(BI31)),AND(AND(BH31="phishing",BI31))), "correct", "incorrect")</f>
        <v>correct</v>
      </c>
      <c r="BK31">
        <v>19</v>
      </c>
      <c r="BL31" t="s">
        <v>18</v>
      </c>
      <c r="BM31" t="s">
        <v>38</v>
      </c>
      <c r="BN31">
        <v>6</v>
      </c>
      <c r="BO31" t="s">
        <v>33</v>
      </c>
      <c r="BP31" t="s">
        <v>31</v>
      </c>
      <c r="BQ31" t="s">
        <v>28</v>
      </c>
      <c r="BR31" t="b">
        <f t="shared" ref="BR31:BR33" si="25">BN31&lt;4</f>
        <v>0</v>
      </c>
      <c r="BS31" t="str">
        <f t="shared" ref="BS31:BS33" si="26">IF(OR(AND(BQ31="normal",NOT(BR31)),AND(AND(BQ31="phishing",BR31))), "correct", "incorrect")</f>
        <v>correct</v>
      </c>
      <c r="BT31">
        <v>8</v>
      </c>
      <c r="BU31" t="s">
        <v>18</v>
      </c>
      <c r="BV31" t="s">
        <v>41</v>
      </c>
      <c r="BW31">
        <v>13</v>
      </c>
      <c r="BX31" t="s">
        <v>21</v>
      </c>
      <c r="BY31" t="s">
        <v>31</v>
      </c>
      <c r="BZ31" t="s">
        <v>28</v>
      </c>
      <c r="CA31" t="b">
        <f t="shared" ref="CA31:CA33" si="27">BW31&lt;4</f>
        <v>0</v>
      </c>
      <c r="CB31" t="str">
        <f t="shared" ref="CB31:CB33" si="28">IF(OR(AND(BZ31="normal",NOT(CA31)),AND(AND(BZ31="phishing",CA31))), "correct", "incorrect")</f>
        <v>correct</v>
      </c>
      <c r="CC31">
        <v>11</v>
      </c>
      <c r="CD31" t="s">
        <v>18</v>
      </c>
      <c r="CE31" t="s">
        <v>43</v>
      </c>
      <c r="CF31">
        <v>14</v>
      </c>
      <c r="CG31" t="s">
        <v>21</v>
      </c>
      <c r="CH31" t="s">
        <v>31</v>
      </c>
      <c r="CI31" t="s">
        <v>28</v>
      </c>
      <c r="CJ31" t="b">
        <f t="shared" ref="CJ31:CJ33" si="29">CF31&lt;4</f>
        <v>0</v>
      </c>
      <c r="CK31" t="str">
        <f t="shared" ref="CK31:CK33" si="30">IF(OR(AND(CI31="normal",NOT(CJ31)),AND(AND(CI31="phishing",CJ31))), "correct", "incorrect")</f>
        <v>correct</v>
      </c>
      <c r="CL31">
        <v>11</v>
      </c>
      <c r="CM31" t="s">
        <v>18</v>
      </c>
      <c r="CN31" t="s">
        <v>35</v>
      </c>
      <c r="CO31">
        <v>9</v>
      </c>
      <c r="CP31" t="s">
        <v>30</v>
      </c>
      <c r="CQ31" t="s">
        <v>31</v>
      </c>
      <c r="CR31" t="s">
        <v>28</v>
      </c>
      <c r="CS31" t="b">
        <f t="shared" ref="CS31:CS33" si="31">CO31&lt;4</f>
        <v>0</v>
      </c>
      <c r="CT31" t="str">
        <f t="shared" ref="CT31:CT33" si="32">IF(OR(AND(CR31="normal",NOT(CS31)),AND(AND(CR31="phishing",CS31))), "correct", "incorrect")</f>
        <v>correct</v>
      </c>
      <c r="CU31">
        <v>20</v>
      </c>
      <c r="CV31" t="s">
        <v>18</v>
      </c>
      <c r="CW31" t="s">
        <v>39</v>
      </c>
      <c r="CX31">
        <v>1</v>
      </c>
      <c r="CY31" t="s">
        <v>33</v>
      </c>
      <c r="CZ31" t="s">
        <v>34</v>
      </c>
      <c r="DA31" t="s">
        <v>8</v>
      </c>
      <c r="DB31" t="b">
        <f t="shared" ref="DB31:DB33" si="33">CX31&lt;4</f>
        <v>1</v>
      </c>
      <c r="DC31" t="str">
        <f t="shared" ref="DC31:DC33" si="34">IF(OR(AND(DA31="normal",NOT(DB31)),AND(AND(DA31="phishing",DB31))), "correct", "incorrect")</f>
        <v>correct</v>
      </c>
      <c r="DD31">
        <v>9</v>
      </c>
      <c r="DE31" t="s">
        <v>18</v>
      </c>
      <c r="DF31" t="s">
        <v>43</v>
      </c>
      <c r="DG31">
        <v>12</v>
      </c>
      <c r="DH31" t="s">
        <v>30</v>
      </c>
      <c r="DI31" t="s">
        <v>31</v>
      </c>
      <c r="DJ31" t="s">
        <v>28</v>
      </c>
      <c r="DK31" t="b">
        <f t="shared" ref="DK31:DK33" si="35">DG31&lt;4</f>
        <v>0</v>
      </c>
      <c r="DL31" t="str">
        <f t="shared" ref="DL31:DL33" si="36">IF(OR(AND(DJ31="normal",NOT(DK31)),AND(AND(DJ31="phishing",DK31))), "correct", "incorrect")</f>
        <v>correct</v>
      </c>
      <c r="DM31">
        <v>13</v>
      </c>
      <c r="DN31" t="s">
        <v>18</v>
      </c>
      <c r="DO31" t="s">
        <v>39</v>
      </c>
      <c r="DP31">
        <v>0</v>
      </c>
      <c r="DQ31" t="s">
        <v>33</v>
      </c>
      <c r="DR31" t="s">
        <v>34</v>
      </c>
      <c r="DS31" t="s">
        <v>8</v>
      </c>
      <c r="DT31" t="b">
        <f t="shared" ref="DT31:DT33" si="37">DP31&lt;4</f>
        <v>1</v>
      </c>
      <c r="DU31" t="str">
        <f t="shared" ref="DU31:DU33" si="38">IF(OR(AND(DS31="normal",NOT(DT31)),AND(AND(DS31="phishing",DT31))), "correct", "incorrect")</f>
        <v>correct</v>
      </c>
      <c r="DV31">
        <v>10</v>
      </c>
      <c r="DW31" t="s">
        <v>18</v>
      </c>
      <c r="DX31" t="s">
        <v>32</v>
      </c>
      <c r="DY31">
        <v>2</v>
      </c>
      <c r="DZ31" t="s">
        <v>21</v>
      </c>
      <c r="EA31" t="s">
        <v>22</v>
      </c>
      <c r="EB31" t="s">
        <v>28</v>
      </c>
      <c r="EC31" t="b">
        <f t="shared" ref="EC31:EC33" si="39">DY31&lt;4</f>
        <v>1</v>
      </c>
      <c r="ED31" t="str">
        <f t="shared" ref="ED31:ED33" si="40">IF(OR(AND(EB31="normal",NOT(EC31)),AND(AND(EB31="phishing",EC31))), "correct", "incorrect")</f>
        <v>incorrect</v>
      </c>
      <c r="EE31">
        <v>6</v>
      </c>
      <c r="EF31" t="s">
        <v>18</v>
      </c>
      <c r="EG31" t="s">
        <v>36</v>
      </c>
      <c r="EH31">
        <v>7</v>
      </c>
      <c r="EI31" t="s">
        <v>30</v>
      </c>
      <c r="EJ31" t="s">
        <v>31</v>
      </c>
      <c r="EK31" t="s">
        <v>28</v>
      </c>
      <c r="EL31" t="b">
        <f t="shared" ref="EL31:EL33" si="41">EH31&lt;4</f>
        <v>0</v>
      </c>
      <c r="EM31" t="str">
        <f t="shared" ref="EM31:EM33" si="42">IF(OR(AND(EK31="normal",NOT(EL31)),AND(AND(EK31="phishing",EL31))), "correct", "incorrect")</f>
        <v>correct</v>
      </c>
      <c r="EN31">
        <v>5</v>
      </c>
      <c r="EO31" t="s">
        <v>18</v>
      </c>
      <c r="EP31" t="s">
        <v>38</v>
      </c>
      <c r="EQ31">
        <v>8</v>
      </c>
      <c r="ER31" t="s">
        <v>30</v>
      </c>
      <c r="ES31" t="s">
        <v>31</v>
      </c>
      <c r="ET31" t="s">
        <v>28</v>
      </c>
      <c r="EU31" t="b">
        <f t="shared" ref="EU31:EU33" si="43">EQ31&lt;4</f>
        <v>0</v>
      </c>
      <c r="EV31" t="str">
        <f t="shared" ref="EV31:EV33" si="44">IF(OR(AND(ET31="normal",NOT(EU31)),AND(AND(ET31="phishing",EU31))), "correct", "incorrect")</f>
        <v>correct</v>
      </c>
      <c r="KK31">
        <v>3</v>
      </c>
      <c r="KL31">
        <v>3</v>
      </c>
      <c r="KM31">
        <v>3</v>
      </c>
      <c r="KN31">
        <v>3</v>
      </c>
      <c r="KO31">
        <v>3</v>
      </c>
      <c r="KP31">
        <v>3</v>
      </c>
      <c r="KQ31">
        <v>3</v>
      </c>
      <c r="KR31">
        <v>3</v>
      </c>
      <c r="KS31">
        <v>0</v>
      </c>
      <c r="KT31">
        <v>0</v>
      </c>
      <c r="KU31">
        <v>3</v>
      </c>
      <c r="KV31">
        <v>3</v>
      </c>
      <c r="KW31">
        <v>3</v>
      </c>
      <c r="KX31">
        <v>3</v>
      </c>
      <c r="KY31">
        <v>3</v>
      </c>
      <c r="KZ31">
        <v>3</v>
      </c>
      <c r="LA31">
        <v>3</v>
      </c>
      <c r="LB31">
        <v>3</v>
      </c>
      <c r="LC31">
        <v>0</v>
      </c>
      <c r="LD31">
        <v>0</v>
      </c>
      <c r="LE31">
        <v>4</v>
      </c>
      <c r="LF31">
        <v>3</v>
      </c>
      <c r="LG31">
        <v>4</v>
      </c>
      <c r="LH31">
        <v>3</v>
      </c>
      <c r="LI31">
        <v>2</v>
      </c>
      <c r="LJ31">
        <v>3</v>
      </c>
      <c r="LK31">
        <v>2</v>
      </c>
      <c r="LL31">
        <v>3</v>
      </c>
      <c r="LM31">
        <v>3.1213199999999999</v>
      </c>
      <c r="LN31">
        <v>-0.70711000000000002</v>
      </c>
      <c r="LO31">
        <v>3</v>
      </c>
      <c r="LP31">
        <v>3</v>
      </c>
      <c r="LQ31">
        <v>3</v>
      </c>
      <c r="LR31">
        <v>3</v>
      </c>
      <c r="LS31">
        <v>3</v>
      </c>
      <c r="LT31">
        <v>3</v>
      </c>
      <c r="LU31">
        <v>3</v>
      </c>
      <c r="LV31">
        <v>3</v>
      </c>
      <c r="LW31">
        <v>0</v>
      </c>
      <c r="LX31">
        <v>0</v>
      </c>
      <c r="LY31">
        <v>3</v>
      </c>
      <c r="LZ31">
        <v>3</v>
      </c>
      <c r="MA31">
        <v>3</v>
      </c>
      <c r="MB31">
        <v>3</v>
      </c>
      <c r="MC31">
        <v>3</v>
      </c>
      <c r="MD31">
        <v>3</v>
      </c>
      <c r="ME31">
        <v>3</v>
      </c>
      <c r="MF31">
        <v>3</v>
      </c>
      <c r="MG31">
        <v>0</v>
      </c>
      <c r="MH31">
        <v>0</v>
      </c>
      <c r="MI31">
        <v>3</v>
      </c>
      <c r="MJ31">
        <v>3</v>
      </c>
      <c r="MK31">
        <v>3</v>
      </c>
      <c r="ML31">
        <v>3</v>
      </c>
      <c r="MM31">
        <v>3</v>
      </c>
      <c r="MN31">
        <v>3</v>
      </c>
      <c r="MO31">
        <v>3</v>
      </c>
      <c r="MP31">
        <v>3</v>
      </c>
      <c r="MQ31">
        <v>0</v>
      </c>
      <c r="MR31">
        <v>0</v>
      </c>
      <c r="MS31">
        <v>3</v>
      </c>
      <c r="MT31">
        <v>2</v>
      </c>
      <c r="MU31">
        <v>4</v>
      </c>
      <c r="MV31">
        <v>3</v>
      </c>
      <c r="MW31">
        <v>2</v>
      </c>
      <c r="MX31">
        <v>2</v>
      </c>
      <c r="MY31">
        <v>3</v>
      </c>
      <c r="MZ31">
        <v>3</v>
      </c>
      <c r="NA31">
        <v>1.41421</v>
      </c>
      <c r="NB31">
        <v>-1.41421</v>
      </c>
      <c r="NC31">
        <v>3</v>
      </c>
      <c r="ND31">
        <v>3</v>
      </c>
      <c r="NE31">
        <v>3</v>
      </c>
      <c r="NF31">
        <v>3</v>
      </c>
      <c r="NG31">
        <v>3</v>
      </c>
      <c r="NH31">
        <v>3</v>
      </c>
      <c r="NI31">
        <v>3</v>
      </c>
      <c r="NJ31">
        <v>3</v>
      </c>
      <c r="NK31">
        <v>0</v>
      </c>
      <c r="NL31">
        <v>0</v>
      </c>
      <c r="NM31">
        <v>3</v>
      </c>
      <c r="NN31">
        <v>3</v>
      </c>
      <c r="NO31">
        <v>3</v>
      </c>
      <c r="NP31">
        <v>3</v>
      </c>
      <c r="NQ31">
        <v>3</v>
      </c>
      <c r="NR31">
        <v>3</v>
      </c>
      <c r="NS31">
        <v>3</v>
      </c>
      <c r="NT31">
        <v>3</v>
      </c>
      <c r="NU31">
        <v>0</v>
      </c>
      <c r="NV31">
        <v>0</v>
      </c>
    </row>
    <row r="32" spans="1:386" x14ac:dyDescent="0.2">
      <c r="A32">
        <v>31</v>
      </c>
      <c r="B32">
        <v>20</v>
      </c>
      <c r="C32" t="s">
        <v>24</v>
      </c>
      <c r="D32" t="s">
        <v>25</v>
      </c>
      <c r="E32" t="s">
        <v>26</v>
      </c>
      <c r="F32" t="s">
        <v>47</v>
      </c>
      <c r="G32">
        <v>690</v>
      </c>
      <c r="H32">
        <f t="shared" si="4"/>
        <v>14</v>
      </c>
      <c r="I32">
        <v>5</v>
      </c>
      <c r="J32" t="s">
        <v>40</v>
      </c>
      <c r="K32" t="s">
        <v>38</v>
      </c>
      <c r="L32">
        <v>4</v>
      </c>
      <c r="M32" t="s">
        <v>44</v>
      </c>
      <c r="N32" t="s">
        <v>31</v>
      </c>
      <c r="O32" t="s">
        <v>28</v>
      </c>
      <c r="P32" t="b">
        <f t="shared" si="13"/>
        <v>0</v>
      </c>
      <c r="Q32" t="str">
        <f t="shared" si="14"/>
        <v>correct</v>
      </c>
      <c r="R32">
        <v>10</v>
      </c>
      <c r="S32" t="s">
        <v>40</v>
      </c>
      <c r="T32" t="s">
        <v>39</v>
      </c>
      <c r="U32">
        <v>3</v>
      </c>
      <c r="V32" t="s">
        <v>42</v>
      </c>
      <c r="W32" t="s">
        <v>45</v>
      </c>
      <c r="X32" t="s">
        <v>28</v>
      </c>
      <c r="Y32" t="b">
        <f t="shared" si="15"/>
        <v>1</v>
      </c>
      <c r="Z32" t="str">
        <f t="shared" si="16"/>
        <v>incorrect</v>
      </c>
      <c r="AA32">
        <v>6</v>
      </c>
      <c r="AB32" t="s">
        <v>40</v>
      </c>
      <c r="AC32" t="s">
        <v>35</v>
      </c>
      <c r="AD32">
        <v>8</v>
      </c>
      <c r="AE32" t="s">
        <v>42</v>
      </c>
      <c r="AF32" t="s">
        <v>31</v>
      </c>
      <c r="AG32" t="s">
        <v>28</v>
      </c>
      <c r="AH32" t="b">
        <f t="shared" si="17"/>
        <v>0</v>
      </c>
      <c r="AI32" t="str">
        <f t="shared" si="18"/>
        <v>correct</v>
      </c>
      <c r="AJ32">
        <v>3</v>
      </c>
      <c r="AK32" t="s">
        <v>40</v>
      </c>
      <c r="AL32" t="s">
        <v>27</v>
      </c>
      <c r="AM32">
        <v>5</v>
      </c>
      <c r="AN32" t="s">
        <v>42</v>
      </c>
      <c r="AO32" t="s">
        <v>31</v>
      </c>
      <c r="AP32" t="s">
        <v>28</v>
      </c>
      <c r="AQ32" t="b">
        <f t="shared" si="19"/>
        <v>0</v>
      </c>
      <c r="AR32" t="str">
        <f t="shared" si="20"/>
        <v>correct</v>
      </c>
      <c r="AS32">
        <v>7</v>
      </c>
      <c r="AT32" t="s">
        <v>40</v>
      </c>
      <c r="AU32" t="s">
        <v>35</v>
      </c>
      <c r="AV32">
        <v>2</v>
      </c>
      <c r="AW32" t="s">
        <v>44</v>
      </c>
      <c r="AX32" t="s">
        <v>45</v>
      </c>
      <c r="AY32" t="s">
        <v>8</v>
      </c>
      <c r="AZ32" t="b">
        <f t="shared" si="21"/>
        <v>1</v>
      </c>
      <c r="BA32" t="str">
        <f t="shared" si="22"/>
        <v>correct</v>
      </c>
      <c r="BB32">
        <v>11</v>
      </c>
      <c r="BC32" t="s">
        <v>40</v>
      </c>
      <c r="BD32" t="s">
        <v>43</v>
      </c>
      <c r="BE32">
        <v>13</v>
      </c>
      <c r="BF32" t="s">
        <v>42</v>
      </c>
      <c r="BG32" t="s">
        <v>31</v>
      </c>
      <c r="BH32" t="s">
        <v>28</v>
      </c>
      <c r="BI32" t="b">
        <f t="shared" si="23"/>
        <v>0</v>
      </c>
      <c r="BJ32" t="str">
        <f t="shared" si="24"/>
        <v>correct</v>
      </c>
      <c r="BK32">
        <v>10</v>
      </c>
      <c r="BL32" t="s">
        <v>40</v>
      </c>
      <c r="BM32" t="s">
        <v>41</v>
      </c>
      <c r="BN32">
        <v>7</v>
      </c>
      <c r="BO32" t="s">
        <v>42</v>
      </c>
      <c r="BP32" t="s">
        <v>31</v>
      </c>
      <c r="BQ32" t="s">
        <v>28</v>
      </c>
      <c r="BR32" t="b">
        <f t="shared" si="25"/>
        <v>0</v>
      </c>
      <c r="BS32" t="str">
        <f t="shared" si="26"/>
        <v>correct</v>
      </c>
      <c r="BT32">
        <v>5</v>
      </c>
      <c r="BU32" t="s">
        <v>40</v>
      </c>
      <c r="BV32" t="s">
        <v>35</v>
      </c>
      <c r="BW32">
        <v>10</v>
      </c>
      <c r="BX32" t="s">
        <v>42</v>
      </c>
      <c r="BY32" t="s">
        <v>31</v>
      </c>
      <c r="BZ32" t="s">
        <v>28</v>
      </c>
      <c r="CA32" t="b">
        <f t="shared" si="27"/>
        <v>0</v>
      </c>
      <c r="CB32" t="str">
        <f t="shared" si="28"/>
        <v>correct</v>
      </c>
      <c r="CC32">
        <v>8</v>
      </c>
      <c r="CD32" t="s">
        <v>40</v>
      </c>
      <c r="CE32" t="s">
        <v>43</v>
      </c>
      <c r="CF32">
        <v>6</v>
      </c>
      <c r="CG32" t="s">
        <v>42</v>
      </c>
      <c r="CH32" t="s">
        <v>31</v>
      </c>
      <c r="CI32" t="s">
        <v>28</v>
      </c>
      <c r="CJ32" t="b">
        <f t="shared" si="29"/>
        <v>0</v>
      </c>
      <c r="CK32" t="str">
        <f t="shared" si="30"/>
        <v>correct</v>
      </c>
      <c r="CL32">
        <v>3</v>
      </c>
      <c r="CM32" t="s">
        <v>40</v>
      </c>
      <c r="CN32" t="s">
        <v>41</v>
      </c>
      <c r="CO32">
        <v>14</v>
      </c>
      <c r="CP32" t="s">
        <v>44</v>
      </c>
      <c r="CQ32" t="s">
        <v>31</v>
      </c>
      <c r="CR32" t="s">
        <v>28</v>
      </c>
      <c r="CS32" t="b">
        <f t="shared" si="31"/>
        <v>0</v>
      </c>
      <c r="CT32" t="str">
        <f t="shared" si="32"/>
        <v>correct</v>
      </c>
      <c r="CU32">
        <v>3</v>
      </c>
      <c r="CV32" t="s">
        <v>40</v>
      </c>
      <c r="CW32" t="s">
        <v>37</v>
      </c>
      <c r="CX32">
        <v>9</v>
      </c>
      <c r="CY32" t="s">
        <v>42</v>
      </c>
      <c r="CZ32" t="s">
        <v>31</v>
      </c>
      <c r="DA32" t="s">
        <v>28</v>
      </c>
      <c r="DB32" t="b">
        <f t="shared" si="33"/>
        <v>0</v>
      </c>
      <c r="DC32" t="str">
        <f t="shared" si="34"/>
        <v>correct</v>
      </c>
      <c r="DD32">
        <v>10</v>
      </c>
      <c r="DE32" t="s">
        <v>40</v>
      </c>
      <c r="DF32" t="s">
        <v>43</v>
      </c>
      <c r="DG32">
        <v>15</v>
      </c>
      <c r="DH32" t="s">
        <v>46</v>
      </c>
      <c r="DI32" t="s">
        <v>31</v>
      </c>
      <c r="DJ32" t="s">
        <v>8</v>
      </c>
      <c r="DK32" t="b">
        <f t="shared" si="35"/>
        <v>0</v>
      </c>
      <c r="DL32" t="str">
        <f t="shared" si="36"/>
        <v>incorrect</v>
      </c>
      <c r="DM32">
        <v>10</v>
      </c>
      <c r="DN32" t="s">
        <v>40</v>
      </c>
      <c r="DO32" t="s">
        <v>19</v>
      </c>
      <c r="DP32">
        <v>0</v>
      </c>
      <c r="DQ32" t="s">
        <v>42</v>
      </c>
      <c r="DR32" t="s">
        <v>34</v>
      </c>
      <c r="DS32" t="s">
        <v>8</v>
      </c>
      <c r="DT32" t="b">
        <f t="shared" si="37"/>
        <v>1</v>
      </c>
      <c r="DU32" t="str">
        <f t="shared" si="38"/>
        <v>correct</v>
      </c>
      <c r="DV32">
        <v>4</v>
      </c>
      <c r="DW32" t="s">
        <v>40</v>
      </c>
      <c r="DX32" t="s">
        <v>27</v>
      </c>
      <c r="DY32">
        <v>1</v>
      </c>
      <c r="DZ32" t="s">
        <v>46</v>
      </c>
      <c r="EA32" t="s">
        <v>22</v>
      </c>
      <c r="EB32" t="s">
        <v>8</v>
      </c>
      <c r="EC32" t="b">
        <f t="shared" si="39"/>
        <v>1</v>
      </c>
      <c r="ED32" t="str">
        <f t="shared" si="40"/>
        <v>correct</v>
      </c>
      <c r="EE32">
        <v>4</v>
      </c>
      <c r="EF32" t="s">
        <v>40</v>
      </c>
      <c r="EG32" t="s">
        <v>41</v>
      </c>
      <c r="EH32">
        <v>11</v>
      </c>
      <c r="EI32" t="s">
        <v>42</v>
      </c>
      <c r="EJ32" t="s">
        <v>31</v>
      </c>
      <c r="EK32" t="s">
        <v>28</v>
      </c>
      <c r="EL32" t="b">
        <f t="shared" si="41"/>
        <v>0</v>
      </c>
      <c r="EM32" t="str">
        <f t="shared" si="42"/>
        <v>correct</v>
      </c>
      <c r="EN32">
        <v>11</v>
      </c>
      <c r="EO32" t="s">
        <v>40</v>
      </c>
      <c r="EP32" t="s">
        <v>27</v>
      </c>
      <c r="EQ32">
        <v>12</v>
      </c>
      <c r="ER32" t="s">
        <v>42</v>
      </c>
      <c r="ES32" t="s">
        <v>31</v>
      </c>
      <c r="ET32" t="s">
        <v>28</v>
      </c>
      <c r="EU32" t="b">
        <f t="shared" si="43"/>
        <v>0</v>
      </c>
      <c r="EV32" t="str">
        <f t="shared" si="44"/>
        <v>correct</v>
      </c>
      <c r="KK32">
        <v>3</v>
      </c>
      <c r="KL32">
        <v>1</v>
      </c>
      <c r="KM32">
        <v>2</v>
      </c>
      <c r="KN32">
        <v>4</v>
      </c>
      <c r="KO32">
        <v>2</v>
      </c>
      <c r="KP32">
        <v>4</v>
      </c>
      <c r="KQ32">
        <v>2</v>
      </c>
      <c r="KR32">
        <v>4</v>
      </c>
      <c r="KS32">
        <v>1.2928900000000001</v>
      </c>
      <c r="KT32">
        <v>-3.7071100000000001</v>
      </c>
      <c r="KU32">
        <v>1</v>
      </c>
      <c r="KV32">
        <v>1</v>
      </c>
      <c r="KW32">
        <v>3</v>
      </c>
      <c r="KX32">
        <v>4</v>
      </c>
      <c r="KY32">
        <v>1</v>
      </c>
      <c r="KZ32">
        <v>4</v>
      </c>
      <c r="LA32">
        <v>1</v>
      </c>
      <c r="LB32">
        <v>2</v>
      </c>
      <c r="LC32">
        <v>3.7071100000000001</v>
      </c>
      <c r="LD32">
        <v>-5.1213199999999999</v>
      </c>
      <c r="LE32">
        <v>4</v>
      </c>
      <c r="LF32">
        <v>2</v>
      </c>
      <c r="LG32">
        <v>4</v>
      </c>
      <c r="LH32">
        <v>4</v>
      </c>
      <c r="LI32">
        <v>1</v>
      </c>
      <c r="LJ32">
        <v>3</v>
      </c>
      <c r="LK32">
        <v>1</v>
      </c>
      <c r="LL32">
        <v>1</v>
      </c>
      <c r="LM32">
        <v>7.2426399999999997</v>
      </c>
      <c r="LN32">
        <v>-1</v>
      </c>
      <c r="LO32">
        <v>1</v>
      </c>
      <c r="LP32">
        <v>5</v>
      </c>
      <c r="LQ32">
        <v>1</v>
      </c>
      <c r="LR32">
        <v>1</v>
      </c>
      <c r="LS32">
        <v>5</v>
      </c>
      <c r="LT32">
        <v>1</v>
      </c>
      <c r="LU32">
        <v>4</v>
      </c>
      <c r="LV32">
        <v>3</v>
      </c>
      <c r="LW32">
        <v>-7.2426399999999997</v>
      </c>
      <c r="LX32">
        <v>5.4142099999999997</v>
      </c>
      <c r="LY32">
        <v>3</v>
      </c>
      <c r="LZ32">
        <v>2</v>
      </c>
      <c r="MA32">
        <v>4</v>
      </c>
      <c r="MB32">
        <v>4</v>
      </c>
      <c r="MC32">
        <v>2</v>
      </c>
      <c r="MD32">
        <v>4</v>
      </c>
      <c r="ME32">
        <v>2</v>
      </c>
      <c r="MF32">
        <v>1</v>
      </c>
      <c r="MG32">
        <v>4.82843</v>
      </c>
      <c r="MH32">
        <v>-2</v>
      </c>
      <c r="MI32">
        <v>3</v>
      </c>
      <c r="MJ32">
        <v>3</v>
      </c>
      <c r="MK32">
        <v>3</v>
      </c>
      <c r="ML32">
        <v>3</v>
      </c>
      <c r="MM32">
        <v>3</v>
      </c>
      <c r="MN32">
        <v>4</v>
      </c>
      <c r="MO32">
        <v>2</v>
      </c>
      <c r="MP32">
        <v>4</v>
      </c>
      <c r="MQ32">
        <v>0.29288999999999998</v>
      </c>
      <c r="MR32">
        <v>-1.7071099999999999</v>
      </c>
      <c r="MS32">
        <v>1</v>
      </c>
      <c r="MT32">
        <v>4</v>
      </c>
      <c r="MU32">
        <v>2</v>
      </c>
      <c r="MV32">
        <v>2</v>
      </c>
      <c r="MW32">
        <v>3</v>
      </c>
      <c r="MX32">
        <v>3</v>
      </c>
      <c r="MY32">
        <v>4</v>
      </c>
      <c r="MZ32">
        <v>4</v>
      </c>
      <c r="NA32">
        <v>-4.82843</v>
      </c>
      <c r="NB32">
        <v>-0.41421000000000002</v>
      </c>
      <c r="NC32">
        <v>4</v>
      </c>
      <c r="ND32">
        <v>4</v>
      </c>
      <c r="NE32">
        <v>2</v>
      </c>
      <c r="NF32">
        <v>3</v>
      </c>
      <c r="NG32">
        <v>4</v>
      </c>
      <c r="NH32">
        <v>4</v>
      </c>
      <c r="NI32">
        <v>3</v>
      </c>
      <c r="NJ32">
        <v>3</v>
      </c>
      <c r="NK32">
        <v>-0.70711000000000002</v>
      </c>
      <c r="NL32">
        <v>2.1213199999999999</v>
      </c>
      <c r="NM32">
        <v>3</v>
      </c>
      <c r="NN32">
        <v>2</v>
      </c>
      <c r="NO32">
        <v>4</v>
      </c>
      <c r="NP32">
        <v>4</v>
      </c>
      <c r="NQ32">
        <v>2</v>
      </c>
      <c r="NR32">
        <v>4</v>
      </c>
      <c r="NS32">
        <v>2</v>
      </c>
      <c r="NT32">
        <v>3</v>
      </c>
      <c r="NU32">
        <v>3.4142100000000002</v>
      </c>
      <c r="NV32">
        <v>-3.4142100000000002</v>
      </c>
    </row>
    <row r="33" spans="1:386" x14ac:dyDescent="0.2">
      <c r="A33" s="8">
        <v>32</v>
      </c>
      <c r="B33" s="8">
        <v>19</v>
      </c>
      <c r="C33" s="8" t="s">
        <v>49</v>
      </c>
      <c r="D33" s="8" t="s">
        <v>25</v>
      </c>
      <c r="E33" s="8" t="s">
        <v>26</v>
      </c>
      <c r="F33" s="8" t="s">
        <v>23</v>
      </c>
      <c r="G33" s="8">
        <v>674</v>
      </c>
      <c r="H33" s="8">
        <f t="shared" si="4"/>
        <v>10</v>
      </c>
      <c r="I33" s="8">
        <v>36</v>
      </c>
      <c r="J33" s="8" t="s">
        <v>18</v>
      </c>
      <c r="K33" s="8" t="s">
        <v>39</v>
      </c>
      <c r="L33" s="8">
        <v>1</v>
      </c>
      <c r="M33" s="8" t="s">
        <v>33</v>
      </c>
      <c r="N33" s="8" t="s">
        <v>34</v>
      </c>
      <c r="O33" s="8" t="s">
        <v>28</v>
      </c>
      <c r="P33" s="8" t="b">
        <f t="shared" si="13"/>
        <v>1</v>
      </c>
      <c r="Q33" s="8" t="str">
        <f t="shared" si="14"/>
        <v>incorrect</v>
      </c>
      <c r="R33" s="8">
        <v>16</v>
      </c>
      <c r="S33" s="8" t="s">
        <v>18</v>
      </c>
      <c r="T33" s="8" t="s">
        <v>39</v>
      </c>
      <c r="U33" s="8">
        <v>13</v>
      </c>
      <c r="V33" s="8" t="s">
        <v>21</v>
      </c>
      <c r="W33" s="8" t="s">
        <v>31</v>
      </c>
      <c r="X33" s="8" t="s">
        <v>28</v>
      </c>
      <c r="Y33" s="8" t="b">
        <f t="shared" si="15"/>
        <v>0</v>
      </c>
      <c r="Z33" s="8" t="str">
        <f t="shared" si="16"/>
        <v>correct</v>
      </c>
      <c r="AA33" s="8">
        <v>11</v>
      </c>
      <c r="AB33" s="8" t="s">
        <v>18</v>
      </c>
      <c r="AC33" s="8" t="s">
        <v>35</v>
      </c>
      <c r="AD33" s="8">
        <v>7</v>
      </c>
      <c r="AE33" s="8" t="s">
        <v>30</v>
      </c>
      <c r="AF33" s="8" t="s">
        <v>31</v>
      </c>
      <c r="AG33" s="8" t="s">
        <v>8</v>
      </c>
      <c r="AH33" s="8" t="b">
        <f t="shared" si="17"/>
        <v>0</v>
      </c>
      <c r="AI33" s="8" t="str">
        <f t="shared" si="18"/>
        <v>incorrect</v>
      </c>
      <c r="AJ33" s="8">
        <v>6</v>
      </c>
      <c r="AK33" s="8" t="s">
        <v>18</v>
      </c>
      <c r="AL33" s="8" t="s">
        <v>38</v>
      </c>
      <c r="AM33" s="8">
        <v>3</v>
      </c>
      <c r="AN33" s="8" t="s">
        <v>21</v>
      </c>
      <c r="AO33" s="8" t="s">
        <v>22</v>
      </c>
      <c r="AP33" s="8" t="s">
        <v>8</v>
      </c>
      <c r="AQ33" s="8" t="b">
        <f t="shared" si="19"/>
        <v>1</v>
      </c>
      <c r="AR33" s="8" t="str">
        <f t="shared" si="20"/>
        <v>correct</v>
      </c>
      <c r="AS33" s="8">
        <v>32</v>
      </c>
      <c r="AT33" s="8" t="s">
        <v>18</v>
      </c>
      <c r="AU33" s="8" t="s">
        <v>36</v>
      </c>
      <c r="AV33" s="8">
        <v>2</v>
      </c>
      <c r="AW33" s="8" t="s">
        <v>21</v>
      </c>
      <c r="AX33" s="8" t="s">
        <v>22</v>
      </c>
      <c r="AY33" s="8" t="s">
        <v>28</v>
      </c>
      <c r="AZ33" s="8" t="b">
        <f t="shared" si="21"/>
        <v>1</v>
      </c>
      <c r="BA33" s="8" t="str">
        <f t="shared" si="22"/>
        <v>incorrect</v>
      </c>
      <c r="BB33" s="8">
        <v>16</v>
      </c>
      <c r="BC33" s="8" t="s">
        <v>18</v>
      </c>
      <c r="BD33" s="8" t="s">
        <v>35</v>
      </c>
      <c r="BE33" s="8">
        <v>12</v>
      </c>
      <c r="BF33" s="8" t="s">
        <v>30</v>
      </c>
      <c r="BG33" s="8" t="s">
        <v>31</v>
      </c>
      <c r="BH33" s="8" t="s">
        <v>28</v>
      </c>
      <c r="BI33" s="8" t="b">
        <f t="shared" si="23"/>
        <v>0</v>
      </c>
      <c r="BJ33" s="8" t="str">
        <f t="shared" si="24"/>
        <v>correct</v>
      </c>
      <c r="BK33" s="8">
        <v>20</v>
      </c>
      <c r="BL33" s="8" t="s">
        <v>18</v>
      </c>
      <c r="BM33" s="8" t="s">
        <v>37</v>
      </c>
      <c r="BN33" s="8">
        <v>15</v>
      </c>
      <c r="BO33" s="8" t="s">
        <v>33</v>
      </c>
      <c r="BP33" s="8" t="s">
        <v>31</v>
      </c>
      <c r="BQ33" s="8" t="s">
        <v>28</v>
      </c>
      <c r="BR33" s="8" t="b">
        <f t="shared" si="25"/>
        <v>0</v>
      </c>
      <c r="BS33" s="8" t="str">
        <f t="shared" si="26"/>
        <v>correct</v>
      </c>
      <c r="BT33" s="8">
        <v>17</v>
      </c>
      <c r="BU33" s="8" t="s">
        <v>18</v>
      </c>
      <c r="BV33" s="8" t="s">
        <v>41</v>
      </c>
      <c r="BW33" s="8">
        <v>14</v>
      </c>
      <c r="BX33" s="8" t="s">
        <v>21</v>
      </c>
      <c r="BY33" s="8" t="s">
        <v>31</v>
      </c>
      <c r="BZ33" s="8" t="s">
        <v>8</v>
      </c>
      <c r="CA33" s="8" t="b">
        <f t="shared" si="27"/>
        <v>0</v>
      </c>
      <c r="CB33" s="8" t="str">
        <f t="shared" si="28"/>
        <v>incorrect</v>
      </c>
      <c r="CC33" s="8">
        <v>9</v>
      </c>
      <c r="CD33" s="8" t="s">
        <v>18</v>
      </c>
      <c r="CE33" s="8" t="s">
        <v>35</v>
      </c>
      <c r="CF33" s="8">
        <v>0</v>
      </c>
      <c r="CG33" s="8" t="s">
        <v>33</v>
      </c>
      <c r="CH33" s="8" t="s">
        <v>34</v>
      </c>
      <c r="CI33" s="8" t="s">
        <v>8</v>
      </c>
      <c r="CJ33" s="8" t="b">
        <f t="shared" si="29"/>
        <v>1</v>
      </c>
      <c r="CK33" s="8" t="str">
        <f t="shared" si="30"/>
        <v>correct</v>
      </c>
      <c r="CL33" s="8">
        <v>31</v>
      </c>
      <c r="CM33" s="8" t="s">
        <v>18</v>
      </c>
      <c r="CN33" s="8" t="s">
        <v>36</v>
      </c>
      <c r="CO33" s="8">
        <v>6</v>
      </c>
      <c r="CP33" s="8" t="s">
        <v>33</v>
      </c>
      <c r="CQ33" s="8" t="s">
        <v>31</v>
      </c>
      <c r="CR33" s="8" t="s">
        <v>28</v>
      </c>
      <c r="CS33" s="8" t="b">
        <f t="shared" si="31"/>
        <v>0</v>
      </c>
      <c r="CT33" s="8" t="str">
        <f t="shared" si="32"/>
        <v>correct</v>
      </c>
      <c r="CU33" s="8">
        <v>19</v>
      </c>
      <c r="CV33" s="8" t="s">
        <v>18</v>
      </c>
      <c r="CW33" s="8" t="s">
        <v>37</v>
      </c>
      <c r="CX33" s="8">
        <v>4</v>
      </c>
      <c r="CY33" s="8" t="s">
        <v>33</v>
      </c>
      <c r="CZ33" s="8" t="s">
        <v>31</v>
      </c>
      <c r="DA33" s="8" t="s">
        <v>28</v>
      </c>
      <c r="DB33" s="8" t="b">
        <f t="shared" si="33"/>
        <v>0</v>
      </c>
      <c r="DC33" s="8" t="str">
        <f t="shared" si="34"/>
        <v>correct</v>
      </c>
      <c r="DD33" s="8">
        <v>17</v>
      </c>
      <c r="DE33" s="8" t="s">
        <v>18</v>
      </c>
      <c r="DF33" s="8" t="s">
        <v>37</v>
      </c>
      <c r="DG33" s="8">
        <v>5</v>
      </c>
      <c r="DH33" s="8" t="s">
        <v>33</v>
      </c>
      <c r="DI33" s="8" t="s">
        <v>31</v>
      </c>
      <c r="DJ33" s="8" t="s">
        <v>8</v>
      </c>
      <c r="DK33" s="8" t="b">
        <f t="shared" si="35"/>
        <v>0</v>
      </c>
      <c r="DL33" s="8" t="str">
        <f t="shared" si="36"/>
        <v>incorrect</v>
      </c>
      <c r="DM33" s="8">
        <v>17</v>
      </c>
      <c r="DN33" s="8" t="s">
        <v>18</v>
      </c>
      <c r="DO33" s="8" t="s">
        <v>19</v>
      </c>
      <c r="DP33" s="8">
        <v>11</v>
      </c>
      <c r="DQ33" s="8" t="s">
        <v>33</v>
      </c>
      <c r="DR33" s="8" t="s">
        <v>31</v>
      </c>
      <c r="DS33" s="8" t="s">
        <v>28</v>
      </c>
      <c r="DT33" s="8" t="b">
        <f t="shared" si="37"/>
        <v>0</v>
      </c>
      <c r="DU33" s="8" t="str">
        <f t="shared" si="38"/>
        <v>correct</v>
      </c>
      <c r="DV33" s="8">
        <v>23</v>
      </c>
      <c r="DW33" s="8" t="s">
        <v>18</v>
      </c>
      <c r="DX33" s="8" t="s">
        <v>19</v>
      </c>
      <c r="DY33" s="8">
        <v>9</v>
      </c>
      <c r="DZ33" s="8" t="s">
        <v>30</v>
      </c>
      <c r="EA33" s="8" t="s">
        <v>31</v>
      </c>
      <c r="EB33" s="8" t="s">
        <v>8</v>
      </c>
      <c r="EC33" s="8" t="b">
        <f t="shared" si="39"/>
        <v>0</v>
      </c>
      <c r="ED33" s="8" t="str">
        <f t="shared" si="40"/>
        <v>incorrect</v>
      </c>
      <c r="EE33" s="8">
        <v>8</v>
      </c>
      <c r="EF33" s="8" t="s">
        <v>18</v>
      </c>
      <c r="EG33" s="8" t="s">
        <v>39</v>
      </c>
      <c r="EH33" s="8">
        <v>8</v>
      </c>
      <c r="EI33" s="8" t="s">
        <v>30</v>
      </c>
      <c r="EJ33" s="8" t="s">
        <v>31</v>
      </c>
      <c r="EK33" s="8" t="s">
        <v>28</v>
      </c>
      <c r="EL33" s="8" t="b">
        <f t="shared" si="41"/>
        <v>0</v>
      </c>
      <c r="EM33" s="8" t="str">
        <f t="shared" si="42"/>
        <v>correct</v>
      </c>
      <c r="EN33" s="8">
        <v>9</v>
      </c>
      <c r="EO33" s="8" t="s">
        <v>18</v>
      </c>
      <c r="EP33" s="8" t="s">
        <v>27</v>
      </c>
      <c r="EQ33" s="8">
        <v>10</v>
      </c>
      <c r="ER33" s="8" t="s">
        <v>33</v>
      </c>
      <c r="ES33" s="8" t="s">
        <v>31</v>
      </c>
      <c r="ET33" s="8" t="s">
        <v>28</v>
      </c>
      <c r="EU33" s="8" t="b">
        <f t="shared" si="43"/>
        <v>0</v>
      </c>
      <c r="EV33" s="8" t="str">
        <f t="shared" si="44"/>
        <v>correct</v>
      </c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>
        <v>5</v>
      </c>
      <c r="KL33" s="8">
        <v>1</v>
      </c>
      <c r="KM33" s="8">
        <v>5</v>
      </c>
      <c r="KN33" s="8">
        <v>5</v>
      </c>
      <c r="KO33" s="8">
        <v>1</v>
      </c>
      <c r="KP33" s="8">
        <v>5</v>
      </c>
      <c r="KQ33" s="8">
        <v>1</v>
      </c>
      <c r="KR33" s="8">
        <v>1</v>
      </c>
      <c r="KS33" s="8">
        <v>9.6568500000000004</v>
      </c>
      <c r="KT33" s="8">
        <v>-4</v>
      </c>
      <c r="KU33" s="8">
        <v>1</v>
      </c>
      <c r="KV33" s="8">
        <v>2</v>
      </c>
      <c r="KW33" s="8">
        <v>4</v>
      </c>
      <c r="KX33" s="8">
        <v>2</v>
      </c>
      <c r="KY33" s="8">
        <v>2</v>
      </c>
      <c r="KZ33" s="8">
        <v>4</v>
      </c>
      <c r="LA33" s="8">
        <v>4</v>
      </c>
      <c r="LB33" s="8">
        <v>4</v>
      </c>
      <c r="LC33" s="8">
        <v>-2.7071100000000001</v>
      </c>
      <c r="LD33" s="8">
        <v>-5.5355299999999996</v>
      </c>
      <c r="LE33" s="8">
        <v>1</v>
      </c>
      <c r="LF33" s="8">
        <v>1</v>
      </c>
      <c r="LG33" s="8">
        <v>5</v>
      </c>
      <c r="LH33" s="8">
        <v>5</v>
      </c>
      <c r="LI33" s="8">
        <v>1</v>
      </c>
      <c r="LJ33" s="8">
        <v>4</v>
      </c>
      <c r="LK33" s="8">
        <v>1</v>
      </c>
      <c r="LL33" s="8">
        <v>1</v>
      </c>
      <c r="LM33" s="8">
        <v>6.82843</v>
      </c>
      <c r="LN33" s="8">
        <v>-5.82843</v>
      </c>
      <c r="LO33" s="8">
        <v>1</v>
      </c>
      <c r="LP33" s="8">
        <v>4</v>
      </c>
      <c r="LQ33" s="8">
        <v>1</v>
      </c>
      <c r="LR33" s="8">
        <v>1</v>
      </c>
      <c r="LS33" s="8">
        <v>5</v>
      </c>
      <c r="LT33" s="8">
        <v>1</v>
      </c>
      <c r="LU33" s="8">
        <v>5</v>
      </c>
      <c r="LV33" s="8">
        <v>5</v>
      </c>
      <c r="LW33" s="8">
        <v>-9.6568500000000004</v>
      </c>
      <c r="LX33" s="8">
        <v>3</v>
      </c>
      <c r="LY33" s="8">
        <v>1</v>
      </c>
      <c r="LZ33" s="8">
        <v>3</v>
      </c>
      <c r="MA33" s="8">
        <v>4</v>
      </c>
      <c r="MB33" s="8">
        <v>4</v>
      </c>
      <c r="MC33" s="8">
        <v>2</v>
      </c>
      <c r="MD33" s="8">
        <v>4</v>
      </c>
      <c r="ME33" s="8">
        <v>2</v>
      </c>
      <c r="MF33" s="8">
        <v>5</v>
      </c>
      <c r="MG33" s="8">
        <v>0.58579000000000003</v>
      </c>
      <c r="MH33" s="8">
        <v>-5.2426399999999997</v>
      </c>
      <c r="MI33" s="8">
        <v>3</v>
      </c>
      <c r="MJ33" s="8">
        <v>3</v>
      </c>
      <c r="MK33" s="8">
        <v>4</v>
      </c>
      <c r="ML33" s="8">
        <v>3</v>
      </c>
      <c r="MM33" s="8">
        <v>2</v>
      </c>
      <c r="MN33" s="8">
        <v>4</v>
      </c>
      <c r="MO33" s="8">
        <v>2</v>
      </c>
      <c r="MP33" s="8">
        <v>3</v>
      </c>
      <c r="MQ33" s="8">
        <v>2.4142100000000002</v>
      </c>
      <c r="MR33" s="8">
        <v>-2.4142100000000002</v>
      </c>
      <c r="MS33" s="8">
        <v>1</v>
      </c>
      <c r="MT33" s="8">
        <v>4</v>
      </c>
      <c r="MU33" s="8">
        <v>1</v>
      </c>
      <c r="MV33" s="8">
        <v>1</v>
      </c>
      <c r="MW33" s="8">
        <v>4</v>
      </c>
      <c r="MX33" s="8">
        <v>1</v>
      </c>
      <c r="MY33" s="8">
        <v>1</v>
      </c>
      <c r="MZ33" s="8">
        <v>5</v>
      </c>
      <c r="NA33" s="8">
        <v>-4.9497499999999999</v>
      </c>
      <c r="NB33" s="8">
        <v>2.2928899999999999</v>
      </c>
      <c r="NC33" s="8">
        <v>4</v>
      </c>
      <c r="ND33" s="8">
        <v>4</v>
      </c>
      <c r="NE33" s="8">
        <v>1</v>
      </c>
      <c r="NF33" s="8">
        <v>4</v>
      </c>
      <c r="NG33" s="8">
        <v>5</v>
      </c>
      <c r="NH33" s="8">
        <v>1</v>
      </c>
      <c r="NI33" s="8">
        <v>2</v>
      </c>
      <c r="NJ33" s="8">
        <v>5</v>
      </c>
      <c r="NK33" s="8">
        <v>-1.5355300000000001</v>
      </c>
      <c r="NL33" s="8">
        <v>5.1213199999999999</v>
      </c>
      <c r="NM33" s="8">
        <v>1</v>
      </c>
      <c r="NN33" s="8">
        <v>1</v>
      </c>
      <c r="NO33" s="8">
        <v>5</v>
      </c>
      <c r="NP33" s="8">
        <v>5</v>
      </c>
      <c r="NQ33" s="8">
        <v>1</v>
      </c>
      <c r="NR33" s="8">
        <v>5</v>
      </c>
      <c r="NS33" s="8">
        <v>1</v>
      </c>
      <c r="NT33" s="8">
        <v>2</v>
      </c>
      <c r="NU33" s="8">
        <v>6.1213199999999999</v>
      </c>
      <c r="NV33" s="8">
        <v>-7.5355299999999996</v>
      </c>
    </row>
    <row r="34" spans="1:386" x14ac:dyDescent="0.2">
      <c r="A34" s="15">
        <v>33</v>
      </c>
      <c r="B34">
        <v>18</v>
      </c>
      <c r="C34" t="s">
        <v>49</v>
      </c>
      <c r="D34" t="s">
        <v>25</v>
      </c>
      <c r="E34" t="s">
        <v>26</v>
      </c>
      <c r="F34" t="s">
        <v>47</v>
      </c>
      <c r="G34">
        <v>398</v>
      </c>
      <c r="H34">
        <f t="shared" ref="H34:H57" si="45">COUNTIF(I34:EV34,"correct")</f>
        <v>9</v>
      </c>
      <c r="I34">
        <v>9</v>
      </c>
      <c r="J34" t="s">
        <v>40</v>
      </c>
      <c r="K34" t="s">
        <v>32</v>
      </c>
      <c r="L34">
        <v>14</v>
      </c>
      <c r="M34" t="s">
        <v>44</v>
      </c>
      <c r="N34" t="s">
        <v>31</v>
      </c>
      <c r="O34" t="s">
        <v>28</v>
      </c>
      <c r="P34" t="b">
        <f t="shared" ref="P34:P57" si="46">L34&lt;4</f>
        <v>0</v>
      </c>
      <c r="Q34" t="str">
        <f t="shared" ref="Q34:Q57" si="47">IF(OR(AND(O34="normal",NOT(P34)), AND(O34="phishing",P34)),"correct", "incorrect")</f>
        <v>correct</v>
      </c>
      <c r="R34">
        <v>21</v>
      </c>
      <c r="S34" t="s">
        <v>40</v>
      </c>
      <c r="T34" t="s">
        <v>39</v>
      </c>
      <c r="U34">
        <v>7</v>
      </c>
      <c r="V34" t="s">
        <v>42</v>
      </c>
      <c r="W34" t="s">
        <v>31</v>
      </c>
      <c r="X34" t="s">
        <v>8</v>
      </c>
      <c r="Y34" t="b">
        <f t="shared" ref="Y34:Y57" si="48">U34&lt;4</f>
        <v>0</v>
      </c>
      <c r="Z34" t="str">
        <f t="shared" ref="Z34:Z57" si="49">IF(OR(AND(X34="normal",NOT(Y34)), AND(X34="phishing",Y34)),"correct", "incorrect")</f>
        <v>incorrect</v>
      </c>
      <c r="AA34">
        <v>10</v>
      </c>
      <c r="AB34" t="s">
        <v>40</v>
      </c>
      <c r="AC34" t="s">
        <v>19</v>
      </c>
      <c r="AD34">
        <v>8</v>
      </c>
      <c r="AE34" t="s">
        <v>42</v>
      </c>
      <c r="AF34" t="s">
        <v>31</v>
      </c>
      <c r="AG34" t="s">
        <v>28</v>
      </c>
      <c r="AH34" t="b">
        <f t="shared" ref="AH34:AH57" si="50">AD34&lt;4</f>
        <v>0</v>
      </c>
      <c r="AI34" t="str">
        <f t="shared" ref="AI34:AI57" si="51">IF(OR(AND(AG34="normal",NOT(AH34)), AND(AG34="phishing",AH34)),"correct", "incorrect")</f>
        <v>correct</v>
      </c>
      <c r="AJ34">
        <v>9</v>
      </c>
      <c r="AK34" t="s">
        <v>40</v>
      </c>
      <c r="AL34" t="s">
        <v>41</v>
      </c>
      <c r="AM34">
        <v>3</v>
      </c>
      <c r="AN34" t="s">
        <v>42</v>
      </c>
      <c r="AO34" t="s">
        <v>45</v>
      </c>
      <c r="AP34" t="s">
        <v>8</v>
      </c>
      <c r="AQ34" t="b">
        <f t="shared" ref="AQ34:AQ57" si="52">AM34&lt;4</f>
        <v>1</v>
      </c>
      <c r="AR34" t="str">
        <f t="shared" ref="AR34:AR57" si="53">IF(OR(AND(AP34="normal",NOT(AQ34)), AND(AP34="phishing",AQ34)),"correct", "incorrect")</f>
        <v>correct</v>
      </c>
      <c r="AS34">
        <v>15</v>
      </c>
      <c r="AT34" t="s">
        <v>40</v>
      </c>
      <c r="AU34" t="s">
        <v>43</v>
      </c>
      <c r="AV34">
        <v>6</v>
      </c>
      <c r="AW34" t="s">
        <v>42</v>
      </c>
      <c r="AX34" t="s">
        <v>31</v>
      </c>
      <c r="AY34" t="s">
        <v>28</v>
      </c>
      <c r="AZ34" t="b">
        <f t="shared" ref="AZ34:AZ57" si="54">AV34&lt;4</f>
        <v>0</v>
      </c>
      <c r="BA34" t="str">
        <f t="shared" ref="BA34:BA57" si="55">IF(OR(AND(AY34="normal",NOT(AZ34)), AND(AY34="phishing",AZ34)),"correct", "incorrect")</f>
        <v>correct</v>
      </c>
      <c r="BB34">
        <v>16</v>
      </c>
      <c r="BC34" t="s">
        <v>40</v>
      </c>
      <c r="BD34" t="s">
        <v>39</v>
      </c>
      <c r="BE34">
        <v>11</v>
      </c>
      <c r="BF34" t="s">
        <v>42</v>
      </c>
      <c r="BG34" t="s">
        <v>31</v>
      </c>
      <c r="BH34" t="s">
        <v>28</v>
      </c>
      <c r="BI34" t="b">
        <f t="shared" ref="BI34:BI57" si="56">BE34&lt;4</f>
        <v>0</v>
      </c>
      <c r="BJ34" t="str">
        <f t="shared" ref="BJ34:BJ57" si="57">IF(OR(AND(BH34="normal",NOT(BI34)), AND(BH34="phishing",BI34)),"correct", "incorrect")</f>
        <v>correct</v>
      </c>
      <c r="BK34">
        <v>11</v>
      </c>
      <c r="BL34" t="s">
        <v>40</v>
      </c>
      <c r="BM34" t="s">
        <v>35</v>
      </c>
      <c r="BN34">
        <v>9</v>
      </c>
      <c r="BO34" t="s">
        <v>42</v>
      </c>
      <c r="BP34" t="s">
        <v>31</v>
      </c>
      <c r="BQ34" t="s">
        <v>8</v>
      </c>
      <c r="BR34" t="b">
        <f t="shared" ref="BR34:BR57" si="58">BN34&lt;4</f>
        <v>0</v>
      </c>
      <c r="BS34" t="str">
        <f t="shared" ref="BS34:BS57" si="59">IF(OR(AND(BQ34="normal",NOT(BR34)), AND(BQ34="phishing",BR34)),"correct", "incorrect")</f>
        <v>incorrect</v>
      </c>
      <c r="BT34">
        <v>9</v>
      </c>
      <c r="BU34" t="s">
        <v>40</v>
      </c>
      <c r="BV34" t="s">
        <v>35</v>
      </c>
      <c r="BW34">
        <v>13</v>
      </c>
      <c r="BX34" t="s">
        <v>42</v>
      </c>
      <c r="BY34" t="s">
        <v>31</v>
      </c>
      <c r="BZ34" t="s">
        <v>8</v>
      </c>
      <c r="CA34" t="b">
        <f t="shared" ref="CA34:CA57" si="60">BW34&lt;4</f>
        <v>0</v>
      </c>
      <c r="CB34" t="str">
        <f t="shared" ref="CB34:CB57" si="61">IF(OR(AND(BZ34="normal",NOT(CA34)), AND(BZ34="phishing",CA34)),"correct", "incorrect")</f>
        <v>incorrect</v>
      </c>
      <c r="CC34">
        <v>7</v>
      </c>
      <c r="CD34" t="s">
        <v>40</v>
      </c>
      <c r="CE34" t="s">
        <v>38</v>
      </c>
      <c r="CF34">
        <v>4</v>
      </c>
      <c r="CG34" t="s">
        <v>44</v>
      </c>
      <c r="CH34" t="s">
        <v>31</v>
      </c>
      <c r="CI34" t="s">
        <v>28</v>
      </c>
      <c r="CJ34" t="b">
        <f t="shared" ref="CJ34:CJ57" si="62">CF34&lt;4</f>
        <v>0</v>
      </c>
      <c r="CK34" t="str">
        <f t="shared" ref="CK34:CK57" si="63">IF(OR(AND(CI34="normal",NOT(CJ34)), AND(CI34="phishing",CJ34)),"correct", "incorrect")</f>
        <v>correct</v>
      </c>
      <c r="CL34">
        <v>10</v>
      </c>
      <c r="CM34" t="s">
        <v>40</v>
      </c>
      <c r="CN34" t="s">
        <v>38</v>
      </c>
      <c r="CO34">
        <v>1</v>
      </c>
      <c r="CP34" t="s">
        <v>46</v>
      </c>
      <c r="CQ34" t="s">
        <v>22</v>
      </c>
      <c r="CR34" t="s">
        <v>28</v>
      </c>
      <c r="CS34" t="b">
        <f t="shared" ref="CS34:CS57" si="64">CO34&lt;4</f>
        <v>1</v>
      </c>
      <c r="CT34" t="str">
        <f t="shared" ref="CT34:CT57" si="65">IF(OR(AND(CR34="normal",NOT(CS34)), AND(CR34="phishing",CS34)),"correct", "incorrect")</f>
        <v>incorrect</v>
      </c>
      <c r="CU34">
        <v>12</v>
      </c>
      <c r="CV34" t="s">
        <v>40</v>
      </c>
      <c r="CW34" t="s">
        <v>37</v>
      </c>
      <c r="CX34">
        <v>5</v>
      </c>
      <c r="CY34" t="s">
        <v>42</v>
      </c>
      <c r="CZ34" t="s">
        <v>31</v>
      </c>
      <c r="DA34" t="s">
        <v>28</v>
      </c>
      <c r="DB34" t="b">
        <f t="shared" ref="DB34:DB57" si="66">CX34&lt;4</f>
        <v>0</v>
      </c>
      <c r="DC34" t="str">
        <f t="shared" ref="DC34:DC57" si="67">IF(OR(AND(DA34="normal",NOT(DB34)), AND(DA34="phishing",DB34)),"correct", "incorrect")</f>
        <v>correct</v>
      </c>
      <c r="DD34">
        <v>11</v>
      </c>
      <c r="DE34" t="s">
        <v>40</v>
      </c>
      <c r="DF34" t="s">
        <v>32</v>
      </c>
      <c r="DG34">
        <v>0</v>
      </c>
      <c r="DH34" t="s">
        <v>42</v>
      </c>
      <c r="DI34" t="s">
        <v>34</v>
      </c>
      <c r="DJ34" t="s">
        <v>8</v>
      </c>
      <c r="DK34" t="b">
        <f t="shared" ref="DK34:DK57" si="68">DG34&lt;4</f>
        <v>1</v>
      </c>
      <c r="DL34" t="str">
        <f t="shared" ref="DL34:DL57" si="69">IF(OR(AND(DJ34="normal",NOT(DK34)), AND(DJ34="phishing",DK34)),"correct", "incorrect")</f>
        <v>correct</v>
      </c>
      <c r="DM34">
        <v>5</v>
      </c>
      <c r="DN34" t="s">
        <v>40</v>
      </c>
      <c r="DO34" t="s">
        <v>27</v>
      </c>
      <c r="DP34">
        <v>2</v>
      </c>
      <c r="DQ34" t="s">
        <v>44</v>
      </c>
      <c r="DR34" t="s">
        <v>45</v>
      </c>
      <c r="DS34" t="s">
        <v>28</v>
      </c>
      <c r="DT34" t="b">
        <f t="shared" ref="DT34:DT57" si="70">DP34&lt;4</f>
        <v>1</v>
      </c>
      <c r="DU34" t="str">
        <f t="shared" ref="DU34:DU57" si="71">IF(OR(AND(DS34="normal",NOT(DT34)), AND(DS34="phishing",DT34)),"correct", "incorrect")</f>
        <v>incorrect</v>
      </c>
      <c r="DV34">
        <v>22</v>
      </c>
      <c r="DW34" t="s">
        <v>40</v>
      </c>
      <c r="DX34" t="s">
        <v>41</v>
      </c>
      <c r="DY34">
        <v>12</v>
      </c>
      <c r="DZ34" t="s">
        <v>42</v>
      </c>
      <c r="EA34" t="s">
        <v>31</v>
      </c>
      <c r="EB34" t="s">
        <v>8</v>
      </c>
      <c r="EC34" t="b">
        <f t="shared" ref="EC34:EC57" si="72">DY34&lt;4</f>
        <v>0</v>
      </c>
      <c r="ED34" t="str">
        <f t="shared" ref="ED34:ED57" si="73">IF(OR(AND(EB34="normal",NOT(EC34)), AND(EB34="phishing",EC34)),"correct", "incorrect")</f>
        <v>incorrect</v>
      </c>
      <c r="EE34">
        <v>19</v>
      </c>
      <c r="EF34" t="s">
        <v>40</v>
      </c>
      <c r="EG34" t="s">
        <v>43</v>
      </c>
      <c r="EH34">
        <v>10</v>
      </c>
      <c r="EI34" t="s">
        <v>42</v>
      </c>
      <c r="EJ34" t="s">
        <v>31</v>
      </c>
      <c r="EK34" t="s">
        <v>28</v>
      </c>
      <c r="EL34" t="b">
        <f t="shared" ref="EL34:EL57" si="74">EH34&lt;4</f>
        <v>0</v>
      </c>
      <c r="EM34" t="str">
        <f t="shared" ref="EM34:EM57" si="75">IF(OR(AND(EK34="normal",NOT(EL34)), AND(EK34="phishing",EL34)),"correct", "incorrect")</f>
        <v>correct</v>
      </c>
      <c r="EN34">
        <v>7</v>
      </c>
      <c r="EO34" t="s">
        <v>40</v>
      </c>
      <c r="EP34" t="s">
        <v>32</v>
      </c>
      <c r="EQ34">
        <v>15</v>
      </c>
      <c r="ER34" t="s">
        <v>46</v>
      </c>
      <c r="ES34" t="s">
        <v>31</v>
      </c>
      <c r="ET34" t="s">
        <v>8</v>
      </c>
      <c r="EU34" t="b">
        <f t="shared" ref="EU34:EU57" si="76">EQ34&lt;4</f>
        <v>0</v>
      </c>
      <c r="EV34" t="str">
        <f t="shared" ref="EV34:EV57" si="77">IF(OR(AND(ET34="normal",NOT(EU34)), AND(ET34="phishing",EU34)),"correct", "incorrect")</f>
        <v>incorrect</v>
      </c>
      <c r="KK34" s="3">
        <v>4</v>
      </c>
      <c r="KL34" s="3">
        <v>2</v>
      </c>
      <c r="KM34" s="3">
        <v>4</v>
      </c>
      <c r="KN34" s="3">
        <v>4</v>
      </c>
      <c r="KO34" s="3">
        <v>1</v>
      </c>
      <c r="KP34" s="3">
        <v>4</v>
      </c>
      <c r="KQ34" s="3">
        <v>1</v>
      </c>
      <c r="KR34" s="3">
        <v>2</v>
      </c>
      <c r="KS34" s="3">
        <v>6.5355299999999996</v>
      </c>
      <c r="KT34" s="3">
        <v>-2.7071100000000001</v>
      </c>
      <c r="KU34" s="3">
        <v>4</v>
      </c>
      <c r="KV34" s="3">
        <v>1</v>
      </c>
      <c r="KW34" s="3">
        <v>5</v>
      </c>
      <c r="KX34" s="3">
        <v>5</v>
      </c>
      <c r="KY34" s="3">
        <v>1</v>
      </c>
      <c r="KZ34" s="3">
        <v>3</v>
      </c>
      <c r="LA34" s="3">
        <v>1</v>
      </c>
      <c r="LB34" s="3">
        <v>1</v>
      </c>
      <c r="LC34" s="3">
        <v>8.9497499999999999</v>
      </c>
      <c r="LD34" s="3">
        <v>-2.7071100000000001</v>
      </c>
      <c r="LE34" s="3">
        <v>3</v>
      </c>
      <c r="LF34" s="3">
        <v>5</v>
      </c>
      <c r="LG34" s="3">
        <v>1</v>
      </c>
      <c r="LH34" s="3">
        <v>4</v>
      </c>
      <c r="LI34" s="3">
        <v>5</v>
      </c>
      <c r="LJ34" s="3">
        <v>2</v>
      </c>
      <c r="LK34" s="3">
        <v>4</v>
      </c>
      <c r="LL34" s="3">
        <v>4</v>
      </c>
      <c r="LM34" s="3">
        <v>-3.5355300000000001</v>
      </c>
      <c r="LN34" s="3">
        <v>5.1213199999999999</v>
      </c>
      <c r="LO34" s="3">
        <v>4</v>
      </c>
      <c r="LP34" s="3">
        <v>4</v>
      </c>
      <c r="LQ34" s="3">
        <v>5</v>
      </c>
      <c r="LR34" s="3">
        <v>4</v>
      </c>
      <c r="LS34" s="3">
        <v>2</v>
      </c>
      <c r="LT34" s="3">
        <v>2</v>
      </c>
      <c r="LU34" s="3">
        <v>2</v>
      </c>
      <c r="LV34" s="3">
        <v>2</v>
      </c>
      <c r="LW34" s="3">
        <v>5.5355299999999996</v>
      </c>
      <c r="LX34" s="3">
        <v>1.2928900000000001</v>
      </c>
      <c r="LY34" s="3">
        <v>4</v>
      </c>
      <c r="LZ34" s="3">
        <v>2</v>
      </c>
      <c r="MA34" s="3">
        <v>4</v>
      </c>
      <c r="MB34" s="3">
        <v>4</v>
      </c>
      <c r="MC34" s="3">
        <v>2</v>
      </c>
      <c r="MD34" s="3">
        <v>2</v>
      </c>
      <c r="ME34" s="3">
        <v>1</v>
      </c>
      <c r="MF34" s="3">
        <v>3</v>
      </c>
      <c r="MG34" s="3">
        <v>5.1213199999999999</v>
      </c>
      <c r="MH34" s="3">
        <v>-0.70711000000000002</v>
      </c>
      <c r="MI34" s="3">
        <v>4</v>
      </c>
      <c r="MJ34" s="3">
        <v>2</v>
      </c>
      <c r="MK34" s="3">
        <v>4</v>
      </c>
      <c r="ML34" s="3">
        <v>2</v>
      </c>
      <c r="MM34" s="3">
        <v>2</v>
      </c>
      <c r="MN34" s="3">
        <v>3</v>
      </c>
      <c r="MO34" s="3">
        <v>2</v>
      </c>
      <c r="MP34" s="3">
        <v>4</v>
      </c>
      <c r="MQ34" s="3">
        <v>1.41421</v>
      </c>
      <c r="MR34" s="3">
        <v>-2.4142100000000002</v>
      </c>
      <c r="MS34" s="3">
        <v>4</v>
      </c>
      <c r="MT34" s="3">
        <v>1</v>
      </c>
      <c r="MU34" s="3">
        <v>4</v>
      </c>
      <c r="MV34" s="3">
        <v>4</v>
      </c>
      <c r="MW34" s="3">
        <v>1</v>
      </c>
      <c r="MX34" s="3">
        <v>5</v>
      </c>
      <c r="MY34" s="3">
        <v>2</v>
      </c>
      <c r="MZ34" s="3">
        <v>1</v>
      </c>
      <c r="NA34" s="3">
        <v>6.2426399999999997</v>
      </c>
      <c r="NB34" s="3">
        <v>-4</v>
      </c>
      <c r="NC34" s="3">
        <v>4</v>
      </c>
      <c r="ND34" s="3">
        <v>3</v>
      </c>
      <c r="NE34" s="3">
        <v>2</v>
      </c>
      <c r="NF34" s="3">
        <v>4</v>
      </c>
      <c r="NG34" s="3">
        <v>2</v>
      </c>
      <c r="NH34" s="3">
        <v>3</v>
      </c>
      <c r="NI34" s="3">
        <v>2</v>
      </c>
      <c r="NJ34" s="3">
        <v>3</v>
      </c>
      <c r="NK34" s="3">
        <v>2.7071100000000001</v>
      </c>
      <c r="NL34" s="3">
        <v>0.70711000000000002</v>
      </c>
      <c r="NM34" s="3">
        <v>4</v>
      </c>
      <c r="NN34" s="3">
        <v>4</v>
      </c>
      <c r="NO34" s="3">
        <v>4</v>
      </c>
      <c r="NP34" s="3">
        <v>4</v>
      </c>
      <c r="NQ34" s="3">
        <v>2</v>
      </c>
      <c r="NR34" s="3">
        <v>3</v>
      </c>
      <c r="NS34" s="3">
        <v>2</v>
      </c>
      <c r="NT34" s="3">
        <v>3</v>
      </c>
      <c r="NU34" s="3">
        <v>4.1213199999999999</v>
      </c>
      <c r="NV34" s="3">
        <v>0.29288999999999998</v>
      </c>
    </row>
    <row r="35" spans="1:386" x14ac:dyDescent="0.2">
      <c r="A35">
        <v>34</v>
      </c>
      <c r="B35">
        <v>17</v>
      </c>
      <c r="C35" t="s">
        <v>49</v>
      </c>
      <c r="D35" t="s">
        <v>50</v>
      </c>
      <c r="E35" t="s">
        <v>26</v>
      </c>
      <c r="F35" t="s">
        <v>47</v>
      </c>
      <c r="G35">
        <v>530</v>
      </c>
      <c r="H35">
        <f t="shared" si="45"/>
        <v>12</v>
      </c>
      <c r="I35">
        <v>15</v>
      </c>
      <c r="J35" t="s">
        <v>18</v>
      </c>
      <c r="K35" t="s">
        <v>36</v>
      </c>
      <c r="L35">
        <v>14</v>
      </c>
      <c r="M35" t="s">
        <v>21</v>
      </c>
      <c r="N35" t="s">
        <v>31</v>
      </c>
      <c r="O35" t="s">
        <v>28</v>
      </c>
      <c r="P35" t="b">
        <f t="shared" si="46"/>
        <v>0</v>
      </c>
      <c r="Q35" t="str">
        <f t="shared" si="47"/>
        <v>correct</v>
      </c>
      <c r="R35">
        <v>17</v>
      </c>
      <c r="S35" t="s">
        <v>18</v>
      </c>
      <c r="T35" t="s">
        <v>38</v>
      </c>
      <c r="U35">
        <v>4</v>
      </c>
      <c r="V35" t="s">
        <v>33</v>
      </c>
      <c r="W35" t="s">
        <v>31</v>
      </c>
      <c r="X35" t="s">
        <v>8</v>
      </c>
      <c r="Y35" t="b">
        <f t="shared" si="48"/>
        <v>0</v>
      </c>
      <c r="Z35" t="str">
        <f t="shared" si="49"/>
        <v>incorrect</v>
      </c>
      <c r="AA35">
        <v>10</v>
      </c>
      <c r="AB35" t="s">
        <v>18</v>
      </c>
      <c r="AC35" t="s">
        <v>36</v>
      </c>
      <c r="AD35">
        <v>8</v>
      </c>
      <c r="AE35" t="s">
        <v>30</v>
      </c>
      <c r="AF35" t="s">
        <v>31</v>
      </c>
      <c r="AG35" t="s">
        <v>28</v>
      </c>
      <c r="AH35" t="b">
        <f t="shared" si="50"/>
        <v>0</v>
      </c>
      <c r="AI35" t="str">
        <f t="shared" si="51"/>
        <v>correct</v>
      </c>
      <c r="AJ35">
        <v>9</v>
      </c>
      <c r="AK35" t="s">
        <v>18</v>
      </c>
      <c r="AL35" t="s">
        <v>43</v>
      </c>
      <c r="AM35">
        <v>10</v>
      </c>
      <c r="AN35" t="s">
        <v>33</v>
      </c>
      <c r="AO35" t="s">
        <v>31</v>
      </c>
      <c r="AP35" t="s">
        <v>8</v>
      </c>
      <c r="AQ35" t="b">
        <f t="shared" si="52"/>
        <v>0</v>
      </c>
      <c r="AR35" t="str">
        <f t="shared" si="53"/>
        <v>incorrect</v>
      </c>
      <c r="AS35">
        <v>9</v>
      </c>
      <c r="AT35" t="s">
        <v>18</v>
      </c>
      <c r="AU35" t="s">
        <v>19</v>
      </c>
      <c r="AV35">
        <v>11</v>
      </c>
      <c r="AW35" t="s">
        <v>33</v>
      </c>
      <c r="AX35" t="s">
        <v>31</v>
      </c>
      <c r="AY35" t="s">
        <v>28</v>
      </c>
      <c r="AZ35" t="b">
        <f t="shared" si="54"/>
        <v>0</v>
      </c>
      <c r="BA35" t="str">
        <f t="shared" si="55"/>
        <v>correct</v>
      </c>
      <c r="BB35">
        <v>9</v>
      </c>
      <c r="BC35" t="s">
        <v>18</v>
      </c>
      <c r="BD35" t="s">
        <v>38</v>
      </c>
      <c r="BE35">
        <v>7</v>
      </c>
      <c r="BF35" t="s">
        <v>30</v>
      </c>
      <c r="BG35" t="s">
        <v>31</v>
      </c>
      <c r="BH35" t="s">
        <v>28</v>
      </c>
      <c r="BI35" t="b">
        <f t="shared" si="56"/>
        <v>0</v>
      </c>
      <c r="BJ35" t="str">
        <f t="shared" si="57"/>
        <v>correct</v>
      </c>
      <c r="BK35">
        <v>11</v>
      </c>
      <c r="BL35" t="s">
        <v>18</v>
      </c>
      <c r="BM35" t="s">
        <v>35</v>
      </c>
      <c r="BN35">
        <v>12</v>
      </c>
      <c r="BO35" t="s">
        <v>30</v>
      </c>
      <c r="BP35" t="s">
        <v>31</v>
      </c>
      <c r="BQ35" t="s">
        <v>28</v>
      </c>
      <c r="BR35" t="b">
        <f t="shared" si="58"/>
        <v>0</v>
      </c>
      <c r="BS35" t="str">
        <f t="shared" si="59"/>
        <v>correct</v>
      </c>
      <c r="BT35">
        <v>15</v>
      </c>
      <c r="BU35" t="s">
        <v>18</v>
      </c>
      <c r="BV35" t="s">
        <v>19</v>
      </c>
      <c r="BW35">
        <v>2</v>
      </c>
      <c r="BX35" t="s">
        <v>21</v>
      </c>
      <c r="BY35" t="s">
        <v>22</v>
      </c>
      <c r="BZ35" t="s">
        <v>8</v>
      </c>
      <c r="CA35" t="b">
        <f t="shared" si="60"/>
        <v>1</v>
      </c>
      <c r="CB35" t="str">
        <f t="shared" si="61"/>
        <v>correct</v>
      </c>
      <c r="CC35">
        <v>6</v>
      </c>
      <c r="CD35" t="s">
        <v>18</v>
      </c>
      <c r="CE35" t="s">
        <v>36</v>
      </c>
      <c r="CF35">
        <v>15</v>
      </c>
      <c r="CG35" t="s">
        <v>33</v>
      </c>
      <c r="CH35" t="s">
        <v>31</v>
      </c>
      <c r="CI35" t="s">
        <v>8</v>
      </c>
      <c r="CJ35" t="b">
        <f t="shared" si="62"/>
        <v>0</v>
      </c>
      <c r="CK35" t="str">
        <f t="shared" si="63"/>
        <v>incorrect</v>
      </c>
      <c r="CL35">
        <v>6</v>
      </c>
      <c r="CM35" t="s">
        <v>18</v>
      </c>
      <c r="CN35" t="s">
        <v>37</v>
      </c>
      <c r="CO35">
        <v>13</v>
      </c>
      <c r="CP35" t="s">
        <v>21</v>
      </c>
      <c r="CQ35" t="s">
        <v>31</v>
      </c>
      <c r="CR35" t="s">
        <v>28</v>
      </c>
      <c r="CS35" t="b">
        <f t="shared" si="64"/>
        <v>0</v>
      </c>
      <c r="CT35" t="str">
        <f t="shared" si="65"/>
        <v>correct</v>
      </c>
      <c r="CU35">
        <v>10</v>
      </c>
      <c r="CV35" t="s">
        <v>18</v>
      </c>
      <c r="CW35" t="s">
        <v>27</v>
      </c>
      <c r="CX35">
        <v>5</v>
      </c>
      <c r="CY35" t="s">
        <v>33</v>
      </c>
      <c r="CZ35" t="s">
        <v>31</v>
      </c>
      <c r="DA35" t="s">
        <v>8</v>
      </c>
      <c r="DB35" t="b">
        <f t="shared" si="66"/>
        <v>0</v>
      </c>
      <c r="DC35" t="str">
        <f t="shared" si="67"/>
        <v>incorrect</v>
      </c>
      <c r="DD35">
        <v>7</v>
      </c>
      <c r="DE35" t="s">
        <v>18</v>
      </c>
      <c r="DF35" t="s">
        <v>37</v>
      </c>
      <c r="DG35">
        <v>9</v>
      </c>
      <c r="DH35" t="s">
        <v>30</v>
      </c>
      <c r="DI35" t="s">
        <v>31</v>
      </c>
      <c r="DJ35" t="s">
        <v>28</v>
      </c>
      <c r="DK35" t="b">
        <f t="shared" si="68"/>
        <v>0</v>
      </c>
      <c r="DL35" t="str">
        <f t="shared" si="69"/>
        <v>correct</v>
      </c>
      <c r="DM35">
        <v>8</v>
      </c>
      <c r="DN35" t="s">
        <v>18</v>
      </c>
      <c r="DO35" t="s">
        <v>38</v>
      </c>
      <c r="DP35">
        <v>0</v>
      </c>
      <c r="DQ35" t="s">
        <v>33</v>
      </c>
      <c r="DR35" t="s">
        <v>34</v>
      </c>
      <c r="DS35" t="s">
        <v>8</v>
      </c>
      <c r="DT35" t="b">
        <f t="shared" si="70"/>
        <v>1</v>
      </c>
      <c r="DU35" t="str">
        <f t="shared" si="71"/>
        <v>correct</v>
      </c>
      <c r="DV35">
        <v>9</v>
      </c>
      <c r="DW35" t="s">
        <v>18</v>
      </c>
      <c r="DX35" t="s">
        <v>41</v>
      </c>
      <c r="DY35">
        <v>6</v>
      </c>
      <c r="DZ35" t="s">
        <v>33</v>
      </c>
      <c r="EA35" t="s">
        <v>31</v>
      </c>
      <c r="EB35" t="s">
        <v>28</v>
      </c>
      <c r="EC35" t="b">
        <f t="shared" si="72"/>
        <v>0</v>
      </c>
      <c r="ED35" t="str">
        <f t="shared" si="73"/>
        <v>correct</v>
      </c>
      <c r="EE35">
        <v>10</v>
      </c>
      <c r="EF35" t="s">
        <v>18</v>
      </c>
      <c r="EG35" t="s">
        <v>39</v>
      </c>
      <c r="EH35">
        <v>1</v>
      </c>
      <c r="EI35" t="s">
        <v>33</v>
      </c>
      <c r="EJ35" t="s">
        <v>34</v>
      </c>
      <c r="EK35" t="s">
        <v>8</v>
      </c>
      <c r="EL35" t="b">
        <f t="shared" si="74"/>
        <v>1</v>
      </c>
      <c r="EM35" t="str">
        <f t="shared" si="75"/>
        <v>correct</v>
      </c>
      <c r="EN35">
        <v>12</v>
      </c>
      <c r="EO35" t="s">
        <v>18</v>
      </c>
      <c r="EP35" t="s">
        <v>41</v>
      </c>
      <c r="EQ35">
        <v>3</v>
      </c>
      <c r="ER35" t="s">
        <v>21</v>
      </c>
      <c r="ES35" t="s">
        <v>22</v>
      </c>
      <c r="ET35" t="s">
        <v>8</v>
      </c>
      <c r="EU35" t="b">
        <f t="shared" si="76"/>
        <v>1</v>
      </c>
      <c r="EV35" t="str">
        <f t="shared" si="77"/>
        <v>correct</v>
      </c>
      <c r="KK35" s="3">
        <v>1</v>
      </c>
      <c r="KL35" s="3">
        <v>1</v>
      </c>
      <c r="KM35" s="3">
        <v>4</v>
      </c>
      <c r="KN35" s="3">
        <v>3</v>
      </c>
      <c r="KO35" s="3">
        <v>1</v>
      </c>
      <c r="KP35" s="3">
        <v>5</v>
      </c>
      <c r="KQ35" s="3">
        <v>4</v>
      </c>
      <c r="KR35" s="3">
        <v>2</v>
      </c>
      <c r="KS35" s="3">
        <v>0.41421000000000002</v>
      </c>
      <c r="KT35" s="3">
        <v>-6.82843</v>
      </c>
      <c r="KU35" s="3">
        <v>2</v>
      </c>
      <c r="KV35" s="3">
        <v>3</v>
      </c>
      <c r="KW35" s="3">
        <v>3</v>
      </c>
      <c r="KX35" s="3">
        <v>3</v>
      </c>
      <c r="KY35" s="3">
        <v>2</v>
      </c>
      <c r="KZ35" s="3">
        <v>2</v>
      </c>
      <c r="LA35" s="3">
        <v>2</v>
      </c>
      <c r="LB35" s="3">
        <v>1</v>
      </c>
      <c r="LC35" s="3">
        <v>2.4142100000000002</v>
      </c>
      <c r="LD35" s="3">
        <v>1</v>
      </c>
      <c r="LE35" s="3">
        <v>2</v>
      </c>
      <c r="LF35" s="3">
        <v>5</v>
      </c>
      <c r="LG35" s="3">
        <v>1</v>
      </c>
      <c r="LH35" s="3">
        <v>1</v>
      </c>
      <c r="LI35" s="3">
        <v>4</v>
      </c>
      <c r="LJ35" s="3">
        <v>1</v>
      </c>
      <c r="LK35" s="3">
        <v>2</v>
      </c>
      <c r="LL35" s="3">
        <v>1</v>
      </c>
      <c r="LM35" s="3">
        <v>-2.4142100000000002</v>
      </c>
      <c r="LN35" s="3">
        <v>6.82843</v>
      </c>
      <c r="LO35" s="3">
        <v>3</v>
      </c>
      <c r="LP35" s="3">
        <v>3</v>
      </c>
      <c r="LQ35" s="3">
        <v>1</v>
      </c>
      <c r="LR35" s="3">
        <v>1</v>
      </c>
      <c r="LS35" s="3">
        <v>5</v>
      </c>
      <c r="LT35" s="3">
        <v>1</v>
      </c>
      <c r="LU35" s="3">
        <v>1</v>
      </c>
      <c r="LV35" s="3">
        <v>4</v>
      </c>
      <c r="LW35" s="3">
        <v>-3.5355300000000001</v>
      </c>
      <c r="LX35" s="3">
        <v>4.1213199999999999</v>
      </c>
      <c r="LY35" s="3">
        <v>1</v>
      </c>
      <c r="LZ35" s="3">
        <v>5</v>
      </c>
      <c r="MA35" s="3">
        <v>1</v>
      </c>
      <c r="MB35" s="3">
        <v>1</v>
      </c>
      <c r="MC35" s="3">
        <v>5</v>
      </c>
      <c r="MD35" s="3">
        <v>1</v>
      </c>
      <c r="ME35" s="3">
        <v>1</v>
      </c>
      <c r="MF35" s="3">
        <v>3</v>
      </c>
      <c r="MG35" s="3">
        <v>-4.2426399999999997</v>
      </c>
      <c r="MH35" s="3">
        <v>5.4142099999999997</v>
      </c>
      <c r="MI35" s="3">
        <v>2</v>
      </c>
      <c r="MJ35" s="3">
        <v>3</v>
      </c>
      <c r="MK35" s="3">
        <v>1</v>
      </c>
      <c r="ML35" s="3">
        <v>1</v>
      </c>
      <c r="MM35" s="3">
        <v>4</v>
      </c>
      <c r="MN35" s="3">
        <v>1</v>
      </c>
      <c r="MO35" s="3">
        <v>1</v>
      </c>
      <c r="MP35" s="3">
        <v>1</v>
      </c>
      <c r="MQ35" s="3">
        <v>-1.41421</v>
      </c>
      <c r="MR35" s="3">
        <v>4.82843</v>
      </c>
      <c r="MS35" s="3">
        <v>1</v>
      </c>
      <c r="MT35" s="3">
        <v>1</v>
      </c>
      <c r="MU35" s="3">
        <v>4</v>
      </c>
      <c r="MV35" s="3">
        <v>4</v>
      </c>
      <c r="MW35" s="3">
        <v>1</v>
      </c>
      <c r="MX35" s="3">
        <v>5</v>
      </c>
      <c r="MY35" s="3">
        <v>4</v>
      </c>
      <c r="MZ35" s="3">
        <v>1</v>
      </c>
      <c r="NA35" s="3">
        <v>2.1213199999999999</v>
      </c>
      <c r="NB35" s="3">
        <v>-6.1213199999999999</v>
      </c>
      <c r="NC35" s="3">
        <v>2</v>
      </c>
      <c r="ND35" s="3">
        <v>2</v>
      </c>
      <c r="NE35" s="3">
        <v>4</v>
      </c>
      <c r="NF35" s="3">
        <v>2</v>
      </c>
      <c r="NG35" s="3">
        <v>3</v>
      </c>
      <c r="NH35" s="3">
        <v>4</v>
      </c>
      <c r="NI35" s="3">
        <v>2</v>
      </c>
      <c r="NJ35" s="3">
        <v>1</v>
      </c>
      <c r="NK35" s="3">
        <v>1.41421</v>
      </c>
      <c r="NL35" s="3">
        <v>-2</v>
      </c>
      <c r="NM35" s="3">
        <v>2</v>
      </c>
      <c r="NN35" s="3">
        <v>2</v>
      </c>
      <c r="NO35" s="3">
        <v>4</v>
      </c>
      <c r="NP35" s="3">
        <v>2</v>
      </c>
      <c r="NQ35" s="3">
        <v>1</v>
      </c>
      <c r="NR35" s="3">
        <v>4</v>
      </c>
      <c r="NS35" s="3">
        <v>4</v>
      </c>
      <c r="NT35" s="3">
        <v>1</v>
      </c>
      <c r="NU35" s="3">
        <v>0.82843</v>
      </c>
      <c r="NV35" s="3">
        <v>-3.4142100000000002</v>
      </c>
    </row>
    <row r="36" spans="1:386" x14ac:dyDescent="0.2">
      <c r="A36">
        <v>35</v>
      </c>
      <c r="B36">
        <v>21</v>
      </c>
      <c r="C36" t="s">
        <v>24</v>
      </c>
      <c r="D36" t="s">
        <v>25</v>
      </c>
      <c r="E36" t="s">
        <v>26</v>
      </c>
      <c r="F36" t="s">
        <v>47</v>
      </c>
      <c r="G36">
        <v>670</v>
      </c>
      <c r="H36">
        <f t="shared" si="45"/>
        <v>11</v>
      </c>
      <c r="I36">
        <v>23</v>
      </c>
      <c r="J36" t="s">
        <v>18</v>
      </c>
      <c r="K36" t="s">
        <v>36</v>
      </c>
      <c r="L36">
        <v>7</v>
      </c>
      <c r="M36" t="s">
        <v>30</v>
      </c>
      <c r="N36" t="s">
        <v>31</v>
      </c>
      <c r="O36" t="s">
        <v>8</v>
      </c>
      <c r="P36" t="b">
        <f t="shared" si="46"/>
        <v>0</v>
      </c>
      <c r="Q36" t="str">
        <f t="shared" si="47"/>
        <v>incorrect</v>
      </c>
      <c r="R36">
        <v>27</v>
      </c>
      <c r="S36" t="s">
        <v>18</v>
      </c>
      <c r="T36" t="s">
        <v>32</v>
      </c>
      <c r="U36">
        <v>2</v>
      </c>
      <c r="V36" t="s">
        <v>21</v>
      </c>
      <c r="W36" t="s">
        <v>22</v>
      </c>
      <c r="X36" t="s">
        <v>28</v>
      </c>
      <c r="Y36" t="b">
        <f t="shared" si="48"/>
        <v>1</v>
      </c>
      <c r="Z36" t="str">
        <f t="shared" si="49"/>
        <v>incorrect</v>
      </c>
      <c r="AA36">
        <v>13</v>
      </c>
      <c r="AB36" t="s">
        <v>18</v>
      </c>
      <c r="AC36" t="s">
        <v>38</v>
      </c>
      <c r="AD36">
        <v>11</v>
      </c>
      <c r="AE36" t="s">
        <v>33</v>
      </c>
      <c r="AF36" t="s">
        <v>31</v>
      </c>
      <c r="AG36" t="s">
        <v>8</v>
      </c>
      <c r="AH36" t="b">
        <f t="shared" si="50"/>
        <v>0</v>
      </c>
      <c r="AI36" t="str">
        <f t="shared" si="51"/>
        <v>incorrect</v>
      </c>
      <c r="AJ36">
        <v>15</v>
      </c>
      <c r="AK36" t="s">
        <v>18</v>
      </c>
      <c r="AL36" t="s">
        <v>36</v>
      </c>
      <c r="AM36">
        <v>8</v>
      </c>
      <c r="AN36" t="s">
        <v>30</v>
      </c>
      <c r="AO36" t="s">
        <v>31</v>
      </c>
      <c r="AP36" t="s">
        <v>28</v>
      </c>
      <c r="AQ36" t="b">
        <f t="shared" si="52"/>
        <v>0</v>
      </c>
      <c r="AR36" t="str">
        <f t="shared" si="53"/>
        <v>correct</v>
      </c>
      <c r="AS36">
        <v>16</v>
      </c>
      <c r="AT36" t="s">
        <v>18</v>
      </c>
      <c r="AU36" t="s">
        <v>27</v>
      </c>
      <c r="AV36">
        <v>4</v>
      </c>
      <c r="AW36" t="s">
        <v>33</v>
      </c>
      <c r="AX36" t="s">
        <v>31</v>
      </c>
      <c r="AY36" t="s">
        <v>28</v>
      </c>
      <c r="AZ36" t="b">
        <f t="shared" si="54"/>
        <v>0</v>
      </c>
      <c r="BA36" t="str">
        <f t="shared" si="55"/>
        <v>correct</v>
      </c>
      <c r="BB36">
        <v>16</v>
      </c>
      <c r="BC36" t="s">
        <v>18</v>
      </c>
      <c r="BD36" t="s">
        <v>27</v>
      </c>
      <c r="BE36">
        <v>14</v>
      </c>
      <c r="BF36" t="s">
        <v>21</v>
      </c>
      <c r="BG36" t="s">
        <v>31</v>
      </c>
      <c r="BH36" t="s">
        <v>28</v>
      </c>
      <c r="BI36" t="b">
        <f t="shared" si="56"/>
        <v>0</v>
      </c>
      <c r="BJ36" t="str">
        <f t="shared" si="57"/>
        <v>correct</v>
      </c>
      <c r="BK36">
        <v>15</v>
      </c>
      <c r="BL36" t="s">
        <v>18</v>
      </c>
      <c r="BM36" t="s">
        <v>38</v>
      </c>
      <c r="BN36">
        <v>12</v>
      </c>
      <c r="BO36" t="s">
        <v>30</v>
      </c>
      <c r="BP36" t="s">
        <v>31</v>
      </c>
      <c r="BQ36" t="s">
        <v>28</v>
      </c>
      <c r="BR36" t="b">
        <f t="shared" si="58"/>
        <v>0</v>
      </c>
      <c r="BS36" t="str">
        <f t="shared" si="59"/>
        <v>correct</v>
      </c>
      <c r="BT36">
        <v>17</v>
      </c>
      <c r="BU36" t="s">
        <v>18</v>
      </c>
      <c r="BV36" t="s">
        <v>35</v>
      </c>
      <c r="BW36">
        <v>3</v>
      </c>
      <c r="BX36" t="s">
        <v>21</v>
      </c>
      <c r="BY36" t="s">
        <v>22</v>
      </c>
      <c r="BZ36" t="s">
        <v>8</v>
      </c>
      <c r="CA36" t="b">
        <f t="shared" si="60"/>
        <v>1</v>
      </c>
      <c r="CB36" t="str">
        <f t="shared" si="61"/>
        <v>correct</v>
      </c>
      <c r="CC36">
        <v>37</v>
      </c>
      <c r="CD36" t="s">
        <v>18</v>
      </c>
      <c r="CE36" t="s">
        <v>38</v>
      </c>
      <c r="CF36">
        <v>15</v>
      </c>
      <c r="CG36" t="s">
        <v>33</v>
      </c>
      <c r="CH36" t="s">
        <v>31</v>
      </c>
      <c r="CI36" t="s">
        <v>28</v>
      </c>
      <c r="CJ36" t="b">
        <f t="shared" si="62"/>
        <v>0</v>
      </c>
      <c r="CK36" t="str">
        <f t="shared" si="63"/>
        <v>correct</v>
      </c>
      <c r="CL36">
        <v>11</v>
      </c>
      <c r="CM36" t="s">
        <v>18</v>
      </c>
      <c r="CN36" t="s">
        <v>36</v>
      </c>
      <c r="CO36">
        <v>10</v>
      </c>
      <c r="CP36" t="s">
        <v>33</v>
      </c>
      <c r="CQ36" t="s">
        <v>31</v>
      </c>
      <c r="CR36" t="s">
        <v>28</v>
      </c>
      <c r="CS36" t="b">
        <f t="shared" si="64"/>
        <v>0</v>
      </c>
      <c r="CT36" t="str">
        <f t="shared" si="65"/>
        <v>correct</v>
      </c>
      <c r="CU36">
        <v>13</v>
      </c>
      <c r="CV36" t="s">
        <v>18</v>
      </c>
      <c r="CW36" t="s">
        <v>43</v>
      </c>
      <c r="CX36">
        <v>9</v>
      </c>
      <c r="CY36" t="s">
        <v>30</v>
      </c>
      <c r="CZ36" t="s">
        <v>31</v>
      </c>
      <c r="DA36" t="s">
        <v>28</v>
      </c>
      <c r="DB36" t="b">
        <f t="shared" si="66"/>
        <v>0</v>
      </c>
      <c r="DC36" t="str">
        <f t="shared" si="67"/>
        <v>correct</v>
      </c>
      <c r="DD36">
        <v>20</v>
      </c>
      <c r="DE36" t="s">
        <v>18</v>
      </c>
      <c r="DF36" t="s">
        <v>19</v>
      </c>
      <c r="DG36">
        <v>6</v>
      </c>
      <c r="DH36" t="s">
        <v>33</v>
      </c>
      <c r="DI36" t="s">
        <v>31</v>
      </c>
      <c r="DJ36" t="s">
        <v>28</v>
      </c>
      <c r="DK36" t="b">
        <f t="shared" si="68"/>
        <v>0</v>
      </c>
      <c r="DL36" t="str">
        <f t="shared" si="69"/>
        <v>correct</v>
      </c>
      <c r="DM36">
        <v>18</v>
      </c>
      <c r="DN36" t="s">
        <v>18</v>
      </c>
      <c r="DO36" t="s">
        <v>19</v>
      </c>
      <c r="DP36">
        <v>13</v>
      </c>
      <c r="DQ36" t="s">
        <v>21</v>
      </c>
      <c r="DR36" t="s">
        <v>31</v>
      </c>
      <c r="DS36" t="s">
        <v>28</v>
      </c>
      <c r="DT36" t="b">
        <f t="shared" si="70"/>
        <v>0</v>
      </c>
      <c r="DU36" t="str">
        <f t="shared" si="71"/>
        <v>correct</v>
      </c>
      <c r="DV36">
        <v>17</v>
      </c>
      <c r="DW36" t="s">
        <v>18</v>
      </c>
      <c r="DX36" t="s">
        <v>37</v>
      </c>
      <c r="DY36">
        <v>5</v>
      </c>
      <c r="DZ36" t="s">
        <v>33</v>
      </c>
      <c r="EA36" t="s">
        <v>31</v>
      </c>
      <c r="EB36" t="s">
        <v>8</v>
      </c>
      <c r="EC36" t="b">
        <f t="shared" si="72"/>
        <v>0</v>
      </c>
      <c r="ED36" t="str">
        <f t="shared" si="73"/>
        <v>incorrect</v>
      </c>
      <c r="EE36">
        <v>13</v>
      </c>
      <c r="EF36" t="s">
        <v>18</v>
      </c>
      <c r="EG36" t="s">
        <v>27</v>
      </c>
      <c r="EH36">
        <v>0</v>
      </c>
      <c r="EI36" t="s">
        <v>33</v>
      </c>
      <c r="EJ36" t="s">
        <v>34</v>
      </c>
      <c r="EK36" t="s">
        <v>8</v>
      </c>
      <c r="EL36" t="b">
        <f t="shared" si="74"/>
        <v>1</v>
      </c>
      <c r="EM36" t="str">
        <f t="shared" si="75"/>
        <v>correct</v>
      </c>
      <c r="EN36">
        <v>14</v>
      </c>
      <c r="EO36" t="s">
        <v>18</v>
      </c>
      <c r="EP36" t="s">
        <v>39</v>
      </c>
      <c r="EQ36">
        <v>1</v>
      </c>
      <c r="ER36" t="s">
        <v>33</v>
      </c>
      <c r="ES36" t="s">
        <v>34</v>
      </c>
      <c r="ET36" t="s">
        <v>28</v>
      </c>
      <c r="EU36" t="b">
        <f t="shared" si="76"/>
        <v>1</v>
      </c>
      <c r="EV36" t="str">
        <f t="shared" si="77"/>
        <v>incorrect</v>
      </c>
      <c r="KK36" s="3">
        <v>1</v>
      </c>
      <c r="KL36" s="3">
        <v>1</v>
      </c>
      <c r="KM36" s="3">
        <v>5</v>
      </c>
      <c r="KN36" s="3">
        <v>5</v>
      </c>
      <c r="KO36" s="3">
        <v>1</v>
      </c>
      <c r="KP36" s="3">
        <v>5</v>
      </c>
      <c r="KQ36" s="3">
        <v>1</v>
      </c>
      <c r="KR36" s="3">
        <v>5</v>
      </c>
      <c r="KS36" s="3">
        <v>4</v>
      </c>
      <c r="KT36" s="3">
        <v>-9.6568500000000004</v>
      </c>
      <c r="KU36" s="3">
        <v>1</v>
      </c>
      <c r="KV36" s="3">
        <v>1</v>
      </c>
      <c r="KW36" s="3">
        <v>5</v>
      </c>
      <c r="KX36" s="3">
        <v>5</v>
      </c>
      <c r="KY36" s="3">
        <v>1</v>
      </c>
      <c r="KZ36" s="3">
        <v>5</v>
      </c>
      <c r="LA36" s="3">
        <v>1</v>
      </c>
      <c r="LB36" s="3">
        <v>1</v>
      </c>
      <c r="LC36" s="3">
        <v>6.82843</v>
      </c>
      <c r="LD36" s="3">
        <v>-6.82843</v>
      </c>
      <c r="LE36" s="3">
        <v>5</v>
      </c>
      <c r="LF36" s="3">
        <v>5</v>
      </c>
      <c r="LG36" s="3">
        <v>1</v>
      </c>
      <c r="LH36" s="3">
        <v>5</v>
      </c>
      <c r="LI36" s="3">
        <v>5</v>
      </c>
      <c r="LJ36" s="3">
        <v>1</v>
      </c>
      <c r="LK36" s="3">
        <v>5</v>
      </c>
      <c r="LL36" s="3">
        <v>5</v>
      </c>
      <c r="LM36" s="3">
        <v>-2.82843</v>
      </c>
      <c r="LN36" s="3">
        <v>6.82843</v>
      </c>
      <c r="LO36" s="3">
        <v>5</v>
      </c>
      <c r="LP36" s="3">
        <v>1</v>
      </c>
      <c r="LQ36" s="3">
        <v>5</v>
      </c>
      <c r="LR36" s="3">
        <v>5</v>
      </c>
      <c r="LS36" s="3">
        <v>1</v>
      </c>
      <c r="LT36" s="3">
        <v>5</v>
      </c>
      <c r="LU36" s="3">
        <v>1</v>
      </c>
      <c r="LV36" s="3">
        <v>5</v>
      </c>
      <c r="LW36" s="3">
        <v>6.82843</v>
      </c>
      <c r="LX36" s="3">
        <v>-6.82843</v>
      </c>
      <c r="LY36" s="3">
        <v>4</v>
      </c>
      <c r="LZ36" s="3">
        <v>1</v>
      </c>
      <c r="MA36" s="3">
        <v>2</v>
      </c>
      <c r="MB36" s="3">
        <v>4</v>
      </c>
      <c r="MC36" s="3">
        <v>2</v>
      </c>
      <c r="MD36" s="3">
        <v>3</v>
      </c>
      <c r="ME36" s="3">
        <v>4</v>
      </c>
      <c r="MF36" s="3">
        <v>2</v>
      </c>
      <c r="MG36" s="3">
        <v>1.41421</v>
      </c>
      <c r="MH36" s="3">
        <v>-0.58579000000000003</v>
      </c>
      <c r="MI36" s="3">
        <v>1</v>
      </c>
      <c r="MJ36" s="3">
        <v>5</v>
      </c>
      <c r="MK36" s="3">
        <v>1</v>
      </c>
      <c r="ML36" s="3">
        <v>1</v>
      </c>
      <c r="MM36" s="3">
        <v>5</v>
      </c>
      <c r="MN36" s="3">
        <v>1</v>
      </c>
      <c r="MO36" s="3">
        <v>5</v>
      </c>
      <c r="MP36" s="3">
        <v>5</v>
      </c>
      <c r="MQ36" s="3">
        <v>-9.6568500000000004</v>
      </c>
      <c r="MR36" s="3">
        <v>4</v>
      </c>
      <c r="MS36" s="3">
        <v>5</v>
      </c>
      <c r="MT36" s="3">
        <v>1</v>
      </c>
      <c r="MU36" s="3">
        <v>5</v>
      </c>
      <c r="MV36" s="3">
        <v>5</v>
      </c>
      <c r="MW36" s="3">
        <v>1</v>
      </c>
      <c r="MX36" s="3">
        <v>5</v>
      </c>
      <c r="MY36" s="3">
        <v>1</v>
      </c>
      <c r="MZ36" s="3">
        <v>1</v>
      </c>
      <c r="NA36" s="3">
        <v>9.6568500000000004</v>
      </c>
      <c r="NB36" s="3">
        <v>-4</v>
      </c>
      <c r="NC36" s="3">
        <v>5</v>
      </c>
      <c r="ND36" s="3">
        <v>1</v>
      </c>
      <c r="NE36" s="3">
        <v>5</v>
      </c>
      <c r="NF36" s="3">
        <v>5</v>
      </c>
      <c r="NG36" s="3">
        <v>1</v>
      </c>
      <c r="NH36" s="3">
        <v>5</v>
      </c>
      <c r="NI36" s="3">
        <v>1</v>
      </c>
      <c r="NJ36" s="3">
        <v>1</v>
      </c>
      <c r="NK36" s="3">
        <v>9.6568500000000004</v>
      </c>
      <c r="NL36" s="3">
        <v>-4</v>
      </c>
      <c r="NM36" s="3">
        <v>1</v>
      </c>
      <c r="NN36" s="3">
        <v>1</v>
      </c>
      <c r="NO36" s="3">
        <v>5</v>
      </c>
      <c r="NP36" s="3">
        <v>5</v>
      </c>
      <c r="NQ36" s="3">
        <v>1</v>
      </c>
      <c r="NR36" s="3">
        <v>5</v>
      </c>
      <c r="NS36" s="3">
        <v>1</v>
      </c>
      <c r="NT36" s="3">
        <v>1</v>
      </c>
      <c r="NU36" s="3">
        <v>6.82843</v>
      </c>
      <c r="NV36" s="3">
        <v>-6.82843</v>
      </c>
    </row>
    <row r="37" spans="1:386" x14ac:dyDescent="0.2">
      <c r="A37">
        <v>36</v>
      </c>
      <c r="B37">
        <v>20</v>
      </c>
      <c r="C37" t="s">
        <v>24</v>
      </c>
      <c r="D37" t="s">
        <v>50</v>
      </c>
      <c r="E37" t="s">
        <v>26</v>
      </c>
      <c r="F37" t="s">
        <v>47</v>
      </c>
      <c r="G37">
        <v>683</v>
      </c>
      <c r="H37">
        <f t="shared" si="45"/>
        <v>13</v>
      </c>
      <c r="I37">
        <v>13</v>
      </c>
      <c r="J37" t="s">
        <v>18</v>
      </c>
      <c r="K37" t="s">
        <v>41</v>
      </c>
      <c r="L37">
        <v>13</v>
      </c>
      <c r="M37" t="s">
        <v>21</v>
      </c>
      <c r="N37" t="s">
        <v>31</v>
      </c>
      <c r="O37" t="s">
        <v>28</v>
      </c>
      <c r="P37" t="b">
        <f t="shared" si="46"/>
        <v>0</v>
      </c>
      <c r="Q37" t="str">
        <f t="shared" si="47"/>
        <v>correct</v>
      </c>
      <c r="R37">
        <v>22</v>
      </c>
      <c r="S37" t="s">
        <v>18</v>
      </c>
      <c r="T37" t="s">
        <v>27</v>
      </c>
      <c r="U37">
        <v>11</v>
      </c>
      <c r="V37" t="s">
        <v>33</v>
      </c>
      <c r="W37" t="s">
        <v>31</v>
      </c>
      <c r="X37" t="s">
        <v>28</v>
      </c>
      <c r="Y37" t="b">
        <f t="shared" si="48"/>
        <v>0</v>
      </c>
      <c r="Z37" t="str">
        <f t="shared" si="49"/>
        <v>correct</v>
      </c>
      <c r="AA37">
        <v>18</v>
      </c>
      <c r="AB37" t="s">
        <v>18</v>
      </c>
      <c r="AC37" t="s">
        <v>32</v>
      </c>
      <c r="AD37">
        <v>6</v>
      </c>
      <c r="AE37" t="s">
        <v>33</v>
      </c>
      <c r="AF37" t="s">
        <v>31</v>
      </c>
      <c r="AG37" t="s">
        <v>28</v>
      </c>
      <c r="AH37" t="b">
        <f t="shared" si="50"/>
        <v>0</v>
      </c>
      <c r="AI37" t="str">
        <f t="shared" si="51"/>
        <v>correct</v>
      </c>
      <c r="AJ37">
        <v>16</v>
      </c>
      <c r="AK37" t="s">
        <v>18</v>
      </c>
      <c r="AL37" t="s">
        <v>38</v>
      </c>
      <c r="AM37">
        <v>9</v>
      </c>
      <c r="AN37" t="s">
        <v>30</v>
      </c>
      <c r="AO37" t="s">
        <v>31</v>
      </c>
      <c r="AP37" t="s">
        <v>28</v>
      </c>
      <c r="AQ37" t="b">
        <f t="shared" si="52"/>
        <v>0</v>
      </c>
      <c r="AR37" t="str">
        <f t="shared" si="53"/>
        <v>correct</v>
      </c>
      <c r="AS37">
        <v>37</v>
      </c>
      <c r="AT37" t="s">
        <v>18</v>
      </c>
      <c r="AU37" t="s">
        <v>43</v>
      </c>
      <c r="AV37">
        <v>15</v>
      </c>
      <c r="AW37" t="s">
        <v>33</v>
      </c>
      <c r="AX37" t="s">
        <v>31</v>
      </c>
      <c r="AY37" t="s">
        <v>28</v>
      </c>
      <c r="AZ37" t="b">
        <f t="shared" si="54"/>
        <v>0</v>
      </c>
      <c r="BA37" t="str">
        <f t="shared" si="55"/>
        <v>correct</v>
      </c>
      <c r="BB37">
        <v>15</v>
      </c>
      <c r="BC37" t="s">
        <v>18</v>
      </c>
      <c r="BD37" t="s">
        <v>32</v>
      </c>
      <c r="BE37">
        <v>14</v>
      </c>
      <c r="BF37" t="s">
        <v>21</v>
      </c>
      <c r="BG37" t="s">
        <v>31</v>
      </c>
      <c r="BH37" t="s">
        <v>28</v>
      </c>
      <c r="BI37" t="b">
        <f t="shared" si="56"/>
        <v>0</v>
      </c>
      <c r="BJ37" t="str">
        <f t="shared" si="57"/>
        <v>correct</v>
      </c>
      <c r="BK37">
        <v>26</v>
      </c>
      <c r="BL37" t="s">
        <v>18</v>
      </c>
      <c r="BM37" t="s">
        <v>38</v>
      </c>
      <c r="BN37">
        <v>8</v>
      </c>
      <c r="BO37" t="s">
        <v>30</v>
      </c>
      <c r="BP37" t="s">
        <v>31</v>
      </c>
      <c r="BQ37" t="s">
        <v>28</v>
      </c>
      <c r="BR37" t="b">
        <f t="shared" si="58"/>
        <v>0</v>
      </c>
      <c r="BS37" t="str">
        <f t="shared" si="59"/>
        <v>correct</v>
      </c>
      <c r="BT37">
        <v>23</v>
      </c>
      <c r="BU37" t="s">
        <v>18</v>
      </c>
      <c r="BV37" t="s">
        <v>36</v>
      </c>
      <c r="BW37">
        <v>3</v>
      </c>
      <c r="BX37" t="s">
        <v>21</v>
      </c>
      <c r="BY37" t="s">
        <v>22</v>
      </c>
      <c r="BZ37" t="s">
        <v>28</v>
      </c>
      <c r="CA37" t="b">
        <f t="shared" si="60"/>
        <v>1</v>
      </c>
      <c r="CB37" t="str">
        <f t="shared" si="61"/>
        <v>incorrect</v>
      </c>
      <c r="CC37">
        <v>13</v>
      </c>
      <c r="CD37" t="s">
        <v>18</v>
      </c>
      <c r="CE37" t="s">
        <v>36</v>
      </c>
      <c r="CF37">
        <v>7</v>
      </c>
      <c r="CG37" t="s">
        <v>30</v>
      </c>
      <c r="CH37" t="s">
        <v>31</v>
      </c>
      <c r="CI37" t="s">
        <v>28</v>
      </c>
      <c r="CJ37" t="b">
        <f t="shared" si="62"/>
        <v>0</v>
      </c>
      <c r="CK37" t="str">
        <f t="shared" si="63"/>
        <v>correct</v>
      </c>
      <c r="CL37">
        <v>13</v>
      </c>
      <c r="CM37" t="s">
        <v>18</v>
      </c>
      <c r="CN37" t="s">
        <v>35</v>
      </c>
      <c r="CO37">
        <v>0</v>
      </c>
      <c r="CP37" t="s">
        <v>33</v>
      </c>
      <c r="CQ37" t="s">
        <v>34</v>
      </c>
      <c r="CR37" t="s">
        <v>8</v>
      </c>
      <c r="CS37" t="b">
        <f t="shared" si="64"/>
        <v>1</v>
      </c>
      <c r="CT37" t="str">
        <f t="shared" si="65"/>
        <v>correct</v>
      </c>
      <c r="CU37">
        <v>35</v>
      </c>
      <c r="CV37" t="s">
        <v>18</v>
      </c>
      <c r="CW37" t="s">
        <v>19</v>
      </c>
      <c r="CX37">
        <v>1</v>
      </c>
      <c r="CY37" t="s">
        <v>33</v>
      </c>
      <c r="CZ37" t="s">
        <v>34</v>
      </c>
      <c r="DA37" t="s">
        <v>28</v>
      </c>
      <c r="DB37" t="b">
        <f t="shared" si="66"/>
        <v>1</v>
      </c>
      <c r="DC37" t="str">
        <f t="shared" si="67"/>
        <v>incorrect</v>
      </c>
      <c r="DD37">
        <v>6</v>
      </c>
      <c r="DE37" t="s">
        <v>18</v>
      </c>
      <c r="DF37" t="s">
        <v>43</v>
      </c>
      <c r="DG37">
        <v>12</v>
      </c>
      <c r="DH37" t="s">
        <v>30</v>
      </c>
      <c r="DI37" t="s">
        <v>31</v>
      </c>
      <c r="DJ37" t="s">
        <v>28</v>
      </c>
      <c r="DK37" t="b">
        <f t="shared" si="68"/>
        <v>0</v>
      </c>
      <c r="DL37" t="str">
        <f t="shared" si="69"/>
        <v>correct</v>
      </c>
      <c r="DM37">
        <v>11</v>
      </c>
      <c r="DN37" t="s">
        <v>18</v>
      </c>
      <c r="DO37" t="s">
        <v>38</v>
      </c>
      <c r="DP37">
        <v>5</v>
      </c>
      <c r="DQ37" t="s">
        <v>33</v>
      </c>
      <c r="DR37" t="s">
        <v>31</v>
      </c>
      <c r="DS37" t="s">
        <v>28</v>
      </c>
      <c r="DT37" t="b">
        <f t="shared" si="70"/>
        <v>0</v>
      </c>
      <c r="DU37" t="str">
        <f t="shared" si="71"/>
        <v>correct</v>
      </c>
      <c r="DV37">
        <v>10</v>
      </c>
      <c r="DW37" t="s">
        <v>18</v>
      </c>
      <c r="DX37" t="s">
        <v>37</v>
      </c>
      <c r="DY37">
        <v>4</v>
      </c>
      <c r="DZ37" t="s">
        <v>33</v>
      </c>
      <c r="EA37" t="s">
        <v>31</v>
      </c>
      <c r="EB37" t="s">
        <v>28</v>
      </c>
      <c r="EC37" t="b">
        <f t="shared" si="72"/>
        <v>0</v>
      </c>
      <c r="ED37" t="str">
        <f t="shared" si="73"/>
        <v>correct</v>
      </c>
      <c r="EE37">
        <v>11</v>
      </c>
      <c r="EF37" t="s">
        <v>18</v>
      </c>
      <c r="EG37" t="s">
        <v>35</v>
      </c>
      <c r="EH37">
        <v>10</v>
      </c>
      <c r="EI37" t="s">
        <v>33</v>
      </c>
      <c r="EJ37" t="s">
        <v>31</v>
      </c>
      <c r="EK37" t="s">
        <v>28</v>
      </c>
      <c r="EL37" t="b">
        <f t="shared" si="74"/>
        <v>0</v>
      </c>
      <c r="EM37" t="str">
        <f t="shared" si="75"/>
        <v>correct</v>
      </c>
      <c r="EN37">
        <v>22</v>
      </c>
      <c r="EO37" t="s">
        <v>18</v>
      </c>
      <c r="EP37" t="s">
        <v>27</v>
      </c>
      <c r="EQ37">
        <v>2</v>
      </c>
      <c r="ER37" t="s">
        <v>21</v>
      </c>
      <c r="ES37" t="s">
        <v>22</v>
      </c>
      <c r="ET37" t="s">
        <v>28</v>
      </c>
      <c r="EU37" t="b">
        <f t="shared" si="76"/>
        <v>1</v>
      </c>
      <c r="EV37" t="str">
        <f t="shared" si="77"/>
        <v>incorrect</v>
      </c>
      <c r="KK37" s="3">
        <v>1</v>
      </c>
      <c r="KL37" s="3">
        <v>3</v>
      </c>
      <c r="KM37" s="3">
        <v>2</v>
      </c>
      <c r="KN37" s="3">
        <v>1</v>
      </c>
      <c r="KO37" s="3">
        <v>4</v>
      </c>
      <c r="KP37" s="3">
        <v>2</v>
      </c>
      <c r="KQ37" s="3">
        <v>4</v>
      </c>
      <c r="KR37" s="3">
        <v>5</v>
      </c>
      <c r="KS37" s="3">
        <v>-7.2426399999999997</v>
      </c>
      <c r="KT37" s="3">
        <v>-0.41421000000000002</v>
      </c>
      <c r="KU37" s="3">
        <v>1</v>
      </c>
      <c r="KV37" s="3">
        <v>1</v>
      </c>
      <c r="KW37" s="3">
        <v>5</v>
      </c>
      <c r="KX37" s="3">
        <v>4</v>
      </c>
      <c r="KY37" s="3">
        <v>1</v>
      </c>
      <c r="KZ37" s="3">
        <v>5</v>
      </c>
      <c r="LA37" s="3">
        <v>1</v>
      </c>
      <c r="LB37" s="3">
        <v>3</v>
      </c>
      <c r="LC37" s="3">
        <v>4.4142099999999997</v>
      </c>
      <c r="LD37" s="3">
        <v>-8.2426399999999997</v>
      </c>
      <c r="LE37" s="3">
        <v>3</v>
      </c>
      <c r="LF37" s="3">
        <v>4</v>
      </c>
      <c r="LG37" s="3">
        <v>1</v>
      </c>
      <c r="LH37" s="3">
        <v>1</v>
      </c>
      <c r="LI37" s="3">
        <v>5</v>
      </c>
      <c r="LJ37" s="3">
        <v>1</v>
      </c>
      <c r="LK37" s="3">
        <v>5</v>
      </c>
      <c r="LL37" s="3">
        <v>4</v>
      </c>
      <c r="LM37" s="3">
        <v>-7.5355299999999996</v>
      </c>
      <c r="LN37" s="3">
        <v>5.1213199999999999</v>
      </c>
      <c r="LO37" s="3">
        <v>1</v>
      </c>
      <c r="LP37" s="3">
        <v>2</v>
      </c>
      <c r="LQ37" s="3">
        <v>4</v>
      </c>
      <c r="LR37" s="3">
        <v>5</v>
      </c>
      <c r="LS37" s="3">
        <v>4</v>
      </c>
      <c r="LT37" s="3">
        <v>5</v>
      </c>
      <c r="LU37" s="3">
        <v>3</v>
      </c>
      <c r="LV37" s="3">
        <v>4</v>
      </c>
      <c r="LW37" s="3">
        <v>-0.12132</v>
      </c>
      <c r="LX37" s="3">
        <v>-5.1213199999999999</v>
      </c>
      <c r="LY37" s="3">
        <v>2</v>
      </c>
      <c r="LZ37" s="3">
        <v>2</v>
      </c>
      <c r="MA37" s="3">
        <v>2</v>
      </c>
      <c r="MB37" s="3">
        <v>2</v>
      </c>
      <c r="MC37" s="3">
        <v>3</v>
      </c>
      <c r="MD37" s="3">
        <v>4</v>
      </c>
      <c r="ME37" s="3">
        <v>4</v>
      </c>
      <c r="MF37" s="3">
        <v>3</v>
      </c>
      <c r="MG37" s="3">
        <v>-3.4142100000000002</v>
      </c>
      <c r="MH37" s="3">
        <v>-2</v>
      </c>
      <c r="MI37" s="3">
        <v>1</v>
      </c>
      <c r="MJ37" s="3">
        <v>1</v>
      </c>
      <c r="MK37" s="3">
        <v>1</v>
      </c>
      <c r="ML37" s="3">
        <v>1</v>
      </c>
      <c r="MM37" s="3">
        <v>5</v>
      </c>
      <c r="MN37" s="3">
        <v>3</v>
      </c>
      <c r="MO37" s="3">
        <v>5</v>
      </c>
      <c r="MP37" s="3">
        <v>4</v>
      </c>
      <c r="MQ37" s="3">
        <v>-8.9497499999999999</v>
      </c>
      <c r="MR37" s="3">
        <v>-1.2928900000000001</v>
      </c>
      <c r="MS37" s="3">
        <v>3</v>
      </c>
      <c r="MT37" s="3">
        <v>1</v>
      </c>
      <c r="MU37" s="3">
        <v>4</v>
      </c>
      <c r="MV37" s="3">
        <v>3</v>
      </c>
      <c r="MW37" s="3">
        <v>3</v>
      </c>
      <c r="MX37" s="3">
        <v>3</v>
      </c>
      <c r="MY37" s="3">
        <v>2</v>
      </c>
      <c r="MZ37" s="3">
        <v>3</v>
      </c>
      <c r="NA37" s="3">
        <v>1.7071099999999999</v>
      </c>
      <c r="NB37" s="3">
        <v>-2.7071100000000001</v>
      </c>
      <c r="NC37" s="3">
        <v>1</v>
      </c>
      <c r="ND37" s="3">
        <v>1</v>
      </c>
      <c r="NE37" s="3">
        <v>5</v>
      </c>
      <c r="NF37" s="3">
        <v>4</v>
      </c>
      <c r="NG37" s="3">
        <v>2</v>
      </c>
      <c r="NH37" s="3">
        <v>4</v>
      </c>
      <c r="NI37" s="3">
        <v>1</v>
      </c>
      <c r="NJ37" s="3">
        <v>2</v>
      </c>
      <c r="NK37" s="3">
        <v>4.4142099999999997</v>
      </c>
      <c r="NL37" s="3">
        <v>-5.82843</v>
      </c>
      <c r="NM37" s="3">
        <v>1</v>
      </c>
      <c r="NN37" s="3">
        <v>2</v>
      </c>
      <c r="NO37" s="3">
        <v>1</v>
      </c>
      <c r="NP37" s="3">
        <v>2</v>
      </c>
      <c r="NQ37" s="3">
        <v>4</v>
      </c>
      <c r="NR37" s="3">
        <v>3</v>
      </c>
      <c r="NS37" s="3">
        <v>5</v>
      </c>
      <c r="NT37" s="3">
        <v>5</v>
      </c>
      <c r="NU37" s="3">
        <v>-7.9497499999999999</v>
      </c>
      <c r="NV37" s="3">
        <v>-1.7071099999999999</v>
      </c>
    </row>
    <row r="38" spans="1:386" x14ac:dyDescent="0.2">
      <c r="A38">
        <v>37</v>
      </c>
      <c r="B38">
        <v>21</v>
      </c>
      <c r="C38" t="s">
        <v>24</v>
      </c>
      <c r="D38" t="s">
        <v>25</v>
      </c>
      <c r="E38" t="s">
        <v>26</v>
      </c>
      <c r="F38" t="s">
        <v>23</v>
      </c>
      <c r="G38">
        <v>337</v>
      </c>
      <c r="H38">
        <f t="shared" si="45"/>
        <v>11</v>
      </c>
      <c r="I38">
        <v>13</v>
      </c>
      <c r="J38" t="s">
        <v>18</v>
      </c>
      <c r="K38" t="s">
        <v>43</v>
      </c>
      <c r="L38">
        <v>12</v>
      </c>
      <c r="M38" t="s">
        <v>30</v>
      </c>
      <c r="N38" t="s">
        <v>31</v>
      </c>
      <c r="O38" t="s">
        <v>8</v>
      </c>
      <c r="P38" t="b">
        <f t="shared" si="46"/>
        <v>0</v>
      </c>
      <c r="Q38" t="str">
        <f t="shared" si="47"/>
        <v>incorrect</v>
      </c>
      <c r="R38">
        <v>8</v>
      </c>
      <c r="S38" t="s">
        <v>18</v>
      </c>
      <c r="T38" t="s">
        <v>39</v>
      </c>
      <c r="U38">
        <v>9</v>
      </c>
      <c r="V38" t="s">
        <v>30</v>
      </c>
      <c r="W38" t="s">
        <v>31</v>
      </c>
      <c r="X38" t="s">
        <v>8</v>
      </c>
      <c r="Y38" t="b">
        <f t="shared" si="48"/>
        <v>0</v>
      </c>
      <c r="Z38" t="str">
        <f t="shared" si="49"/>
        <v>incorrect</v>
      </c>
      <c r="AA38">
        <v>6</v>
      </c>
      <c r="AB38" t="s">
        <v>18</v>
      </c>
      <c r="AC38" t="s">
        <v>36</v>
      </c>
      <c r="AD38">
        <v>10</v>
      </c>
      <c r="AE38" t="s">
        <v>33</v>
      </c>
      <c r="AF38" t="s">
        <v>31</v>
      </c>
      <c r="AG38" t="s">
        <v>28</v>
      </c>
      <c r="AH38" t="b">
        <f t="shared" si="50"/>
        <v>0</v>
      </c>
      <c r="AI38" t="str">
        <f t="shared" si="51"/>
        <v>correct</v>
      </c>
      <c r="AJ38">
        <v>9</v>
      </c>
      <c r="AK38" t="s">
        <v>18</v>
      </c>
      <c r="AL38" t="s">
        <v>38</v>
      </c>
      <c r="AM38">
        <v>4</v>
      </c>
      <c r="AN38" t="s">
        <v>33</v>
      </c>
      <c r="AO38" t="s">
        <v>31</v>
      </c>
      <c r="AP38" t="s">
        <v>28</v>
      </c>
      <c r="AQ38" t="b">
        <f t="shared" si="52"/>
        <v>0</v>
      </c>
      <c r="AR38" t="str">
        <f t="shared" si="53"/>
        <v>correct</v>
      </c>
      <c r="AS38">
        <v>6</v>
      </c>
      <c r="AT38" t="s">
        <v>18</v>
      </c>
      <c r="AU38" t="s">
        <v>38</v>
      </c>
      <c r="AV38">
        <v>7</v>
      </c>
      <c r="AW38" t="s">
        <v>30</v>
      </c>
      <c r="AX38" t="s">
        <v>31</v>
      </c>
      <c r="AY38" t="s">
        <v>8</v>
      </c>
      <c r="AZ38" t="b">
        <f t="shared" si="54"/>
        <v>0</v>
      </c>
      <c r="BA38" t="str">
        <f t="shared" si="55"/>
        <v>incorrect</v>
      </c>
      <c r="BB38">
        <v>8</v>
      </c>
      <c r="BC38" t="s">
        <v>18</v>
      </c>
      <c r="BD38" t="s">
        <v>37</v>
      </c>
      <c r="BE38">
        <v>11</v>
      </c>
      <c r="BF38" t="s">
        <v>33</v>
      </c>
      <c r="BG38" t="s">
        <v>31</v>
      </c>
      <c r="BH38" t="s">
        <v>28</v>
      </c>
      <c r="BI38" t="b">
        <f t="shared" si="56"/>
        <v>0</v>
      </c>
      <c r="BJ38" t="str">
        <f t="shared" si="57"/>
        <v>correct</v>
      </c>
      <c r="BK38">
        <v>7</v>
      </c>
      <c r="BL38" t="s">
        <v>18</v>
      </c>
      <c r="BM38" t="s">
        <v>38</v>
      </c>
      <c r="BN38">
        <v>3</v>
      </c>
      <c r="BO38" t="s">
        <v>21</v>
      </c>
      <c r="BP38" t="s">
        <v>22</v>
      </c>
      <c r="BQ38" t="s">
        <v>8</v>
      </c>
      <c r="BR38" t="b">
        <f t="shared" si="58"/>
        <v>1</v>
      </c>
      <c r="BS38" t="str">
        <f t="shared" si="59"/>
        <v>correct</v>
      </c>
      <c r="BT38">
        <v>13</v>
      </c>
      <c r="BU38" t="s">
        <v>18</v>
      </c>
      <c r="BV38" t="s">
        <v>36</v>
      </c>
      <c r="BW38">
        <v>15</v>
      </c>
      <c r="BX38" t="s">
        <v>33</v>
      </c>
      <c r="BY38" t="s">
        <v>31</v>
      </c>
      <c r="BZ38" t="s">
        <v>28</v>
      </c>
      <c r="CA38" t="b">
        <f t="shared" si="60"/>
        <v>0</v>
      </c>
      <c r="CB38" t="str">
        <f t="shared" si="61"/>
        <v>correct</v>
      </c>
      <c r="CC38">
        <v>6</v>
      </c>
      <c r="CD38" t="s">
        <v>18</v>
      </c>
      <c r="CE38" t="s">
        <v>37</v>
      </c>
      <c r="CF38">
        <v>6</v>
      </c>
      <c r="CG38" t="s">
        <v>33</v>
      </c>
      <c r="CH38" t="s">
        <v>31</v>
      </c>
      <c r="CI38" t="s">
        <v>28</v>
      </c>
      <c r="CJ38" t="b">
        <f t="shared" si="62"/>
        <v>0</v>
      </c>
      <c r="CK38" t="str">
        <f t="shared" si="63"/>
        <v>correct</v>
      </c>
      <c r="CL38">
        <v>7</v>
      </c>
      <c r="CM38" t="s">
        <v>18</v>
      </c>
      <c r="CN38" t="s">
        <v>27</v>
      </c>
      <c r="CO38">
        <v>14</v>
      </c>
      <c r="CP38" t="s">
        <v>21</v>
      </c>
      <c r="CQ38" t="s">
        <v>31</v>
      </c>
      <c r="CR38" t="s">
        <v>28</v>
      </c>
      <c r="CS38" t="b">
        <f t="shared" si="64"/>
        <v>0</v>
      </c>
      <c r="CT38" t="str">
        <f t="shared" si="65"/>
        <v>correct</v>
      </c>
      <c r="CU38">
        <v>5</v>
      </c>
      <c r="CV38" t="s">
        <v>18</v>
      </c>
      <c r="CW38" t="s">
        <v>27</v>
      </c>
      <c r="CX38">
        <v>8</v>
      </c>
      <c r="CY38" t="s">
        <v>30</v>
      </c>
      <c r="CZ38" t="s">
        <v>31</v>
      </c>
      <c r="DA38" t="s">
        <v>8</v>
      </c>
      <c r="DB38" t="b">
        <f t="shared" si="66"/>
        <v>0</v>
      </c>
      <c r="DC38" t="str">
        <f t="shared" si="67"/>
        <v>incorrect</v>
      </c>
      <c r="DD38">
        <v>5</v>
      </c>
      <c r="DE38" t="s">
        <v>18</v>
      </c>
      <c r="DF38" t="s">
        <v>41</v>
      </c>
      <c r="DG38">
        <v>0</v>
      </c>
      <c r="DH38" t="s">
        <v>33</v>
      </c>
      <c r="DI38" t="s">
        <v>34</v>
      </c>
      <c r="DJ38" t="s">
        <v>8</v>
      </c>
      <c r="DK38" t="b">
        <f t="shared" si="68"/>
        <v>1</v>
      </c>
      <c r="DL38" t="str">
        <f t="shared" si="69"/>
        <v>correct</v>
      </c>
      <c r="DM38">
        <v>13</v>
      </c>
      <c r="DN38" t="s">
        <v>18</v>
      </c>
      <c r="DO38" t="s">
        <v>39</v>
      </c>
      <c r="DP38">
        <v>1</v>
      </c>
      <c r="DQ38" t="s">
        <v>33</v>
      </c>
      <c r="DR38" t="s">
        <v>34</v>
      </c>
      <c r="DS38" t="s">
        <v>8</v>
      </c>
      <c r="DT38" t="b">
        <f t="shared" si="70"/>
        <v>1</v>
      </c>
      <c r="DU38" t="str">
        <f t="shared" si="71"/>
        <v>correct</v>
      </c>
      <c r="DV38">
        <v>11</v>
      </c>
      <c r="DW38" t="s">
        <v>18</v>
      </c>
      <c r="DX38" t="s">
        <v>43</v>
      </c>
      <c r="DY38">
        <v>5</v>
      </c>
      <c r="DZ38" t="s">
        <v>33</v>
      </c>
      <c r="EA38" t="s">
        <v>31</v>
      </c>
      <c r="EB38" t="s">
        <v>8</v>
      </c>
      <c r="EC38" t="b">
        <f t="shared" si="72"/>
        <v>0</v>
      </c>
      <c r="ED38" t="str">
        <f t="shared" si="73"/>
        <v>incorrect</v>
      </c>
      <c r="EE38">
        <v>6</v>
      </c>
      <c r="EF38" t="s">
        <v>18</v>
      </c>
      <c r="EG38" t="s">
        <v>37</v>
      </c>
      <c r="EH38">
        <v>2</v>
      </c>
      <c r="EI38" t="s">
        <v>21</v>
      </c>
      <c r="EJ38" t="s">
        <v>22</v>
      </c>
      <c r="EK38" t="s">
        <v>8</v>
      </c>
      <c r="EL38" t="b">
        <f t="shared" si="74"/>
        <v>1</v>
      </c>
      <c r="EM38" t="str">
        <f t="shared" si="75"/>
        <v>correct</v>
      </c>
      <c r="EN38">
        <v>5</v>
      </c>
      <c r="EO38" t="s">
        <v>18</v>
      </c>
      <c r="EP38" t="s">
        <v>32</v>
      </c>
      <c r="EQ38">
        <v>13</v>
      </c>
      <c r="ER38" t="s">
        <v>21</v>
      </c>
      <c r="ES38" t="s">
        <v>31</v>
      </c>
      <c r="ET38" t="s">
        <v>28</v>
      </c>
      <c r="EU38" t="b">
        <f t="shared" si="76"/>
        <v>0</v>
      </c>
      <c r="EV38" t="str">
        <f t="shared" si="77"/>
        <v>correct</v>
      </c>
      <c r="KK38" s="3">
        <v>4</v>
      </c>
      <c r="KL38" s="3">
        <v>3</v>
      </c>
      <c r="KM38" s="3">
        <v>4</v>
      </c>
      <c r="KN38" s="3">
        <v>3</v>
      </c>
      <c r="KO38" s="3">
        <v>2</v>
      </c>
      <c r="KP38" s="3">
        <v>4</v>
      </c>
      <c r="KQ38" s="3">
        <v>4</v>
      </c>
      <c r="KR38" s="3">
        <v>3</v>
      </c>
      <c r="KS38" s="3">
        <v>1.1213200000000001</v>
      </c>
      <c r="KT38" s="3">
        <v>-1.7071099999999999</v>
      </c>
      <c r="KU38" s="3">
        <v>5</v>
      </c>
      <c r="KV38" s="3">
        <v>1</v>
      </c>
      <c r="KW38" s="3">
        <v>5</v>
      </c>
      <c r="KX38" s="3">
        <v>3</v>
      </c>
      <c r="KY38" s="3">
        <v>1</v>
      </c>
      <c r="KZ38" s="3">
        <v>5</v>
      </c>
      <c r="LA38" s="3">
        <v>5</v>
      </c>
      <c r="LB38" s="3">
        <v>3</v>
      </c>
      <c r="LC38" s="3">
        <v>2.2426400000000002</v>
      </c>
      <c r="LD38" s="3">
        <v>-5.4142099999999997</v>
      </c>
      <c r="LE38" s="3">
        <v>3</v>
      </c>
      <c r="LF38" s="3">
        <v>3</v>
      </c>
      <c r="LG38" s="3">
        <v>3</v>
      </c>
      <c r="LH38" s="3">
        <v>3</v>
      </c>
      <c r="LI38" s="3">
        <v>4</v>
      </c>
      <c r="LJ38" s="3">
        <v>3</v>
      </c>
      <c r="LK38" s="3">
        <v>3</v>
      </c>
      <c r="LL38" s="3">
        <v>3</v>
      </c>
      <c r="LM38" s="3">
        <v>-0.70711000000000002</v>
      </c>
      <c r="LN38" s="3">
        <v>0.70711000000000002</v>
      </c>
      <c r="LO38" s="3">
        <v>3</v>
      </c>
      <c r="LP38" s="3">
        <v>2</v>
      </c>
      <c r="LQ38" s="3">
        <v>3</v>
      </c>
      <c r="LR38" s="3">
        <v>3</v>
      </c>
      <c r="LS38" s="3">
        <v>1</v>
      </c>
      <c r="LT38" s="3">
        <v>4</v>
      </c>
      <c r="LU38" s="3">
        <v>4</v>
      </c>
      <c r="LV38" s="3">
        <v>3</v>
      </c>
      <c r="LW38" s="3">
        <v>0.41421000000000002</v>
      </c>
      <c r="LX38" s="3">
        <v>-3.4142100000000002</v>
      </c>
      <c r="LY38" s="3">
        <v>3</v>
      </c>
      <c r="LZ38" s="3">
        <v>3</v>
      </c>
      <c r="MA38" s="3">
        <v>3</v>
      </c>
      <c r="MB38" s="3">
        <v>3</v>
      </c>
      <c r="MC38" s="3">
        <v>3</v>
      </c>
      <c r="MD38" s="3">
        <v>3</v>
      </c>
      <c r="ME38" s="3">
        <v>3</v>
      </c>
      <c r="MF38" s="3">
        <v>3</v>
      </c>
      <c r="MG38" s="3">
        <v>0</v>
      </c>
      <c r="MH38" s="3">
        <v>0</v>
      </c>
      <c r="MI38" s="3">
        <v>3</v>
      </c>
      <c r="MJ38" s="3">
        <v>2</v>
      </c>
      <c r="MK38" s="3">
        <v>2</v>
      </c>
      <c r="ML38" s="3">
        <v>3</v>
      </c>
      <c r="MM38" s="3">
        <v>3</v>
      </c>
      <c r="MN38" s="3">
        <v>3</v>
      </c>
      <c r="MO38" s="3">
        <v>3</v>
      </c>
      <c r="MP38" s="3">
        <v>3</v>
      </c>
      <c r="MQ38" s="3">
        <v>-0.70711000000000002</v>
      </c>
      <c r="MR38" s="3">
        <v>-0.29288999999999998</v>
      </c>
      <c r="MS38" s="3">
        <v>2</v>
      </c>
      <c r="MT38" s="3">
        <v>2</v>
      </c>
      <c r="MU38" s="3">
        <v>2</v>
      </c>
      <c r="MV38" s="3">
        <v>2</v>
      </c>
      <c r="MW38" s="3">
        <v>2</v>
      </c>
      <c r="MX38" s="3">
        <v>2</v>
      </c>
      <c r="MY38" s="3">
        <v>2</v>
      </c>
      <c r="MZ38" s="3">
        <v>2</v>
      </c>
      <c r="NA38" s="3">
        <v>0</v>
      </c>
      <c r="NB38" s="3">
        <v>0</v>
      </c>
      <c r="NC38" s="3">
        <v>1</v>
      </c>
      <c r="ND38" s="3">
        <v>1</v>
      </c>
      <c r="NE38" s="3">
        <v>5</v>
      </c>
      <c r="NF38" s="3">
        <v>3</v>
      </c>
      <c r="NG38" s="3">
        <v>2</v>
      </c>
      <c r="NH38" s="3">
        <v>5</v>
      </c>
      <c r="NI38" s="3">
        <v>1</v>
      </c>
      <c r="NJ38" s="3">
        <v>3</v>
      </c>
      <c r="NK38" s="3">
        <v>2.7071100000000001</v>
      </c>
      <c r="NL38" s="3">
        <v>-7.5355299999999996</v>
      </c>
      <c r="NM38" s="3">
        <v>3</v>
      </c>
      <c r="NN38" s="3">
        <v>2</v>
      </c>
      <c r="NO38" s="3">
        <v>3</v>
      </c>
      <c r="NP38" s="3">
        <v>3</v>
      </c>
      <c r="NQ38" s="3">
        <v>2</v>
      </c>
      <c r="NR38" s="3">
        <v>3</v>
      </c>
      <c r="NS38" s="3">
        <v>3</v>
      </c>
      <c r="NT38" s="3">
        <v>3</v>
      </c>
      <c r="NU38" s="3">
        <v>0.70711000000000002</v>
      </c>
      <c r="NV38" s="3">
        <v>-1.7071099999999999</v>
      </c>
    </row>
    <row r="39" spans="1:386" x14ac:dyDescent="0.2">
      <c r="A39">
        <v>38</v>
      </c>
      <c r="B39">
        <v>18</v>
      </c>
      <c r="C39" t="s">
        <v>49</v>
      </c>
      <c r="D39" t="s">
        <v>25</v>
      </c>
      <c r="E39" t="s">
        <v>26</v>
      </c>
      <c r="F39" t="s">
        <v>47</v>
      </c>
      <c r="G39">
        <v>598</v>
      </c>
      <c r="H39">
        <f t="shared" si="45"/>
        <v>14</v>
      </c>
      <c r="I39">
        <v>21</v>
      </c>
      <c r="J39" t="s">
        <v>18</v>
      </c>
      <c r="K39" t="s">
        <v>38</v>
      </c>
      <c r="L39">
        <v>1</v>
      </c>
      <c r="M39" t="s">
        <v>33</v>
      </c>
      <c r="N39" t="s">
        <v>34</v>
      </c>
      <c r="O39" t="s">
        <v>8</v>
      </c>
      <c r="P39" t="b">
        <f t="shared" si="46"/>
        <v>1</v>
      </c>
      <c r="Q39" t="str">
        <f t="shared" si="47"/>
        <v>correct</v>
      </c>
      <c r="R39">
        <v>13</v>
      </c>
      <c r="S39" t="s">
        <v>18</v>
      </c>
      <c r="T39" t="s">
        <v>37</v>
      </c>
      <c r="U39">
        <v>8</v>
      </c>
      <c r="V39" t="s">
        <v>30</v>
      </c>
      <c r="W39" t="s">
        <v>31</v>
      </c>
      <c r="X39" t="s">
        <v>28</v>
      </c>
      <c r="Y39" t="b">
        <f t="shared" si="48"/>
        <v>0</v>
      </c>
      <c r="Z39" t="str">
        <f t="shared" si="49"/>
        <v>correct</v>
      </c>
      <c r="AA39">
        <v>19</v>
      </c>
      <c r="AB39" t="s">
        <v>18</v>
      </c>
      <c r="AC39" t="s">
        <v>35</v>
      </c>
      <c r="AD39">
        <v>15</v>
      </c>
      <c r="AE39" t="s">
        <v>33</v>
      </c>
      <c r="AF39" t="s">
        <v>31</v>
      </c>
      <c r="AG39" t="s">
        <v>28</v>
      </c>
      <c r="AH39" t="b">
        <f t="shared" si="50"/>
        <v>0</v>
      </c>
      <c r="AI39" t="str">
        <f t="shared" si="51"/>
        <v>correct</v>
      </c>
      <c r="AJ39">
        <v>24</v>
      </c>
      <c r="AK39" t="s">
        <v>18</v>
      </c>
      <c r="AL39" t="s">
        <v>43</v>
      </c>
      <c r="AM39">
        <v>14</v>
      </c>
      <c r="AN39" t="s">
        <v>21</v>
      </c>
      <c r="AO39" t="s">
        <v>31</v>
      </c>
      <c r="AP39" t="s">
        <v>28</v>
      </c>
      <c r="AQ39" t="b">
        <f t="shared" si="52"/>
        <v>0</v>
      </c>
      <c r="AR39" t="str">
        <f t="shared" si="53"/>
        <v>correct</v>
      </c>
      <c r="AS39">
        <v>14</v>
      </c>
      <c r="AT39" t="s">
        <v>18</v>
      </c>
      <c r="AU39" t="s">
        <v>39</v>
      </c>
      <c r="AV39">
        <v>9</v>
      </c>
      <c r="AW39" t="s">
        <v>30</v>
      </c>
      <c r="AX39" t="s">
        <v>31</v>
      </c>
      <c r="AY39" t="s">
        <v>28</v>
      </c>
      <c r="AZ39" t="b">
        <f t="shared" si="54"/>
        <v>0</v>
      </c>
      <c r="BA39" t="str">
        <f t="shared" si="55"/>
        <v>correct</v>
      </c>
      <c r="BB39">
        <v>15</v>
      </c>
      <c r="BC39" t="s">
        <v>18</v>
      </c>
      <c r="BD39" t="s">
        <v>27</v>
      </c>
      <c r="BE39">
        <v>12</v>
      </c>
      <c r="BF39" t="s">
        <v>30</v>
      </c>
      <c r="BG39" t="s">
        <v>31</v>
      </c>
      <c r="BH39" t="s">
        <v>28</v>
      </c>
      <c r="BI39" t="b">
        <f t="shared" si="56"/>
        <v>0</v>
      </c>
      <c r="BJ39" t="str">
        <f t="shared" si="57"/>
        <v>correct</v>
      </c>
      <c r="BK39">
        <v>17</v>
      </c>
      <c r="BL39" t="s">
        <v>18</v>
      </c>
      <c r="BM39" t="s">
        <v>36</v>
      </c>
      <c r="BN39">
        <v>6</v>
      </c>
      <c r="BO39" t="s">
        <v>33</v>
      </c>
      <c r="BP39" t="s">
        <v>31</v>
      </c>
      <c r="BQ39" t="s">
        <v>28</v>
      </c>
      <c r="BR39" t="b">
        <f t="shared" si="58"/>
        <v>0</v>
      </c>
      <c r="BS39" t="str">
        <f t="shared" si="59"/>
        <v>correct</v>
      </c>
      <c r="BT39">
        <v>13</v>
      </c>
      <c r="BU39" t="s">
        <v>18</v>
      </c>
      <c r="BV39" t="s">
        <v>38</v>
      </c>
      <c r="BW39">
        <v>3</v>
      </c>
      <c r="BX39" t="s">
        <v>21</v>
      </c>
      <c r="BY39" t="s">
        <v>22</v>
      </c>
      <c r="BZ39" t="s">
        <v>8</v>
      </c>
      <c r="CA39" t="b">
        <f t="shared" si="60"/>
        <v>1</v>
      </c>
      <c r="CB39" t="str">
        <f t="shared" si="61"/>
        <v>correct</v>
      </c>
      <c r="CC39">
        <v>9</v>
      </c>
      <c r="CD39" t="s">
        <v>18</v>
      </c>
      <c r="CE39" t="s">
        <v>37</v>
      </c>
      <c r="CF39">
        <v>13</v>
      </c>
      <c r="CG39" t="s">
        <v>21</v>
      </c>
      <c r="CH39" t="s">
        <v>31</v>
      </c>
      <c r="CI39" t="s">
        <v>28</v>
      </c>
      <c r="CJ39" t="b">
        <f t="shared" si="62"/>
        <v>0</v>
      </c>
      <c r="CK39" t="str">
        <f t="shared" si="63"/>
        <v>correct</v>
      </c>
      <c r="CL39">
        <v>23</v>
      </c>
      <c r="CM39" t="s">
        <v>18</v>
      </c>
      <c r="CN39" t="s">
        <v>39</v>
      </c>
      <c r="CO39">
        <v>11</v>
      </c>
      <c r="CP39" t="s">
        <v>33</v>
      </c>
      <c r="CQ39" t="s">
        <v>31</v>
      </c>
      <c r="CR39" t="s">
        <v>8</v>
      </c>
      <c r="CS39" t="b">
        <f t="shared" si="64"/>
        <v>0</v>
      </c>
      <c r="CT39" t="str">
        <f t="shared" si="65"/>
        <v>incorrect</v>
      </c>
      <c r="CU39">
        <v>10</v>
      </c>
      <c r="CV39" t="s">
        <v>18</v>
      </c>
      <c r="CW39" t="s">
        <v>37</v>
      </c>
      <c r="CX39">
        <v>7</v>
      </c>
      <c r="CY39" t="s">
        <v>30</v>
      </c>
      <c r="CZ39" t="s">
        <v>31</v>
      </c>
      <c r="DA39" t="s">
        <v>28</v>
      </c>
      <c r="DB39" t="b">
        <f t="shared" si="66"/>
        <v>0</v>
      </c>
      <c r="DC39" t="str">
        <f t="shared" si="67"/>
        <v>correct</v>
      </c>
      <c r="DD39">
        <v>7</v>
      </c>
      <c r="DE39" t="s">
        <v>18</v>
      </c>
      <c r="DF39" t="s">
        <v>35</v>
      </c>
      <c r="DG39">
        <v>10</v>
      </c>
      <c r="DH39" t="s">
        <v>33</v>
      </c>
      <c r="DI39" t="s">
        <v>31</v>
      </c>
      <c r="DJ39" t="s">
        <v>28</v>
      </c>
      <c r="DK39" t="b">
        <f t="shared" si="68"/>
        <v>0</v>
      </c>
      <c r="DL39" t="str">
        <f t="shared" si="69"/>
        <v>correct</v>
      </c>
      <c r="DM39">
        <v>10</v>
      </c>
      <c r="DN39" t="s">
        <v>18</v>
      </c>
      <c r="DO39" t="s">
        <v>43</v>
      </c>
      <c r="DP39">
        <v>4</v>
      </c>
      <c r="DQ39" t="s">
        <v>33</v>
      </c>
      <c r="DR39" t="s">
        <v>31</v>
      </c>
      <c r="DS39" t="s">
        <v>28</v>
      </c>
      <c r="DT39" t="b">
        <f t="shared" si="70"/>
        <v>0</v>
      </c>
      <c r="DU39" t="str">
        <f t="shared" si="71"/>
        <v>correct</v>
      </c>
      <c r="DV39">
        <v>11</v>
      </c>
      <c r="DW39" t="s">
        <v>18</v>
      </c>
      <c r="DX39" t="s">
        <v>43</v>
      </c>
      <c r="DY39">
        <v>0</v>
      </c>
      <c r="DZ39" t="s">
        <v>33</v>
      </c>
      <c r="EA39" t="s">
        <v>34</v>
      </c>
      <c r="EB39" t="s">
        <v>8</v>
      </c>
      <c r="EC39" t="b">
        <f t="shared" si="72"/>
        <v>1</v>
      </c>
      <c r="ED39" t="str">
        <f t="shared" si="73"/>
        <v>correct</v>
      </c>
      <c r="EE39">
        <v>10</v>
      </c>
      <c r="EF39" t="s">
        <v>18</v>
      </c>
      <c r="EG39" t="s">
        <v>19</v>
      </c>
      <c r="EH39">
        <v>5</v>
      </c>
      <c r="EI39" t="s">
        <v>33</v>
      </c>
      <c r="EJ39" t="s">
        <v>31</v>
      </c>
      <c r="EK39" t="s">
        <v>8</v>
      </c>
      <c r="EL39" t="b">
        <f t="shared" si="74"/>
        <v>0</v>
      </c>
      <c r="EM39" t="str">
        <f t="shared" si="75"/>
        <v>incorrect</v>
      </c>
      <c r="EN39">
        <v>27</v>
      </c>
      <c r="EO39" t="s">
        <v>18</v>
      </c>
      <c r="EP39" t="s">
        <v>32</v>
      </c>
      <c r="EQ39">
        <v>2</v>
      </c>
      <c r="ER39" t="s">
        <v>21</v>
      </c>
      <c r="ES39" t="s">
        <v>22</v>
      </c>
      <c r="ET39" t="s">
        <v>8</v>
      </c>
      <c r="EU39" t="b">
        <f t="shared" si="76"/>
        <v>1</v>
      </c>
      <c r="EV39" t="str">
        <f t="shared" si="77"/>
        <v>correct</v>
      </c>
      <c r="KK39" s="3">
        <v>4</v>
      </c>
      <c r="KL39" s="3">
        <v>3</v>
      </c>
      <c r="KM39" s="3">
        <v>4</v>
      </c>
      <c r="KN39" s="3">
        <v>5</v>
      </c>
      <c r="KO39" s="3">
        <v>3</v>
      </c>
      <c r="KP39" s="3">
        <v>3</v>
      </c>
      <c r="KQ39" s="3">
        <v>1</v>
      </c>
      <c r="KR39" s="3">
        <v>2</v>
      </c>
      <c r="KS39" s="3">
        <v>6.1213199999999999</v>
      </c>
      <c r="KT39" s="3">
        <v>0.70711000000000002</v>
      </c>
      <c r="KU39" s="3">
        <v>3</v>
      </c>
      <c r="KV39" s="3">
        <v>3</v>
      </c>
      <c r="KW39" s="3">
        <v>4</v>
      </c>
      <c r="KX39" s="3">
        <v>5</v>
      </c>
      <c r="KY39" s="3">
        <v>2</v>
      </c>
      <c r="KZ39" s="3">
        <v>2</v>
      </c>
      <c r="LA39" s="3">
        <v>1</v>
      </c>
      <c r="LB39" s="3">
        <v>1</v>
      </c>
      <c r="LC39" s="3">
        <v>6.82843</v>
      </c>
      <c r="LD39" s="3">
        <v>1</v>
      </c>
      <c r="LE39" s="3">
        <v>1</v>
      </c>
      <c r="LF39" s="3">
        <v>3</v>
      </c>
      <c r="LG39" s="3">
        <v>1</v>
      </c>
      <c r="LH39" s="3">
        <v>1</v>
      </c>
      <c r="LI39" s="3">
        <v>5</v>
      </c>
      <c r="LJ39" s="3">
        <v>1</v>
      </c>
      <c r="LK39" s="3">
        <v>5</v>
      </c>
      <c r="LL39" s="3">
        <v>4</v>
      </c>
      <c r="LM39" s="3">
        <v>-8.9497499999999999</v>
      </c>
      <c r="LN39" s="3">
        <v>2.7071100000000001</v>
      </c>
      <c r="LO39" s="3">
        <v>3</v>
      </c>
      <c r="LP39" s="3">
        <v>2</v>
      </c>
      <c r="LQ39" s="3">
        <v>3</v>
      </c>
      <c r="LR39" s="3">
        <v>4</v>
      </c>
      <c r="LS39" s="3">
        <v>4</v>
      </c>
      <c r="LT39" s="3">
        <v>3</v>
      </c>
      <c r="LU39" s="3">
        <v>2</v>
      </c>
      <c r="LV39" s="3">
        <v>3</v>
      </c>
      <c r="LW39" s="3">
        <v>1.2928900000000001</v>
      </c>
      <c r="LX39" s="3">
        <v>-0.29288999999999998</v>
      </c>
      <c r="LY39" s="3">
        <v>5</v>
      </c>
      <c r="LZ39" s="3">
        <v>4</v>
      </c>
      <c r="MA39" s="3">
        <v>1</v>
      </c>
      <c r="MB39" s="3">
        <v>2</v>
      </c>
      <c r="MC39" s="3">
        <v>5</v>
      </c>
      <c r="MD39" s="3">
        <v>1</v>
      </c>
      <c r="ME39" s="3">
        <v>4</v>
      </c>
      <c r="MF39" s="3">
        <v>4</v>
      </c>
      <c r="MG39" s="3">
        <v>-4.1213199999999999</v>
      </c>
      <c r="MH39" s="3">
        <v>6.5355299999999996</v>
      </c>
      <c r="MI39" s="3">
        <v>2</v>
      </c>
      <c r="MJ39" s="3">
        <v>2</v>
      </c>
      <c r="MK39" s="3">
        <v>2</v>
      </c>
      <c r="ML39" s="3">
        <v>2</v>
      </c>
      <c r="MM39" s="3">
        <v>3</v>
      </c>
      <c r="MN39" s="3">
        <v>1</v>
      </c>
      <c r="MO39" s="3">
        <v>4</v>
      </c>
      <c r="MP39" s="3">
        <v>4</v>
      </c>
      <c r="MQ39" s="3">
        <v>-4.1213199999999999</v>
      </c>
      <c r="MR39" s="3">
        <v>0.29288999999999998</v>
      </c>
      <c r="MS39" s="3">
        <v>2</v>
      </c>
      <c r="MT39" s="3">
        <v>2</v>
      </c>
      <c r="MU39" s="3">
        <v>4</v>
      </c>
      <c r="MV39" s="3">
        <v>4</v>
      </c>
      <c r="MW39" s="3">
        <v>2</v>
      </c>
      <c r="MX39" s="3">
        <v>5</v>
      </c>
      <c r="MY39" s="3">
        <v>3</v>
      </c>
      <c r="MZ39" s="3">
        <v>2</v>
      </c>
      <c r="NA39" s="3">
        <v>2.4142100000000002</v>
      </c>
      <c r="NB39" s="3">
        <v>-4.4142099999999997</v>
      </c>
      <c r="NC39" s="3">
        <v>5</v>
      </c>
      <c r="ND39" s="3">
        <v>4</v>
      </c>
      <c r="NE39" s="3">
        <v>2</v>
      </c>
      <c r="NF39" s="3">
        <v>4</v>
      </c>
      <c r="NG39" s="3">
        <v>4</v>
      </c>
      <c r="NH39" s="3">
        <v>1</v>
      </c>
      <c r="NI39" s="3">
        <v>1</v>
      </c>
      <c r="NJ39" s="3">
        <v>2</v>
      </c>
      <c r="NK39" s="3">
        <v>3.7071100000000001</v>
      </c>
      <c r="NL39" s="3">
        <v>6.5355299999999996</v>
      </c>
      <c r="NM39" s="3">
        <v>1</v>
      </c>
      <c r="NN39" s="3">
        <v>1</v>
      </c>
      <c r="NO39" s="3">
        <v>4</v>
      </c>
      <c r="NP39" s="3">
        <v>2</v>
      </c>
      <c r="NQ39" s="3">
        <v>1</v>
      </c>
      <c r="NR39" s="3">
        <v>1</v>
      </c>
      <c r="NS39" s="3">
        <v>4</v>
      </c>
      <c r="NT39" s="3">
        <v>4</v>
      </c>
      <c r="NU39" s="3">
        <v>-2</v>
      </c>
      <c r="NV39" s="3">
        <v>-4.2426399999999997</v>
      </c>
    </row>
    <row r="40" spans="1:386" x14ac:dyDescent="0.2">
      <c r="A40">
        <v>39</v>
      </c>
      <c r="B40">
        <v>18</v>
      </c>
      <c r="C40" t="s">
        <v>49</v>
      </c>
      <c r="D40" t="s">
        <v>473</v>
      </c>
      <c r="E40" t="s">
        <v>26</v>
      </c>
      <c r="F40" t="s">
        <v>47</v>
      </c>
      <c r="G40">
        <v>503</v>
      </c>
      <c r="H40">
        <f t="shared" si="45"/>
        <v>11</v>
      </c>
      <c r="I40">
        <v>30</v>
      </c>
      <c r="J40" t="s">
        <v>18</v>
      </c>
      <c r="K40" t="s">
        <v>19</v>
      </c>
      <c r="L40">
        <v>0</v>
      </c>
      <c r="M40" t="s">
        <v>33</v>
      </c>
      <c r="N40" t="s">
        <v>34</v>
      </c>
      <c r="O40" t="s">
        <v>8</v>
      </c>
      <c r="P40" t="b">
        <f t="shared" si="46"/>
        <v>1</v>
      </c>
      <c r="Q40" t="str">
        <f t="shared" si="47"/>
        <v>correct</v>
      </c>
      <c r="R40">
        <v>20</v>
      </c>
      <c r="S40" t="s">
        <v>18</v>
      </c>
      <c r="T40" t="s">
        <v>43</v>
      </c>
      <c r="U40">
        <v>8</v>
      </c>
      <c r="V40" t="s">
        <v>30</v>
      </c>
      <c r="W40" t="s">
        <v>31</v>
      </c>
      <c r="X40" t="s">
        <v>8</v>
      </c>
      <c r="Y40" t="b">
        <f t="shared" si="48"/>
        <v>0</v>
      </c>
      <c r="Z40" t="str">
        <f t="shared" si="49"/>
        <v>incorrect</v>
      </c>
      <c r="AA40">
        <v>11</v>
      </c>
      <c r="AB40" t="s">
        <v>18</v>
      </c>
      <c r="AC40" t="s">
        <v>19</v>
      </c>
      <c r="AD40">
        <v>11</v>
      </c>
      <c r="AE40" t="s">
        <v>33</v>
      </c>
      <c r="AF40" t="s">
        <v>31</v>
      </c>
      <c r="AG40" t="s">
        <v>28</v>
      </c>
      <c r="AH40" t="b">
        <f t="shared" si="50"/>
        <v>0</v>
      </c>
      <c r="AI40" t="str">
        <f t="shared" si="51"/>
        <v>correct</v>
      </c>
      <c r="AJ40">
        <v>11</v>
      </c>
      <c r="AK40" t="s">
        <v>18</v>
      </c>
      <c r="AL40" t="s">
        <v>35</v>
      </c>
      <c r="AM40">
        <v>3</v>
      </c>
      <c r="AN40" t="s">
        <v>21</v>
      </c>
      <c r="AO40" t="s">
        <v>22</v>
      </c>
      <c r="AP40" t="s">
        <v>8</v>
      </c>
      <c r="AQ40" t="b">
        <f t="shared" si="52"/>
        <v>1</v>
      </c>
      <c r="AR40" t="str">
        <f t="shared" si="53"/>
        <v>correct</v>
      </c>
      <c r="AS40">
        <v>13</v>
      </c>
      <c r="AT40" t="s">
        <v>18</v>
      </c>
      <c r="AU40" t="s">
        <v>36</v>
      </c>
      <c r="AV40">
        <v>5</v>
      </c>
      <c r="AW40" t="s">
        <v>33</v>
      </c>
      <c r="AX40" t="s">
        <v>31</v>
      </c>
      <c r="AY40" t="s">
        <v>28</v>
      </c>
      <c r="AZ40" t="b">
        <f t="shared" si="54"/>
        <v>0</v>
      </c>
      <c r="BA40" t="str">
        <f t="shared" si="55"/>
        <v>correct</v>
      </c>
      <c r="BB40">
        <v>8</v>
      </c>
      <c r="BC40" t="s">
        <v>18</v>
      </c>
      <c r="BD40" t="s">
        <v>41</v>
      </c>
      <c r="BE40">
        <v>9</v>
      </c>
      <c r="BF40" t="s">
        <v>30</v>
      </c>
      <c r="BG40" t="s">
        <v>31</v>
      </c>
      <c r="BH40" t="s">
        <v>28</v>
      </c>
      <c r="BI40" t="b">
        <f t="shared" si="56"/>
        <v>0</v>
      </c>
      <c r="BJ40" t="str">
        <f t="shared" si="57"/>
        <v>correct</v>
      </c>
      <c r="BK40">
        <v>11</v>
      </c>
      <c r="BL40" t="s">
        <v>18</v>
      </c>
      <c r="BM40" t="s">
        <v>37</v>
      </c>
      <c r="BN40">
        <v>10</v>
      </c>
      <c r="BO40" t="s">
        <v>33</v>
      </c>
      <c r="BP40" t="s">
        <v>31</v>
      </c>
      <c r="BQ40" t="s">
        <v>28</v>
      </c>
      <c r="BR40" t="b">
        <f t="shared" si="58"/>
        <v>0</v>
      </c>
      <c r="BS40" t="str">
        <f t="shared" si="59"/>
        <v>correct</v>
      </c>
      <c r="BT40">
        <v>12</v>
      </c>
      <c r="BU40" t="s">
        <v>18</v>
      </c>
      <c r="BV40" t="s">
        <v>38</v>
      </c>
      <c r="BW40">
        <v>1</v>
      </c>
      <c r="BX40" t="s">
        <v>33</v>
      </c>
      <c r="BY40" t="s">
        <v>34</v>
      </c>
      <c r="BZ40" t="s">
        <v>28</v>
      </c>
      <c r="CA40" t="b">
        <f t="shared" si="60"/>
        <v>1</v>
      </c>
      <c r="CB40" t="str">
        <f t="shared" si="61"/>
        <v>incorrect</v>
      </c>
      <c r="CC40">
        <v>10</v>
      </c>
      <c r="CD40" t="s">
        <v>18</v>
      </c>
      <c r="CE40" t="s">
        <v>32</v>
      </c>
      <c r="CF40">
        <v>12</v>
      </c>
      <c r="CG40" t="s">
        <v>30</v>
      </c>
      <c r="CH40" t="s">
        <v>31</v>
      </c>
      <c r="CI40" t="s">
        <v>8</v>
      </c>
      <c r="CJ40" t="b">
        <f t="shared" si="62"/>
        <v>0</v>
      </c>
      <c r="CK40" t="str">
        <f t="shared" si="63"/>
        <v>incorrect</v>
      </c>
      <c r="CL40">
        <v>15</v>
      </c>
      <c r="CM40" t="s">
        <v>18</v>
      </c>
      <c r="CN40" t="s">
        <v>36</v>
      </c>
      <c r="CO40">
        <v>7</v>
      </c>
      <c r="CP40" t="s">
        <v>30</v>
      </c>
      <c r="CQ40" t="s">
        <v>31</v>
      </c>
      <c r="CR40" t="s">
        <v>8</v>
      </c>
      <c r="CS40" t="b">
        <f t="shared" si="64"/>
        <v>0</v>
      </c>
      <c r="CT40" t="str">
        <f t="shared" si="65"/>
        <v>incorrect</v>
      </c>
      <c r="CU40">
        <v>21</v>
      </c>
      <c r="CV40" t="s">
        <v>18</v>
      </c>
      <c r="CW40" t="s">
        <v>35</v>
      </c>
      <c r="CX40">
        <v>6</v>
      </c>
      <c r="CY40" t="s">
        <v>33</v>
      </c>
      <c r="CZ40" t="s">
        <v>31</v>
      </c>
      <c r="DA40" t="s">
        <v>28</v>
      </c>
      <c r="DB40" t="b">
        <f t="shared" si="66"/>
        <v>0</v>
      </c>
      <c r="DC40" t="str">
        <f t="shared" si="67"/>
        <v>correct</v>
      </c>
      <c r="DD40">
        <v>20</v>
      </c>
      <c r="DE40" t="s">
        <v>18</v>
      </c>
      <c r="DF40" t="s">
        <v>37</v>
      </c>
      <c r="DG40">
        <v>13</v>
      </c>
      <c r="DH40" t="s">
        <v>21</v>
      </c>
      <c r="DI40" t="s">
        <v>31</v>
      </c>
      <c r="DJ40" t="s">
        <v>28</v>
      </c>
      <c r="DK40" t="b">
        <f t="shared" si="68"/>
        <v>0</v>
      </c>
      <c r="DL40" t="str">
        <f t="shared" si="69"/>
        <v>correct</v>
      </c>
      <c r="DM40">
        <v>12</v>
      </c>
      <c r="DN40" t="s">
        <v>18</v>
      </c>
      <c r="DO40" t="s">
        <v>36</v>
      </c>
      <c r="DP40">
        <v>15</v>
      </c>
      <c r="DQ40" t="s">
        <v>33</v>
      </c>
      <c r="DR40" t="s">
        <v>31</v>
      </c>
      <c r="DS40" t="s">
        <v>8</v>
      </c>
      <c r="DT40" t="b">
        <f t="shared" si="70"/>
        <v>0</v>
      </c>
      <c r="DU40" t="str">
        <f t="shared" si="71"/>
        <v>incorrect</v>
      </c>
      <c r="DV40">
        <v>12</v>
      </c>
      <c r="DW40" t="s">
        <v>18</v>
      </c>
      <c r="DX40" t="s">
        <v>39</v>
      </c>
      <c r="DY40">
        <v>14</v>
      </c>
      <c r="DZ40" t="s">
        <v>21</v>
      </c>
      <c r="EA40" t="s">
        <v>31</v>
      </c>
      <c r="EB40" t="s">
        <v>28</v>
      </c>
      <c r="EC40" t="b">
        <f t="shared" si="72"/>
        <v>0</v>
      </c>
      <c r="ED40" t="str">
        <f t="shared" si="73"/>
        <v>correct</v>
      </c>
      <c r="EE40">
        <v>13</v>
      </c>
      <c r="EF40" t="s">
        <v>18</v>
      </c>
      <c r="EG40" t="s">
        <v>43</v>
      </c>
      <c r="EH40">
        <v>2</v>
      </c>
      <c r="EI40" t="s">
        <v>21</v>
      </c>
      <c r="EJ40" t="s">
        <v>22</v>
      </c>
      <c r="EK40" t="s">
        <v>8</v>
      </c>
      <c r="EL40" t="b">
        <f t="shared" si="74"/>
        <v>1</v>
      </c>
      <c r="EM40" t="str">
        <f t="shared" si="75"/>
        <v>correct</v>
      </c>
      <c r="EN40">
        <v>9</v>
      </c>
      <c r="EO40" t="s">
        <v>18</v>
      </c>
      <c r="EP40" t="s">
        <v>41</v>
      </c>
      <c r="EQ40">
        <v>4</v>
      </c>
      <c r="ER40" t="s">
        <v>33</v>
      </c>
      <c r="ES40" t="s">
        <v>31</v>
      </c>
      <c r="ET40" t="s">
        <v>28</v>
      </c>
      <c r="EU40" t="b">
        <f t="shared" si="76"/>
        <v>0</v>
      </c>
      <c r="EV40" t="str">
        <f t="shared" si="77"/>
        <v>correct</v>
      </c>
      <c r="KK40" s="3">
        <v>4</v>
      </c>
      <c r="KL40" s="3">
        <v>3</v>
      </c>
      <c r="KM40" s="3">
        <v>4</v>
      </c>
      <c r="KN40" s="3">
        <v>4</v>
      </c>
      <c r="KO40" s="3">
        <v>2</v>
      </c>
      <c r="KP40" s="3">
        <v>3</v>
      </c>
      <c r="KQ40" s="3">
        <v>2</v>
      </c>
      <c r="KR40" s="3">
        <v>3</v>
      </c>
      <c r="KS40" s="3">
        <v>4.1213199999999999</v>
      </c>
      <c r="KT40" s="3">
        <v>-0.70711000000000002</v>
      </c>
      <c r="KU40" s="3">
        <v>4</v>
      </c>
      <c r="KV40" s="3">
        <v>2</v>
      </c>
      <c r="KW40" s="3">
        <v>5</v>
      </c>
      <c r="KX40" s="3">
        <v>4</v>
      </c>
      <c r="KY40" s="3">
        <v>1</v>
      </c>
      <c r="KZ40" s="3">
        <v>4</v>
      </c>
      <c r="LA40" s="3">
        <v>1</v>
      </c>
      <c r="LB40" s="3">
        <v>1</v>
      </c>
      <c r="LC40" s="3">
        <v>7.9497499999999999</v>
      </c>
      <c r="LD40" s="3">
        <v>-2.7071100000000001</v>
      </c>
      <c r="LE40" s="3">
        <v>3</v>
      </c>
      <c r="LF40" s="3">
        <v>5</v>
      </c>
      <c r="LG40" s="3">
        <v>1</v>
      </c>
      <c r="LH40" s="3">
        <v>3</v>
      </c>
      <c r="LI40" s="3">
        <v>5</v>
      </c>
      <c r="LJ40" s="3">
        <v>3</v>
      </c>
      <c r="LK40" s="3">
        <v>3</v>
      </c>
      <c r="LL40" s="3">
        <v>4</v>
      </c>
      <c r="LM40" s="3">
        <v>-3.5355300000000001</v>
      </c>
      <c r="LN40" s="3">
        <v>4.1213199999999999</v>
      </c>
      <c r="LO40" s="3">
        <v>3</v>
      </c>
      <c r="LP40" s="3">
        <v>3</v>
      </c>
      <c r="LQ40" s="3">
        <v>2</v>
      </c>
      <c r="LR40" s="3">
        <v>4</v>
      </c>
      <c r="LS40" s="3">
        <v>3</v>
      </c>
      <c r="LT40" s="3">
        <v>3</v>
      </c>
      <c r="LU40" s="3">
        <v>4</v>
      </c>
      <c r="LV40" s="3">
        <v>4</v>
      </c>
      <c r="LW40" s="3">
        <v>-1.41421</v>
      </c>
      <c r="LX40" s="3">
        <v>0</v>
      </c>
      <c r="LY40" s="3">
        <v>3</v>
      </c>
      <c r="LZ40" s="3">
        <v>1</v>
      </c>
      <c r="MA40" s="3">
        <v>4</v>
      </c>
      <c r="MB40" s="3">
        <v>5</v>
      </c>
      <c r="MC40" s="3">
        <v>1</v>
      </c>
      <c r="MD40" s="3">
        <v>5</v>
      </c>
      <c r="ME40" s="3">
        <v>2</v>
      </c>
      <c r="MF40" s="3">
        <v>3</v>
      </c>
      <c r="MG40" s="3">
        <v>5.1213199999999999</v>
      </c>
      <c r="MH40" s="3">
        <v>-6.1213199999999999</v>
      </c>
      <c r="MI40" s="3">
        <v>2</v>
      </c>
      <c r="MJ40" s="3">
        <v>4</v>
      </c>
      <c r="MK40" s="3">
        <v>1</v>
      </c>
      <c r="ML40" s="3">
        <v>3</v>
      </c>
      <c r="MM40" s="3">
        <v>4</v>
      </c>
      <c r="MN40" s="3">
        <v>1</v>
      </c>
      <c r="MO40" s="3">
        <v>4</v>
      </c>
      <c r="MP40" s="3">
        <v>4</v>
      </c>
      <c r="MQ40" s="3">
        <v>-4.5355299999999996</v>
      </c>
      <c r="MR40" s="3">
        <v>3.7071100000000001</v>
      </c>
      <c r="MS40" s="3">
        <v>4</v>
      </c>
      <c r="MT40" s="3">
        <v>1</v>
      </c>
      <c r="MU40" s="3">
        <v>4</v>
      </c>
      <c r="MV40" s="3">
        <v>4</v>
      </c>
      <c r="MW40" s="3">
        <v>1</v>
      </c>
      <c r="MX40" s="3">
        <v>5</v>
      </c>
      <c r="MY40" s="3">
        <v>2</v>
      </c>
      <c r="MZ40" s="3">
        <v>1</v>
      </c>
      <c r="NA40" s="3">
        <v>6.2426399999999997</v>
      </c>
      <c r="NB40" s="3">
        <v>-4</v>
      </c>
      <c r="NC40" s="3">
        <v>3</v>
      </c>
      <c r="ND40" s="3">
        <v>1</v>
      </c>
      <c r="NE40" s="3">
        <v>4</v>
      </c>
      <c r="NF40" s="3">
        <v>4</v>
      </c>
      <c r="NG40" s="3">
        <v>1</v>
      </c>
      <c r="NH40" s="3">
        <v>5</v>
      </c>
      <c r="NI40" s="3">
        <v>1</v>
      </c>
      <c r="NJ40" s="3">
        <v>1</v>
      </c>
      <c r="NK40" s="3">
        <v>6.5355299999999996</v>
      </c>
      <c r="NL40" s="3">
        <v>-4.7071100000000001</v>
      </c>
      <c r="NM40" s="3">
        <v>1</v>
      </c>
      <c r="NN40" s="3">
        <v>1</v>
      </c>
      <c r="NO40" s="3">
        <v>3</v>
      </c>
      <c r="NP40" s="3">
        <v>3</v>
      </c>
      <c r="NQ40" s="3">
        <v>1</v>
      </c>
      <c r="NR40" s="3">
        <v>1</v>
      </c>
      <c r="NS40" s="3">
        <v>3</v>
      </c>
      <c r="NT40" s="3">
        <v>3</v>
      </c>
      <c r="NU40" s="3">
        <v>0</v>
      </c>
      <c r="NV40" s="3">
        <v>-2.82843</v>
      </c>
    </row>
    <row r="41" spans="1:386" x14ac:dyDescent="0.2">
      <c r="A41">
        <v>40</v>
      </c>
      <c r="B41">
        <v>18</v>
      </c>
      <c r="C41" t="s">
        <v>49</v>
      </c>
      <c r="D41" t="s">
        <v>50</v>
      </c>
      <c r="E41" t="s">
        <v>26</v>
      </c>
      <c r="F41" t="s">
        <v>23</v>
      </c>
      <c r="G41">
        <v>544</v>
      </c>
      <c r="H41">
        <f t="shared" si="45"/>
        <v>10</v>
      </c>
      <c r="I41">
        <v>9</v>
      </c>
      <c r="J41" t="s">
        <v>18</v>
      </c>
      <c r="K41" t="s">
        <v>41</v>
      </c>
      <c r="L41">
        <v>13</v>
      </c>
      <c r="M41" t="s">
        <v>21</v>
      </c>
      <c r="N41" t="s">
        <v>31</v>
      </c>
      <c r="O41" t="s">
        <v>8</v>
      </c>
      <c r="P41" t="b">
        <f t="shared" si="46"/>
        <v>0</v>
      </c>
      <c r="Q41" t="str">
        <f t="shared" si="47"/>
        <v>incorrect</v>
      </c>
      <c r="R41">
        <v>15</v>
      </c>
      <c r="S41" t="s">
        <v>18</v>
      </c>
      <c r="T41" t="s">
        <v>35</v>
      </c>
      <c r="U41">
        <v>14</v>
      </c>
      <c r="V41" t="s">
        <v>21</v>
      </c>
      <c r="W41" t="s">
        <v>31</v>
      </c>
      <c r="X41" t="s">
        <v>8</v>
      </c>
      <c r="Y41" t="b">
        <f t="shared" si="48"/>
        <v>0</v>
      </c>
      <c r="Z41" t="str">
        <f t="shared" si="49"/>
        <v>incorrect</v>
      </c>
      <c r="AA41">
        <v>12</v>
      </c>
      <c r="AB41" t="s">
        <v>18</v>
      </c>
      <c r="AC41" t="s">
        <v>37</v>
      </c>
      <c r="AD41">
        <v>1</v>
      </c>
      <c r="AE41" t="s">
        <v>33</v>
      </c>
      <c r="AF41" t="s">
        <v>34</v>
      </c>
      <c r="AG41" t="s">
        <v>8</v>
      </c>
      <c r="AH41" t="b">
        <f t="shared" si="50"/>
        <v>1</v>
      </c>
      <c r="AI41" t="str">
        <f t="shared" si="51"/>
        <v>correct</v>
      </c>
      <c r="AJ41">
        <v>14</v>
      </c>
      <c r="AK41" t="s">
        <v>18</v>
      </c>
      <c r="AL41" t="s">
        <v>27</v>
      </c>
      <c r="AM41">
        <v>10</v>
      </c>
      <c r="AN41" t="s">
        <v>33</v>
      </c>
      <c r="AO41" t="s">
        <v>31</v>
      </c>
      <c r="AP41" t="s">
        <v>28</v>
      </c>
      <c r="AQ41" t="b">
        <f t="shared" si="52"/>
        <v>0</v>
      </c>
      <c r="AR41" t="str">
        <f t="shared" si="53"/>
        <v>correct</v>
      </c>
      <c r="AS41">
        <v>17</v>
      </c>
      <c r="AT41" t="s">
        <v>18</v>
      </c>
      <c r="AU41" t="s">
        <v>32</v>
      </c>
      <c r="AV41">
        <v>15</v>
      </c>
      <c r="AW41" t="s">
        <v>33</v>
      </c>
      <c r="AX41" t="s">
        <v>31</v>
      </c>
      <c r="AY41" t="s">
        <v>28</v>
      </c>
      <c r="AZ41" t="b">
        <f t="shared" si="54"/>
        <v>0</v>
      </c>
      <c r="BA41" t="str">
        <f t="shared" si="55"/>
        <v>correct</v>
      </c>
      <c r="BB41">
        <v>10</v>
      </c>
      <c r="BC41" t="s">
        <v>18</v>
      </c>
      <c r="BD41" t="s">
        <v>41</v>
      </c>
      <c r="BE41">
        <v>2</v>
      </c>
      <c r="BF41" t="s">
        <v>21</v>
      </c>
      <c r="BG41" t="s">
        <v>22</v>
      </c>
      <c r="BH41" t="s">
        <v>8</v>
      </c>
      <c r="BI41" t="b">
        <f t="shared" si="56"/>
        <v>1</v>
      </c>
      <c r="BJ41" t="str">
        <f t="shared" si="57"/>
        <v>correct</v>
      </c>
      <c r="BK41">
        <v>17</v>
      </c>
      <c r="BL41" t="s">
        <v>18</v>
      </c>
      <c r="BM41" t="s">
        <v>27</v>
      </c>
      <c r="BN41">
        <v>11</v>
      </c>
      <c r="BO41" t="s">
        <v>33</v>
      </c>
      <c r="BP41" t="s">
        <v>31</v>
      </c>
      <c r="BQ41" t="s">
        <v>28</v>
      </c>
      <c r="BR41" t="b">
        <f t="shared" si="58"/>
        <v>0</v>
      </c>
      <c r="BS41" t="str">
        <f t="shared" si="59"/>
        <v>correct</v>
      </c>
      <c r="BT41">
        <v>9</v>
      </c>
      <c r="BU41" t="s">
        <v>18</v>
      </c>
      <c r="BV41" t="s">
        <v>19</v>
      </c>
      <c r="BW41">
        <v>12</v>
      </c>
      <c r="BX41" t="s">
        <v>30</v>
      </c>
      <c r="BY41" t="s">
        <v>31</v>
      </c>
      <c r="BZ41" t="s">
        <v>28</v>
      </c>
      <c r="CA41" t="b">
        <f t="shared" si="60"/>
        <v>0</v>
      </c>
      <c r="CB41" t="str">
        <f t="shared" si="61"/>
        <v>correct</v>
      </c>
      <c r="CC41">
        <v>8</v>
      </c>
      <c r="CD41" t="s">
        <v>18</v>
      </c>
      <c r="CE41" t="s">
        <v>35</v>
      </c>
      <c r="CF41">
        <v>0</v>
      </c>
      <c r="CG41" t="s">
        <v>33</v>
      </c>
      <c r="CH41" t="s">
        <v>34</v>
      </c>
      <c r="CI41" t="s">
        <v>8</v>
      </c>
      <c r="CJ41" t="b">
        <f t="shared" si="62"/>
        <v>1</v>
      </c>
      <c r="CK41" t="str">
        <f t="shared" si="63"/>
        <v>correct</v>
      </c>
      <c r="CL41">
        <v>6</v>
      </c>
      <c r="CM41" t="s">
        <v>18</v>
      </c>
      <c r="CN41" t="s">
        <v>19</v>
      </c>
      <c r="CO41">
        <v>6</v>
      </c>
      <c r="CP41" t="s">
        <v>33</v>
      </c>
      <c r="CQ41" t="s">
        <v>31</v>
      </c>
      <c r="CR41" t="s">
        <v>8</v>
      </c>
      <c r="CS41" t="b">
        <f t="shared" si="64"/>
        <v>0</v>
      </c>
      <c r="CT41" t="str">
        <f t="shared" si="65"/>
        <v>incorrect</v>
      </c>
      <c r="CU41">
        <v>5</v>
      </c>
      <c r="CV41" t="s">
        <v>18</v>
      </c>
      <c r="CW41" t="s">
        <v>43</v>
      </c>
      <c r="CX41">
        <v>5</v>
      </c>
      <c r="CY41" t="s">
        <v>33</v>
      </c>
      <c r="CZ41" t="s">
        <v>31</v>
      </c>
      <c r="DA41" t="s">
        <v>8</v>
      </c>
      <c r="DB41" t="b">
        <f t="shared" si="66"/>
        <v>0</v>
      </c>
      <c r="DC41" t="str">
        <f t="shared" si="67"/>
        <v>incorrect</v>
      </c>
      <c r="DD41">
        <v>25</v>
      </c>
      <c r="DE41" t="s">
        <v>18</v>
      </c>
      <c r="DF41" t="s">
        <v>32</v>
      </c>
      <c r="DG41">
        <v>7</v>
      </c>
      <c r="DH41" t="s">
        <v>30</v>
      </c>
      <c r="DI41" t="s">
        <v>31</v>
      </c>
      <c r="DJ41" t="s">
        <v>28</v>
      </c>
      <c r="DK41" t="b">
        <f t="shared" si="68"/>
        <v>0</v>
      </c>
      <c r="DL41" t="str">
        <f t="shared" si="69"/>
        <v>correct</v>
      </c>
      <c r="DM41">
        <v>6</v>
      </c>
      <c r="DN41" t="s">
        <v>18</v>
      </c>
      <c r="DO41" t="s">
        <v>19</v>
      </c>
      <c r="DP41">
        <v>4</v>
      </c>
      <c r="DQ41" t="s">
        <v>33</v>
      </c>
      <c r="DR41" t="s">
        <v>31</v>
      </c>
      <c r="DS41" t="s">
        <v>8</v>
      </c>
      <c r="DT41" t="b">
        <f t="shared" si="70"/>
        <v>0</v>
      </c>
      <c r="DU41" t="str">
        <f t="shared" si="71"/>
        <v>incorrect</v>
      </c>
      <c r="DV41">
        <v>6</v>
      </c>
      <c r="DW41" t="s">
        <v>18</v>
      </c>
      <c r="DX41" t="s">
        <v>43</v>
      </c>
      <c r="DY41">
        <v>3</v>
      </c>
      <c r="DZ41" t="s">
        <v>21</v>
      </c>
      <c r="EA41" t="s">
        <v>22</v>
      </c>
      <c r="EB41" t="s">
        <v>8</v>
      </c>
      <c r="EC41" t="b">
        <f t="shared" si="72"/>
        <v>1</v>
      </c>
      <c r="ED41" t="str">
        <f t="shared" si="73"/>
        <v>correct</v>
      </c>
      <c r="EE41">
        <v>14</v>
      </c>
      <c r="EF41" t="s">
        <v>18</v>
      </c>
      <c r="EG41" t="s">
        <v>27</v>
      </c>
      <c r="EH41">
        <v>9</v>
      </c>
      <c r="EI41" t="s">
        <v>30</v>
      </c>
      <c r="EJ41" t="s">
        <v>31</v>
      </c>
      <c r="EK41" t="s">
        <v>28</v>
      </c>
      <c r="EL41" t="b">
        <f t="shared" si="74"/>
        <v>0</v>
      </c>
      <c r="EM41" t="str">
        <f t="shared" si="75"/>
        <v>correct</v>
      </c>
      <c r="EN41">
        <v>9</v>
      </c>
      <c r="EO41" t="s">
        <v>18</v>
      </c>
      <c r="EP41" t="s">
        <v>37</v>
      </c>
      <c r="EQ41">
        <v>8</v>
      </c>
      <c r="ER41" t="s">
        <v>30</v>
      </c>
      <c r="ES41" t="s">
        <v>31</v>
      </c>
      <c r="ET41" t="s">
        <v>8</v>
      </c>
      <c r="EU41" t="b">
        <f t="shared" si="76"/>
        <v>0</v>
      </c>
      <c r="EV41" t="str">
        <f t="shared" si="77"/>
        <v>incorrect</v>
      </c>
      <c r="KK41" s="3">
        <v>4</v>
      </c>
      <c r="KL41" s="3">
        <v>4</v>
      </c>
      <c r="KM41" s="3">
        <v>2</v>
      </c>
      <c r="KN41" s="3">
        <v>2</v>
      </c>
      <c r="KO41" s="3">
        <v>3</v>
      </c>
      <c r="KP41" s="3">
        <v>2</v>
      </c>
      <c r="KQ41" s="3">
        <v>1</v>
      </c>
      <c r="KR41" s="3">
        <v>2</v>
      </c>
      <c r="KS41" s="3">
        <v>1.7071099999999999</v>
      </c>
      <c r="KT41" s="3">
        <v>4.1213199999999999</v>
      </c>
      <c r="KU41" s="3">
        <v>4</v>
      </c>
      <c r="KV41" s="3">
        <v>5</v>
      </c>
      <c r="KW41" s="3">
        <v>5</v>
      </c>
      <c r="KX41" s="3">
        <v>4</v>
      </c>
      <c r="KY41" s="3">
        <v>3</v>
      </c>
      <c r="KZ41" s="3">
        <v>3</v>
      </c>
      <c r="LA41" s="3">
        <v>1</v>
      </c>
      <c r="LB41" s="3">
        <v>1</v>
      </c>
      <c r="LC41" s="3">
        <v>6.5355299999999996</v>
      </c>
      <c r="LD41" s="3">
        <v>2.7071100000000001</v>
      </c>
      <c r="LE41" s="3">
        <v>1</v>
      </c>
      <c r="LF41" s="3">
        <v>5</v>
      </c>
      <c r="LG41" s="3">
        <v>1</v>
      </c>
      <c r="LH41" s="3">
        <v>1</v>
      </c>
      <c r="LI41" s="3">
        <v>5</v>
      </c>
      <c r="LJ41" s="3">
        <v>1</v>
      </c>
      <c r="LK41" s="3">
        <v>5</v>
      </c>
      <c r="LL41" s="3">
        <v>5</v>
      </c>
      <c r="LM41" s="3">
        <v>-9.6568500000000004</v>
      </c>
      <c r="LN41" s="3">
        <v>4</v>
      </c>
      <c r="LO41" s="3">
        <v>4</v>
      </c>
      <c r="LP41" s="3">
        <v>4</v>
      </c>
      <c r="LQ41" s="3">
        <v>4</v>
      </c>
      <c r="LR41" s="3">
        <v>4</v>
      </c>
      <c r="LS41" s="3">
        <v>3</v>
      </c>
      <c r="LT41" s="3">
        <v>2</v>
      </c>
      <c r="LU41" s="3">
        <v>2</v>
      </c>
      <c r="LV41" s="3">
        <v>5</v>
      </c>
      <c r="LW41" s="3">
        <v>2</v>
      </c>
      <c r="LX41" s="3">
        <v>0.58579000000000003</v>
      </c>
      <c r="LY41" s="3">
        <v>3</v>
      </c>
      <c r="LZ41" s="3">
        <v>2</v>
      </c>
      <c r="MA41" s="3">
        <v>4</v>
      </c>
      <c r="MB41" s="3">
        <v>4</v>
      </c>
      <c r="MC41" s="3">
        <v>1</v>
      </c>
      <c r="MD41" s="3">
        <v>5</v>
      </c>
      <c r="ME41" s="3">
        <v>2</v>
      </c>
      <c r="MF41" s="3">
        <v>1</v>
      </c>
      <c r="MG41" s="3">
        <v>5.5355299999999996</v>
      </c>
      <c r="MH41" s="3">
        <v>-3.7071100000000001</v>
      </c>
      <c r="MI41" s="3">
        <v>4</v>
      </c>
      <c r="MJ41" s="3">
        <v>5</v>
      </c>
      <c r="MK41" s="3">
        <v>2</v>
      </c>
      <c r="ML41" s="3">
        <v>3</v>
      </c>
      <c r="MM41" s="3">
        <v>5</v>
      </c>
      <c r="MN41" s="3">
        <v>1</v>
      </c>
      <c r="MO41" s="3">
        <v>5</v>
      </c>
      <c r="MP41" s="3">
        <v>4</v>
      </c>
      <c r="MQ41" s="3">
        <v>-4.1213199999999999</v>
      </c>
      <c r="MR41" s="3">
        <v>6.1213199999999999</v>
      </c>
      <c r="MS41" s="3">
        <v>5</v>
      </c>
      <c r="MT41" s="3">
        <v>1</v>
      </c>
      <c r="MU41" s="3">
        <v>5</v>
      </c>
      <c r="MV41" s="3">
        <v>5</v>
      </c>
      <c r="MW41" s="3">
        <v>1</v>
      </c>
      <c r="MX41" s="3">
        <v>5</v>
      </c>
      <c r="MY41" s="3">
        <v>1</v>
      </c>
      <c r="MZ41" s="3">
        <v>1</v>
      </c>
      <c r="NA41" s="3">
        <v>9.6568500000000004</v>
      </c>
      <c r="NB41" s="3">
        <v>-4</v>
      </c>
      <c r="NC41" s="3">
        <v>2</v>
      </c>
      <c r="ND41" s="3">
        <v>4</v>
      </c>
      <c r="NE41" s="3">
        <v>2</v>
      </c>
      <c r="NF41" s="3">
        <v>2</v>
      </c>
      <c r="NG41" s="3">
        <v>4</v>
      </c>
      <c r="NH41" s="3">
        <v>1</v>
      </c>
      <c r="NI41" s="3">
        <v>4</v>
      </c>
      <c r="NJ41" s="3">
        <v>1</v>
      </c>
      <c r="NK41" s="3">
        <v>-2.7071100000000001</v>
      </c>
      <c r="NL41" s="3">
        <v>5.1213199999999999</v>
      </c>
      <c r="NM41" s="3">
        <v>4</v>
      </c>
      <c r="NN41" s="3">
        <v>2</v>
      </c>
      <c r="NO41" s="3">
        <v>4</v>
      </c>
      <c r="NP41" s="3">
        <v>5</v>
      </c>
      <c r="NQ41" s="3">
        <v>2</v>
      </c>
      <c r="NR41" s="3">
        <v>4</v>
      </c>
      <c r="NS41" s="3">
        <v>2</v>
      </c>
      <c r="NT41" s="3">
        <v>1</v>
      </c>
      <c r="NU41" s="3">
        <v>6.5355299999999996</v>
      </c>
      <c r="NV41" s="3">
        <v>-1.2928900000000001</v>
      </c>
    </row>
    <row r="42" spans="1:386" x14ac:dyDescent="0.2">
      <c r="A42">
        <v>41</v>
      </c>
      <c r="B42">
        <v>18</v>
      </c>
      <c r="C42" t="s">
        <v>49</v>
      </c>
      <c r="D42" t="s">
        <v>25</v>
      </c>
      <c r="E42" t="s">
        <v>26</v>
      </c>
      <c r="F42" t="s">
        <v>23</v>
      </c>
      <c r="G42">
        <v>470</v>
      </c>
      <c r="H42">
        <f t="shared" si="45"/>
        <v>13</v>
      </c>
      <c r="I42">
        <v>6</v>
      </c>
      <c r="J42" t="s">
        <v>18</v>
      </c>
      <c r="K42" t="s">
        <v>32</v>
      </c>
      <c r="L42">
        <v>14</v>
      </c>
      <c r="M42" t="s">
        <v>21</v>
      </c>
      <c r="N42" t="s">
        <v>31</v>
      </c>
      <c r="O42" t="s">
        <v>28</v>
      </c>
      <c r="P42" t="b">
        <f t="shared" si="46"/>
        <v>0</v>
      </c>
      <c r="Q42" t="str">
        <f t="shared" si="47"/>
        <v>correct</v>
      </c>
      <c r="R42">
        <v>14</v>
      </c>
      <c r="S42" t="s">
        <v>18</v>
      </c>
      <c r="T42" t="s">
        <v>36</v>
      </c>
      <c r="U42">
        <v>15</v>
      </c>
      <c r="V42" t="s">
        <v>33</v>
      </c>
      <c r="W42" t="s">
        <v>31</v>
      </c>
      <c r="X42" t="s">
        <v>28</v>
      </c>
      <c r="Y42" t="b">
        <f t="shared" si="48"/>
        <v>0</v>
      </c>
      <c r="Z42" t="str">
        <f t="shared" si="49"/>
        <v>correct</v>
      </c>
      <c r="AA42">
        <v>24</v>
      </c>
      <c r="AB42" t="s">
        <v>18</v>
      </c>
      <c r="AC42" t="s">
        <v>41</v>
      </c>
      <c r="AD42">
        <v>2</v>
      </c>
      <c r="AE42" t="s">
        <v>21</v>
      </c>
      <c r="AF42" t="s">
        <v>22</v>
      </c>
      <c r="AG42" t="s">
        <v>28</v>
      </c>
      <c r="AH42" t="b">
        <f t="shared" si="50"/>
        <v>1</v>
      </c>
      <c r="AI42" t="str">
        <f t="shared" si="51"/>
        <v>incorrect</v>
      </c>
      <c r="AJ42">
        <v>20</v>
      </c>
      <c r="AK42" t="s">
        <v>18</v>
      </c>
      <c r="AL42" t="s">
        <v>39</v>
      </c>
      <c r="AM42">
        <v>3</v>
      </c>
      <c r="AN42" t="s">
        <v>21</v>
      </c>
      <c r="AO42" t="s">
        <v>22</v>
      </c>
      <c r="AP42" t="s">
        <v>8</v>
      </c>
      <c r="AQ42" t="b">
        <f t="shared" si="52"/>
        <v>1</v>
      </c>
      <c r="AR42" t="str">
        <f t="shared" si="53"/>
        <v>correct</v>
      </c>
      <c r="AS42">
        <v>30</v>
      </c>
      <c r="AT42" t="s">
        <v>18</v>
      </c>
      <c r="AU42" t="s">
        <v>27</v>
      </c>
      <c r="AV42">
        <v>4</v>
      </c>
      <c r="AW42" t="s">
        <v>33</v>
      </c>
      <c r="AX42" t="s">
        <v>31</v>
      </c>
      <c r="AY42" t="s">
        <v>8</v>
      </c>
      <c r="AZ42" t="b">
        <f t="shared" si="54"/>
        <v>0</v>
      </c>
      <c r="BA42" t="str">
        <f t="shared" si="55"/>
        <v>incorrect</v>
      </c>
      <c r="BB42">
        <v>11</v>
      </c>
      <c r="BC42" t="s">
        <v>18</v>
      </c>
      <c r="BD42" t="s">
        <v>19</v>
      </c>
      <c r="BE42">
        <v>10</v>
      </c>
      <c r="BF42" t="s">
        <v>33</v>
      </c>
      <c r="BG42" t="s">
        <v>31</v>
      </c>
      <c r="BH42" t="s">
        <v>28</v>
      </c>
      <c r="BI42" t="b">
        <f t="shared" si="56"/>
        <v>0</v>
      </c>
      <c r="BJ42" t="str">
        <f t="shared" si="57"/>
        <v>correct</v>
      </c>
      <c r="BK42">
        <v>21</v>
      </c>
      <c r="BL42" t="s">
        <v>18</v>
      </c>
      <c r="BM42" t="s">
        <v>27</v>
      </c>
      <c r="BN42">
        <v>7</v>
      </c>
      <c r="BO42" t="s">
        <v>30</v>
      </c>
      <c r="BP42" t="s">
        <v>31</v>
      </c>
      <c r="BQ42" t="s">
        <v>28</v>
      </c>
      <c r="BR42" t="b">
        <f t="shared" si="58"/>
        <v>0</v>
      </c>
      <c r="BS42" t="str">
        <f t="shared" si="59"/>
        <v>correct</v>
      </c>
      <c r="BT42">
        <v>19</v>
      </c>
      <c r="BU42" t="s">
        <v>18</v>
      </c>
      <c r="BV42" t="s">
        <v>41</v>
      </c>
      <c r="BW42">
        <v>11</v>
      </c>
      <c r="BX42" t="s">
        <v>33</v>
      </c>
      <c r="BY42" t="s">
        <v>31</v>
      </c>
      <c r="BZ42" t="s">
        <v>8</v>
      </c>
      <c r="CA42" t="b">
        <f t="shared" si="60"/>
        <v>0</v>
      </c>
      <c r="CB42" t="str">
        <f t="shared" si="61"/>
        <v>incorrect</v>
      </c>
      <c r="CC42">
        <v>8</v>
      </c>
      <c r="CD42" t="s">
        <v>18</v>
      </c>
      <c r="CE42" t="s">
        <v>35</v>
      </c>
      <c r="CF42">
        <v>13</v>
      </c>
      <c r="CG42" t="s">
        <v>21</v>
      </c>
      <c r="CH42" t="s">
        <v>31</v>
      </c>
      <c r="CI42" t="s">
        <v>28</v>
      </c>
      <c r="CJ42" t="b">
        <f t="shared" si="62"/>
        <v>0</v>
      </c>
      <c r="CK42" t="str">
        <f t="shared" si="63"/>
        <v>correct</v>
      </c>
      <c r="CL42">
        <v>16</v>
      </c>
      <c r="CM42" t="s">
        <v>18</v>
      </c>
      <c r="CN42" t="s">
        <v>41</v>
      </c>
      <c r="CO42">
        <v>5</v>
      </c>
      <c r="CP42" t="s">
        <v>33</v>
      </c>
      <c r="CQ42" t="s">
        <v>31</v>
      </c>
      <c r="CR42" t="s">
        <v>28</v>
      </c>
      <c r="CS42" t="b">
        <f t="shared" si="64"/>
        <v>0</v>
      </c>
      <c r="CT42" t="str">
        <f t="shared" si="65"/>
        <v>correct</v>
      </c>
      <c r="CU42">
        <v>10</v>
      </c>
      <c r="CV42" t="s">
        <v>18</v>
      </c>
      <c r="CW42" t="s">
        <v>27</v>
      </c>
      <c r="CX42">
        <v>8</v>
      </c>
      <c r="CY42" t="s">
        <v>30</v>
      </c>
      <c r="CZ42" t="s">
        <v>31</v>
      </c>
      <c r="DA42" t="s">
        <v>28</v>
      </c>
      <c r="DB42" t="b">
        <f t="shared" si="66"/>
        <v>0</v>
      </c>
      <c r="DC42" t="str">
        <f t="shared" si="67"/>
        <v>correct</v>
      </c>
      <c r="DD42">
        <v>13</v>
      </c>
      <c r="DE42" t="s">
        <v>18</v>
      </c>
      <c r="DF42" t="s">
        <v>32</v>
      </c>
      <c r="DG42">
        <v>6</v>
      </c>
      <c r="DH42" t="s">
        <v>33</v>
      </c>
      <c r="DI42" t="s">
        <v>31</v>
      </c>
      <c r="DJ42" t="s">
        <v>28</v>
      </c>
      <c r="DK42" t="b">
        <f t="shared" si="68"/>
        <v>0</v>
      </c>
      <c r="DL42" t="str">
        <f t="shared" si="69"/>
        <v>correct</v>
      </c>
      <c r="DM42">
        <v>11</v>
      </c>
      <c r="DN42" t="s">
        <v>18</v>
      </c>
      <c r="DO42" t="s">
        <v>43</v>
      </c>
      <c r="DP42">
        <v>0</v>
      </c>
      <c r="DQ42" t="s">
        <v>33</v>
      </c>
      <c r="DR42" t="s">
        <v>34</v>
      </c>
      <c r="DS42" t="s">
        <v>8</v>
      </c>
      <c r="DT42" t="b">
        <f t="shared" si="70"/>
        <v>1</v>
      </c>
      <c r="DU42" t="str">
        <f t="shared" si="71"/>
        <v>correct</v>
      </c>
      <c r="DV42">
        <v>8</v>
      </c>
      <c r="DW42" t="s">
        <v>18</v>
      </c>
      <c r="DX42" t="s">
        <v>32</v>
      </c>
      <c r="DY42">
        <v>12</v>
      </c>
      <c r="DZ42" t="s">
        <v>30</v>
      </c>
      <c r="EA42" t="s">
        <v>31</v>
      </c>
      <c r="EB42" t="s">
        <v>28</v>
      </c>
      <c r="EC42" t="b">
        <f t="shared" si="72"/>
        <v>0</v>
      </c>
      <c r="ED42" t="str">
        <f t="shared" si="73"/>
        <v>correct</v>
      </c>
      <c r="EE42">
        <v>8</v>
      </c>
      <c r="EF42" t="s">
        <v>18</v>
      </c>
      <c r="EG42" t="s">
        <v>35</v>
      </c>
      <c r="EH42">
        <v>9</v>
      </c>
      <c r="EI42" t="s">
        <v>30</v>
      </c>
      <c r="EJ42" t="s">
        <v>31</v>
      </c>
      <c r="EK42" t="s">
        <v>28</v>
      </c>
      <c r="EL42" t="b">
        <f t="shared" si="74"/>
        <v>0</v>
      </c>
      <c r="EM42" t="str">
        <f t="shared" si="75"/>
        <v>correct</v>
      </c>
      <c r="EN42">
        <v>17</v>
      </c>
      <c r="EO42" t="s">
        <v>18</v>
      </c>
      <c r="EP42" t="s">
        <v>37</v>
      </c>
      <c r="EQ42">
        <v>1</v>
      </c>
      <c r="ER42" t="s">
        <v>33</v>
      </c>
      <c r="ES42" t="s">
        <v>34</v>
      </c>
      <c r="ET42" t="s">
        <v>8</v>
      </c>
      <c r="EU42" t="b">
        <f t="shared" si="76"/>
        <v>1</v>
      </c>
      <c r="EV42" t="str">
        <f t="shared" si="77"/>
        <v>correct</v>
      </c>
      <c r="KK42" s="3">
        <v>2</v>
      </c>
      <c r="KL42" s="3">
        <v>3</v>
      </c>
      <c r="KM42" s="3">
        <v>4</v>
      </c>
      <c r="KN42" s="3">
        <v>4</v>
      </c>
      <c r="KO42" s="3">
        <v>2</v>
      </c>
      <c r="KP42" s="3">
        <v>4</v>
      </c>
      <c r="KQ42" s="3">
        <v>2</v>
      </c>
      <c r="KR42" s="3">
        <v>3</v>
      </c>
      <c r="KS42" s="3">
        <v>2.7071100000000001</v>
      </c>
      <c r="KT42" s="3">
        <v>-3.1213199999999999</v>
      </c>
      <c r="KU42" s="3">
        <v>1</v>
      </c>
      <c r="KV42" s="3">
        <v>1</v>
      </c>
      <c r="KW42" s="3">
        <v>5</v>
      </c>
      <c r="KX42" s="3">
        <v>5</v>
      </c>
      <c r="KY42" s="3">
        <v>1</v>
      </c>
      <c r="KZ42" s="3">
        <v>4</v>
      </c>
      <c r="LA42" s="3">
        <v>1</v>
      </c>
      <c r="LB42" s="3">
        <v>1</v>
      </c>
      <c r="LC42" s="3">
        <v>6.82843</v>
      </c>
      <c r="LD42" s="3">
        <v>-5.82843</v>
      </c>
      <c r="LE42" s="3">
        <v>4</v>
      </c>
      <c r="LF42" s="3">
        <v>4</v>
      </c>
      <c r="LG42" s="3">
        <v>1</v>
      </c>
      <c r="LH42" s="3">
        <v>1</v>
      </c>
      <c r="LI42" s="3">
        <v>5</v>
      </c>
      <c r="LJ42" s="3">
        <v>1</v>
      </c>
      <c r="LK42" s="3">
        <v>3</v>
      </c>
      <c r="LL42" s="3">
        <v>1</v>
      </c>
      <c r="LM42" s="3">
        <v>-2.7071100000000001</v>
      </c>
      <c r="LN42" s="3">
        <v>7.9497499999999999</v>
      </c>
      <c r="LO42" s="3">
        <v>3</v>
      </c>
      <c r="LP42" s="3">
        <v>2</v>
      </c>
      <c r="LQ42" s="3">
        <v>4</v>
      </c>
      <c r="LR42" s="3">
        <v>4</v>
      </c>
      <c r="LS42" s="3">
        <v>2</v>
      </c>
      <c r="LT42" s="3">
        <v>4</v>
      </c>
      <c r="LU42" s="3">
        <v>2</v>
      </c>
      <c r="LV42" s="3">
        <v>2</v>
      </c>
      <c r="LW42" s="3">
        <v>4.1213199999999999</v>
      </c>
      <c r="LX42" s="3">
        <v>-2.7071100000000001</v>
      </c>
      <c r="LY42" s="3">
        <v>3</v>
      </c>
      <c r="LZ42" s="3">
        <v>3</v>
      </c>
      <c r="MA42" s="3">
        <v>3</v>
      </c>
      <c r="MB42" s="3">
        <v>4</v>
      </c>
      <c r="MC42" s="3">
        <v>2</v>
      </c>
      <c r="MD42" s="3">
        <v>2</v>
      </c>
      <c r="ME42" s="3">
        <v>3</v>
      </c>
      <c r="MF42" s="3">
        <v>4</v>
      </c>
      <c r="MG42" s="3">
        <v>1</v>
      </c>
      <c r="MH42" s="3">
        <v>-0.41421000000000002</v>
      </c>
      <c r="MI42" s="3">
        <v>3</v>
      </c>
      <c r="MJ42" s="3">
        <v>2</v>
      </c>
      <c r="MK42" s="3">
        <v>4</v>
      </c>
      <c r="ML42" s="3">
        <v>4</v>
      </c>
      <c r="MM42" s="3">
        <v>2</v>
      </c>
      <c r="MN42" s="3">
        <v>4</v>
      </c>
      <c r="MO42" s="3">
        <v>2</v>
      </c>
      <c r="MP42" s="3">
        <v>3</v>
      </c>
      <c r="MQ42" s="3">
        <v>3.4142100000000002</v>
      </c>
      <c r="MR42" s="3">
        <v>-3.4142100000000002</v>
      </c>
      <c r="MS42" s="3">
        <v>3</v>
      </c>
      <c r="MT42" s="3">
        <v>2</v>
      </c>
      <c r="MU42" s="3">
        <v>4</v>
      </c>
      <c r="MV42" s="3">
        <v>5</v>
      </c>
      <c r="MW42" s="3">
        <v>2</v>
      </c>
      <c r="MX42" s="3">
        <v>5</v>
      </c>
      <c r="MY42" s="3">
        <v>2</v>
      </c>
      <c r="MZ42" s="3">
        <v>3</v>
      </c>
      <c r="NA42" s="3">
        <v>4.4142099999999997</v>
      </c>
      <c r="NB42" s="3">
        <v>-4.4142099999999997</v>
      </c>
      <c r="NC42" s="3">
        <v>4</v>
      </c>
      <c r="ND42" s="3">
        <v>2</v>
      </c>
      <c r="NE42" s="3">
        <v>4</v>
      </c>
      <c r="NF42" s="3">
        <v>4</v>
      </c>
      <c r="NG42" s="3">
        <v>2</v>
      </c>
      <c r="NH42" s="3">
        <v>4</v>
      </c>
      <c r="NI42" s="3">
        <v>2</v>
      </c>
      <c r="NJ42" s="3">
        <v>2</v>
      </c>
      <c r="NK42" s="3">
        <v>4.82843</v>
      </c>
      <c r="NL42" s="3">
        <v>-2</v>
      </c>
      <c r="NM42" s="3">
        <v>3</v>
      </c>
      <c r="NN42" s="3">
        <v>3</v>
      </c>
      <c r="NO42" s="3">
        <v>4</v>
      </c>
      <c r="NP42" s="3">
        <v>4</v>
      </c>
      <c r="NQ42" s="3">
        <v>2</v>
      </c>
      <c r="NR42" s="3">
        <v>3</v>
      </c>
      <c r="NS42" s="3">
        <v>2</v>
      </c>
      <c r="NT42" s="3">
        <v>2</v>
      </c>
      <c r="NU42" s="3">
        <v>4.1213199999999999</v>
      </c>
      <c r="NV42" s="3">
        <v>-0.70711000000000002</v>
      </c>
    </row>
    <row r="43" spans="1:386" x14ac:dyDescent="0.2">
      <c r="A43">
        <v>42</v>
      </c>
      <c r="B43">
        <v>19</v>
      </c>
      <c r="C43" t="s">
        <v>49</v>
      </c>
      <c r="D43" t="s">
        <v>25</v>
      </c>
      <c r="E43" t="s">
        <v>26</v>
      </c>
      <c r="F43" t="s">
        <v>47</v>
      </c>
      <c r="G43">
        <v>519</v>
      </c>
      <c r="H43">
        <f t="shared" si="45"/>
        <v>11</v>
      </c>
      <c r="I43">
        <v>31</v>
      </c>
      <c r="J43" t="s">
        <v>18</v>
      </c>
      <c r="K43" t="s">
        <v>41</v>
      </c>
      <c r="L43">
        <v>14</v>
      </c>
      <c r="M43" t="s">
        <v>21</v>
      </c>
      <c r="N43" t="s">
        <v>31</v>
      </c>
      <c r="O43" t="s">
        <v>8</v>
      </c>
      <c r="P43" t="b">
        <f t="shared" si="46"/>
        <v>0</v>
      </c>
      <c r="Q43" t="str">
        <f t="shared" si="47"/>
        <v>incorrect</v>
      </c>
      <c r="R43">
        <v>34</v>
      </c>
      <c r="S43" t="s">
        <v>18</v>
      </c>
      <c r="T43" t="s">
        <v>37</v>
      </c>
      <c r="U43">
        <v>13</v>
      </c>
      <c r="V43" t="s">
        <v>21</v>
      </c>
      <c r="W43" t="s">
        <v>31</v>
      </c>
      <c r="X43" t="s">
        <v>28</v>
      </c>
      <c r="Y43" t="b">
        <f t="shared" si="48"/>
        <v>0</v>
      </c>
      <c r="Z43" t="str">
        <f t="shared" si="49"/>
        <v>correct</v>
      </c>
      <c r="AA43">
        <v>27</v>
      </c>
      <c r="AB43" t="s">
        <v>18</v>
      </c>
      <c r="AC43" t="s">
        <v>41</v>
      </c>
      <c r="AD43">
        <v>2</v>
      </c>
      <c r="AE43" t="s">
        <v>21</v>
      </c>
      <c r="AF43" t="s">
        <v>22</v>
      </c>
      <c r="AG43" t="s">
        <v>8</v>
      </c>
      <c r="AH43" t="b">
        <f t="shared" si="50"/>
        <v>1</v>
      </c>
      <c r="AI43" t="str">
        <f t="shared" si="51"/>
        <v>correct</v>
      </c>
      <c r="AJ43">
        <v>30</v>
      </c>
      <c r="AK43" t="s">
        <v>18</v>
      </c>
      <c r="AL43" t="s">
        <v>36</v>
      </c>
      <c r="AM43">
        <v>8</v>
      </c>
      <c r="AN43" t="s">
        <v>30</v>
      </c>
      <c r="AO43" t="s">
        <v>31</v>
      </c>
      <c r="AP43" t="s">
        <v>8</v>
      </c>
      <c r="AQ43" t="b">
        <f t="shared" si="52"/>
        <v>0</v>
      </c>
      <c r="AR43" t="str">
        <f t="shared" si="53"/>
        <v>incorrect</v>
      </c>
      <c r="AS43">
        <v>19</v>
      </c>
      <c r="AT43" t="s">
        <v>18</v>
      </c>
      <c r="AU43" t="s">
        <v>35</v>
      </c>
      <c r="AV43">
        <v>4</v>
      </c>
      <c r="AW43" t="s">
        <v>33</v>
      </c>
      <c r="AX43" t="s">
        <v>31</v>
      </c>
      <c r="AY43" t="s">
        <v>28</v>
      </c>
      <c r="AZ43" t="b">
        <f t="shared" si="54"/>
        <v>0</v>
      </c>
      <c r="BA43" t="str">
        <f t="shared" si="55"/>
        <v>correct</v>
      </c>
      <c r="BB43">
        <v>28</v>
      </c>
      <c r="BC43" t="s">
        <v>18</v>
      </c>
      <c r="BD43" t="s">
        <v>38</v>
      </c>
      <c r="BE43">
        <v>9</v>
      </c>
      <c r="BF43" t="s">
        <v>30</v>
      </c>
      <c r="BG43" t="s">
        <v>31</v>
      </c>
      <c r="BH43" t="s">
        <v>8</v>
      </c>
      <c r="BI43" t="b">
        <f t="shared" si="56"/>
        <v>0</v>
      </c>
      <c r="BJ43" t="str">
        <f t="shared" si="57"/>
        <v>incorrect</v>
      </c>
      <c r="BK43">
        <v>24</v>
      </c>
      <c r="BL43" t="s">
        <v>18</v>
      </c>
      <c r="BM43" t="s">
        <v>35</v>
      </c>
      <c r="BN43">
        <v>6</v>
      </c>
      <c r="BO43" t="s">
        <v>33</v>
      </c>
      <c r="BP43" t="s">
        <v>31</v>
      </c>
      <c r="BQ43" t="s">
        <v>28</v>
      </c>
      <c r="BR43" t="b">
        <f t="shared" si="58"/>
        <v>0</v>
      </c>
      <c r="BS43" t="str">
        <f t="shared" si="59"/>
        <v>correct</v>
      </c>
      <c r="BT43">
        <v>17</v>
      </c>
      <c r="BU43" t="s">
        <v>18</v>
      </c>
      <c r="BV43" t="s">
        <v>35</v>
      </c>
      <c r="BW43">
        <v>0</v>
      </c>
      <c r="BX43" t="s">
        <v>33</v>
      </c>
      <c r="BY43" t="s">
        <v>34</v>
      </c>
      <c r="BZ43" t="s">
        <v>8</v>
      </c>
      <c r="CA43" t="b">
        <f t="shared" si="60"/>
        <v>1</v>
      </c>
      <c r="CB43" t="str">
        <f t="shared" si="61"/>
        <v>correct</v>
      </c>
      <c r="CC43">
        <v>23</v>
      </c>
      <c r="CD43" t="s">
        <v>18</v>
      </c>
      <c r="CE43" t="s">
        <v>43</v>
      </c>
      <c r="CF43">
        <v>15</v>
      </c>
      <c r="CG43" t="s">
        <v>33</v>
      </c>
      <c r="CH43" t="s">
        <v>31</v>
      </c>
      <c r="CI43" t="s">
        <v>28</v>
      </c>
      <c r="CJ43" t="b">
        <f t="shared" si="62"/>
        <v>0</v>
      </c>
      <c r="CK43" t="str">
        <f t="shared" si="63"/>
        <v>correct</v>
      </c>
      <c r="CL43">
        <v>13</v>
      </c>
      <c r="CM43" t="s">
        <v>18</v>
      </c>
      <c r="CN43" t="s">
        <v>38</v>
      </c>
      <c r="CO43">
        <v>3</v>
      </c>
      <c r="CP43" t="s">
        <v>21</v>
      </c>
      <c r="CQ43" t="s">
        <v>22</v>
      </c>
      <c r="CR43" t="s">
        <v>8</v>
      </c>
      <c r="CS43" t="b">
        <f t="shared" si="64"/>
        <v>1</v>
      </c>
      <c r="CT43" t="str">
        <f t="shared" si="65"/>
        <v>correct</v>
      </c>
      <c r="CU43">
        <v>12</v>
      </c>
      <c r="CV43" t="s">
        <v>18</v>
      </c>
      <c r="CW43" t="s">
        <v>39</v>
      </c>
      <c r="CX43">
        <v>12</v>
      </c>
      <c r="CY43" t="s">
        <v>30</v>
      </c>
      <c r="CZ43" t="s">
        <v>31</v>
      </c>
      <c r="DA43" t="s">
        <v>28</v>
      </c>
      <c r="DB43" t="b">
        <f t="shared" si="66"/>
        <v>0</v>
      </c>
      <c r="DC43" t="str">
        <f t="shared" si="67"/>
        <v>correct</v>
      </c>
      <c r="DD43">
        <v>18</v>
      </c>
      <c r="DE43" t="s">
        <v>18</v>
      </c>
      <c r="DF43" t="s">
        <v>39</v>
      </c>
      <c r="DG43">
        <v>7</v>
      </c>
      <c r="DH43" t="s">
        <v>30</v>
      </c>
      <c r="DI43" t="s">
        <v>31</v>
      </c>
      <c r="DJ43" t="s">
        <v>28</v>
      </c>
      <c r="DK43" t="b">
        <f t="shared" si="68"/>
        <v>0</v>
      </c>
      <c r="DL43" t="str">
        <f t="shared" si="69"/>
        <v>correct</v>
      </c>
      <c r="DM43">
        <v>11</v>
      </c>
      <c r="DN43" t="s">
        <v>18</v>
      </c>
      <c r="DO43" t="s">
        <v>37</v>
      </c>
      <c r="DP43">
        <v>11</v>
      </c>
      <c r="DQ43" t="s">
        <v>33</v>
      </c>
      <c r="DR43" t="s">
        <v>31</v>
      </c>
      <c r="DS43" t="s">
        <v>28</v>
      </c>
      <c r="DT43" t="b">
        <f t="shared" si="70"/>
        <v>0</v>
      </c>
      <c r="DU43" t="str">
        <f t="shared" si="71"/>
        <v>correct</v>
      </c>
      <c r="DV43">
        <v>10</v>
      </c>
      <c r="DW43" t="s">
        <v>18</v>
      </c>
      <c r="DX43" t="s">
        <v>39</v>
      </c>
      <c r="DY43">
        <v>5</v>
      </c>
      <c r="DZ43" t="s">
        <v>33</v>
      </c>
      <c r="EA43" t="s">
        <v>31</v>
      </c>
      <c r="EB43" t="s">
        <v>8</v>
      </c>
      <c r="EC43" t="b">
        <f t="shared" si="72"/>
        <v>0</v>
      </c>
      <c r="ED43" t="str">
        <f t="shared" si="73"/>
        <v>incorrect</v>
      </c>
      <c r="EE43">
        <v>8</v>
      </c>
      <c r="EF43" t="s">
        <v>18</v>
      </c>
      <c r="EG43" t="s">
        <v>43</v>
      </c>
      <c r="EH43">
        <v>10</v>
      </c>
      <c r="EI43" t="s">
        <v>33</v>
      </c>
      <c r="EJ43" t="s">
        <v>31</v>
      </c>
      <c r="EK43" t="s">
        <v>28</v>
      </c>
      <c r="EL43" t="b">
        <f t="shared" si="74"/>
        <v>0</v>
      </c>
      <c r="EM43" t="str">
        <f t="shared" si="75"/>
        <v>correct</v>
      </c>
      <c r="EN43">
        <v>13</v>
      </c>
      <c r="EO43" t="s">
        <v>18</v>
      </c>
      <c r="EP43" t="s">
        <v>43</v>
      </c>
      <c r="EQ43">
        <v>1</v>
      </c>
      <c r="ER43" t="s">
        <v>33</v>
      </c>
      <c r="ES43" t="s">
        <v>34</v>
      </c>
      <c r="ET43" t="s">
        <v>28</v>
      </c>
      <c r="EU43" t="b">
        <f t="shared" si="76"/>
        <v>1</v>
      </c>
      <c r="EV43" t="str">
        <f t="shared" si="77"/>
        <v>incorrect</v>
      </c>
      <c r="KK43" s="3">
        <v>5</v>
      </c>
      <c r="KL43" s="3">
        <v>2</v>
      </c>
      <c r="KM43" s="3">
        <v>5</v>
      </c>
      <c r="KN43" s="3">
        <v>3</v>
      </c>
      <c r="KO43" s="3">
        <v>2</v>
      </c>
      <c r="KP43" s="3">
        <v>5</v>
      </c>
      <c r="KQ43" s="3">
        <v>3</v>
      </c>
      <c r="KR43" s="3">
        <v>3</v>
      </c>
      <c r="KS43" s="3">
        <v>3.5355300000000001</v>
      </c>
      <c r="KT43" s="3">
        <v>-3.7071100000000001</v>
      </c>
      <c r="KU43" s="3">
        <v>5</v>
      </c>
      <c r="KV43" s="3">
        <v>3</v>
      </c>
      <c r="KW43" s="3">
        <v>5</v>
      </c>
      <c r="KX43" s="3">
        <v>4</v>
      </c>
      <c r="KY43" s="3">
        <v>1</v>
      </c>
      <c r="KZ43" s="3">
        <v>4</v>
      </c>
      <c r="LA43" s="3">
        <v>1</v>
      </c>
      <c r="LB43" s="3">
        <v>2</v>
      </c>
      <c r="LC43" s="3">
        <v>7.9497499999999999</v>
      </c>
      <c r="LD43" s="3">
        <v>-1.7071099999999999</v>
      </c>
      <c r="LE43" s="3">
        <v>4</v>
      </c>
      <c r="LF43" s="3">
        <v>3</v>
      </c>
      <c r="LG43" s="3">
        <v>1</v>
      </c>
      <c r="LH43" s="3">
        <v>3</v>
      </c>
      <c r="LI43" s="3">
        <v>4</v>
      </c>
      <c r="LJ43" s="3">
        <v>4</v>
      </c>
      <c r="LK43" s="3">
        <v>4</v>
      </c>
      <c r="LL43" s="3">
        <v>4</v>
      </c>
      <c r="LM43" s="3">
        <v>-3.1213199999999999</v>
      </c>
      <c r="LN43" s="3">
        <v>1.1213200000000001</v>
      </c>
      <c r="LO43" s="3">
        <v>4</v>
      </c>
      <c r="LP43" s="3">
        <v>3</v>
      </c>
      <c r="LQ43" s="3">
        <v>4</v>
      </c>
      <c r="LR43" s="3">
        <v>4</v>
      </c>
      <c r="LS43" s="3">
        <v>3</v>
      </c>
      <c r="LT43" s="3">
        <v>3</v>
      </c>
      <c r="LU43" s="3">
        <v>4</v>
      </c>
      <c r="LV43" s="3">
        <v>4</v>
      </c>
      <c r="LW43" s="3">
        <v>0.70711000000000002</v>
      </c>
      <c r="LX43" s="3">
        <v>-0.70711000000000002</v>
      </c>
      <c r="LY43" s="3">
        <v>4</v>
      </c>
      <c r="LZ43" s="3">
        <v>4</v>
      </c>
      <c r="MA43" s="3">
        <v>3</v>
      </c>
      <c r="MB43" s="3">
        <v>3</v>
      </c>
      <c r="MC43" s="3">
        <v>2</v>
      </c>
      <c r="MD43" s="3">
        <v>3</v>
      </c>
      <c r="ME43" s="3">
        <v>3</v>
      </c>
      <c r="MF43" s="3">
        <v>3</v>
      </c>
      <c r="MG43" s="3">
        <v>1.41421</v>
      </c>
      <c r="MH43" s="3">
        <v>1</v>
      </c>
      <c r="MI43" s="3">
        <v>5</v>
      </c>
      <c r="MJ43" s="3">
        <v>1</v>
      </c>
      <c r="MK43" s="3">
        <v>5</v>
      </c>
      <c r="ML43" s="3">
        <v>2</v>
      </c>
      <c r="MM43" s="3">
        <v>4</v>
      </c>
      <c r="MN43" s="3">
        <v>4</v>
      </c>
      <c r="MO43" s="3">
        <v>3</v>
      </c>
      <c r="MP43" s="3">
        <v>3</v>
      </c>
      <c r="MQ43" s="3">
        <v>1.1213200000000001</v>
      </c>
      <c r="MR43" s="3">
        <v>-2.2928899999999999</v>
      </c>
      <c r="MS43" s="3">
        <v>5</v>
      </c>
      <c r="MT43" s="3">
        <v>1</v>
      </c>
      <c r="MU43" s="3">
        <v>5</v>
      </c>
      <c r="MV43" s="3">
        <v>4</v>
      </c>
      <c r="MW43" s="3">
        <v>1</v>
      </c>
      <c r="MX43" s="3">
        <v>5</v>
      </c>
      <c r="MY43" s="3">
        <v>3</v>
      </c>
      <c r="MZ43" s="3">
        <v>3</v>
      </c>
      <c r="NA43" s="3">
        <v>5.2426399999999997</v>
      </c>
      <c r="NB43" s="3">
        <v>-5.4142099999999997</v>
      </c>
      <c r="NC43" s="3">
        <v>3</v>
      </c>
      <c r="ND43" s="3">
        <v>1</v>
      </c>
      <c r="NE43" s="3">
        <v>3</v>
      </c>
      <c r="NF43" s="3">
        <v>3</v>
      </c>
      <c r="NG43" s="3">
        <v>5</v>
      </c>
      <c r="NH43" s="3">
        <v>3</v>
      </c>
      <c r="NI43" s="3">
        <v>3</v>
      </c>
      <c r="NJ43" s="3">
        <v>3</v>
      </c>
      <c r="NK43" s="3">
        <v>-1.41421</v>
      </c>
      <c r="NL43" s="3">
        <v>-0.58579000000000003</v>
      </c>
      <c r="NM43" s="3">
        <v>2</v>
      </c>
      <c r="NN43" s="3">
        <v>4</v>
      </c>
      <c r="NO43" s="3">
        <v>2</v>
      </c>
      <c r="NP43" s="3">
        <v>3</v>
      </c>
      <c r="NQ43" s="3">
        <v>4</v>
      </c>
      <c r="NR43" s="3">
        <v>3</v>
      </c>
      <c r="NS43" s="3">
        <v>4</v>
      </c>
      <c r="NT43" s="3">
        <v>3</v>
      </c>
      <c r="NU43" s="3">
        <v>-3.1213199999999999</v>
      </c>
      <c r="NV43" s="3">
        <v>1.7071099999999999</v>
      </c>
    </row>
    <row r="44" spans="1:386" x14ac:dyDescent="0.2">
      <c r="A44">
        <v>43</v>
      </c>
      <c r="B44">
        <v>18</v>
      </c>
      <c r="C44" t="s">
        <v>49</v>
      </c>
      <c r="D44" t="s">
        <v>50</v>
      </c>
      <c r="E44" t="s">
        <v>26</v>
      </c>
      <c r="F44" t="s">
        <v>47</v>
      </c>
      <c r="G44">
        <v>755</v>
      </c>
      <c r="H44">
        <f t="shared" si="45"/>
        <v>12</v>
      </c>
      <c r="I44">
        <v>37</v>
      </c>
      <c r="J44" t="s">
        <v>40</v>
      </c>
      <c r="K44" t="s">
        <v>39</v>
      </c>
      <c r="L44">
        <v>15</v>
      </c>
      <c r="M44" t="s">
        <v>46</v>
      </c>
      <c r="N44" t="s">
        <v>31</v>
      </c>
      <c r="O44" t="s">
        <v>8</v>
      </c>
      <c r="P44" t="b">
        <f t="shared" si="46"/>
        <v>0</v>
      </c>
      <c r="Q44" t="str">
        <f t="shared" si="47"/>
        <v>incorrect</v>
      </c>
      <c r="R44">
        <v>8</v>
      </c>
      <c r="S44" t="s">
        <v>40</v>
      </c>
      <c r="T44" t="s">
        <v>35</v>
      </c>
      <c r="U44">
        <v>9</v>
      </c>
      <c r="V44" t="s">
        <v>42</v>
      </c>
      <c r="W44" t="s">
        <v>31</v>
      </c>
      <c r="X44" t="s">
        <v>28</v>
      </c>
      <c r="Y44" t="b">
        <f t="shared" si="48"/>
        <v>0</v>
      </c>
      <c r="Z44" t="str">
        <f t="shared" si="49"/>
        <v>correct</v>
      </c>
      <c r="AA44">
        <v>7</v>
      </c>
      <c r="AB44" t="s">
        <v>40</v>
      </c>
      <c r="AC44" t="s">
        <v>39</v>
      </c>
      <c r="AD44">
        <v>1</v>
      </c>
      <c r="AE44" t="s">
        <v>46</v>
      </c>
      <c r="AF44" t="s">
        <v>22</v>
      </c>
      <c r="AG44" t="s">
        <v>8</v>
      </c>
      <c r="AH44" t="b">
        <f t="shared" si="50"/>
        <v>1</v>
      </c>
      <c r="AI44" t="str">
        <f t="shared" si="51"/>
        <v>correct</v>
      </c>
      <c r="AJ44">
        <v>9</v>
      </c>
      <c r="AK44" t="s">
        <v>40</v>
      </c>
      <c r="AL44" t="s">
        <v>43</v>
      </c>
      <c r="AM44">
        <v>3</v>
      </c>
      <c r="AN44" t="s">
        <v>42</v>
      </c>
      <c r="AO44" t="s">
        <v>45</v>
      </c>
      <c r="AP44" t="s">
        <v>28</v>
      </c>
      <c r="AQ44" t="b">
        <f t="shared" si="52"/>
        <v>1</v>
      </c>
      <c r="AR44" t="str">
        <f t="shared" si="53"/>
        <v>incorrect</v>
      </c>
      <c r="AS44">
        <v>8</v>
      </c>
      <c r="AT44" t="s">
        <v>40</v>
      </c>
      <c r="AU44" t="s">
        <v>38</v>
      </c>
      <c r="AV44">
        <v>12</v>
      </c>
      <c r="AW44" t="s">
        <v>42</v>
      </c>
      <c r="AX44" t="s">
        <v>31</v>
      </c>
      <c r="AY44" t="s">
        <v>28</v>
      </c>
      <c r="AZ44" t="b">
        <f t="shared" si="54"/>
        <v>0</v>
      </c>
      <c r="BA44" t="str">
        <f t="shared" si="55"/>
        <v>correct</v>
      </c>
      <c r="BB44">
        <v>7</v>
      </c>
      <c r="BC44" t="s">
        <v>40</v>
      </c>
      <c r="BD44" t="s">
        <v>36</v>
      </c>
      <c r="BE44">
        <v>7</v>
      </c>
      <c r="BF44" t="s">
        <v>42</v>
      </c>
      <c r="BG44" t="s">
        <v>31</v>
      </c>
      <c r="BH44" t="s">
        <v>28</v>
      </c>
      <c r="BI44" t="b">
        <f t="shared" si="56"/>
        <v>0</v>
      </c>
      <c r="BJ44" t="str">
        <f t="shared" si="57"/>
        <v>correct</v>
      </c>
      <c r="BK44">
        <v>22</v>
      </c>
      <c r="BL44" t="s">
        <v>40</v>
      </c>
      <c r="BM44" t="s">
        <v>41</v>
      </c>
      <c r="BN44">
        <v>2</v>
      </c>
      <c r="BO44" t="s">
        <v>44</v>
      </c>
      <c r="BP44" t="s">
        <v>45</v>
      </c>
      <c r="BQ44" t="s">
        <v>28</v>
      </c>
      <c r="BR44" t="b">
        <f t="shared" si="58"/>
        <v>1</v>
      </c>
      <c r="BS44" t="str">
        <f t="shared" si="59"/>
        <v>incorrect</v>
      </c>
      <c r="BT44">
        <v>8</v>
      </c>
      <c r="BU44" t="s">
        <v>40</v>
      </c>
      <c r="BV44" t="s">
        <v>36</v>
      </c>
      <c r="BW44">
        <v>10</v>
      </c>
      <c r="BX44" t="s">
        <v>42</v>
      </c>
      <c r="BY44" t="s">
        <v>31</v>
      </c>
      <c r="BZ44" t="s">
        <v>28</v>
      </c>
      <c r="CA44" t="b">
        <f t="shared" si="60"/>
        <v>0</v>
      </c>
      <c r="CB44" t="str">
        <f t="shared" si="61"/>
        <v>correct</v>
      </c>
      <c r="CC44">
        <v>13</v>
      </c>
      <c r="CD44" t="s">
        <v>40</v>
      </c>
      <c r="CE44" t="s">
        <v>36</v>
      </c>
      <c r="CF44">
        <v>4</v>
      </c>
      <c r="CG44" t="s">
        <v>44</v>
      </c>
      <c r="CH44" t="s">
        <v>31</v>
      </c>
      <c r="CI44" t="s">
        <v>28</v>
      </c>
      <c r="CJ44" t="b">
        <f t="shared" si="62"/>
        <v>0</v>
      </c>
      <c r="CK44" t="str">
        <f t="shared" si="63"/>
        <v>correct</v>
      </c>
      <c r="CL44">
        <v>13</v>
      </c>
      <c r="CM44" t="s">
        <v>40</v>
      </c>
      <c r="CN44" t="s">
        <v>19</v>
      </c>
      <c r="CO44">
        <v>13</v>
      </c>
      <c r="CP44" t="s">
        <v>42</v>
      </c>
      <c r="CQ44" t="s">
        <v>31</v>
      </c>
      <c r="CR44" t="s">
        <v>28</v>
      </c>
      <c r="CS44" t="b">
        <f t="shared" si="64"/>
        <v>0</v>
      </c>
      <c r="CT44" t="str">
        <f t="shared" si="65"/>
        <v>correct</v>
      </c>
      <c r="CU44">
        <v>5</v>
      </c>
      <c r="CV44" t="s">
        <v>40</v>
      </c>
      <c r="CW44" t="s">
        <v>38</v>
      </c>
      <c r="CX44">
        <v>6</v>
      </c>
      <c r="CY44" t="s">
        <v>42</v>
      </c>
      <c r="CZ44" t="s">
        <v>31</v>
      </c>
      <c r="DA44" t="s">
        <v>28</v>
      </c>
      <c r="DB44" t="b">
        <f t="shared" si="66"/>
        <v>0</v>
      </c>
      <c r="DC44" t="str">
        <f t="shared" si="67"/>
        <v>correct</v>
      </c>
      <c r="DD44">
        <v>9</v>
      </c>
      <c r="DE44" t="s">
        <v>40</v>
      </c>
      <c r="DF44" t="s">
        <v>19</v>
      </c>
      <c r="DG44">
        <v>14</v>
      </c>
      <c r="DH44" t="s">
        <v>44</v>
      </c>
      <c r="DI44" t="s">
        <v>31</v>
      </c>
      <c r="DJ44" t="s">
        <v>28</v>
      </c>
      <c r="DK44" t="b">
        <f t="shared" si="68"/>
        <v>0</v>
      </c>
      <c r="DL44" t="str">
        <f t="shared" si="69"/>
        <v>correct</v>
      </c>
      <c r="DM44">
        <v>6</v>
      </c>
      <c r="DN44" t="s">
        <v>40</v>
      </c>
      <c r="DO44" t="s">
        <v>41</v>
      </c>
      <c r="DP44">
        <v>0</v>
      </c>
      <c r="DQ44" t="s">
        <v>42</v>
      </c>
      <c r="DR44" t="s">
        <v>34</v>
      </c>
      <c r="DS44" t="s">
        <v>28</v>
      </c>
      <c r="DT44" t="b">
        <f t="shared" si="70"/>
        <v>1</v>
      </c>
      <c r="DU44" t="str">
        <f t="shared" si="71"/>
        <v>incorrect</v>
      </c>
      <c r="DV44">
        <v>5</v>
      </c>
      <c r="DW44" t="s">
        <v>40</v>
      </c>
      <c r="DX44" t="s">
        <v>43</v>
      </c>
      <c r="DY44">
        <v>11</v>
      </c>
      <c r="DZ44" t="s">
        <v>42</v>
      </c>
      <c r="EA44" t="s">
        <v>31</v>
      </c>
      <c r="EB44" t="s">
        <v>28</v>
      </c>
      <c r="EC44" t="b">
        <f t="shared" si="72"/>
        <v>0</v>
      </c>
      <c r="ED44" t="str">
        <f t="shared" si="73"/>
        <v>correct</v>
      </c>
      <c r="EE44">
        <v>6</v>
      </c>
      <c r="EF44" t="s">
        <v>40</v>
      </c>
      <c r="EG44" t="s">
        <v>32</v>
      </c>
      <c r="EH44">
        <v>5</v>
      </c>
      <c r="EI44" t="s">
        <v>42</v>
      </c>
      <c r="EJ44" t="s">
        <v>31</v>
      </c>
      <c r="EK44" t="s">
        <v>28</v>
      </c>
      <c r="EL44" t="b">
        <f t="shared" si="74"/>
        <v>0</v>
      </c>
      <c r="EM44" t="str">
        <f t="shared" si="75"/>
        <v>correct</v>
      </c>
      <c r="EN44">
        <v>5</v>
      </c>
      <c r="EO44" t="s">
        <v>40</v>
      </c>
      <c r="EP44" t="s">
        <v>39</v>
      </c>
      <c r="EQ44">
        <v>8</v>
      </c>
      <c r="ER44" t="s">
        <v>42</v>
      </c>
      <c r="ES44" t="s">
        <v>31</v>
      </c>
      <c r="ET44" t="s">
        <v>28</v>
      </c>
      <c r="EU44" t="b">
        <f t="shared" si="76"/>
        <v>0</v>
      </c>
      <c r="EV44" t="str">
        <f t="shared" si="77"/>
        <v>correct</v>
      </c>
      <c r="KK44" s="3">
        <v>4</v>
      </c>
      <c r="KL44" s="3">
        <v>3</v>
      </c>
      <c r="KM44" s="3">
        <v>4</v>
      </c>
      <c r="KN44" s="3">
        <v>4</v>
      </c>
      <c r="KO44" s="3">
        <v>3</v>
      </c>
      <c r="KP44" s="3">
        <v>4</v>
      </c>
      <c r="KQ44" s="3">
        <v>2</v>
      </c>
      <c r="KR44" s="3">
        <v>2</v>
      </c>
      <c r="KS44" s="3">
        <v>4.1213199999999999</v>
      </c>
      <c r="KT44" s="3">
        <v>-0.29288999999999998</v>
      </c>
      <c r="KU44" s="3">
        <v>5</v>
      </c>
      <c r="KV44" s="3">
        <v>1</v>
      </c>
      <c r="KW44" s="3">
        <v>5</v>
      </c>
      <c r="KX44" s="3">
        <v>5</v>
      </c>
      <c r="KY44" s="3">
        <v>1</v>
      </c>
      <c r="KZ44" s="3">
        <v>5</v>
      </c>
      <c r="LA44" s="3">
        <v>1</v>
      </c>
      <c r="LB44" s="3">
        <v>1</v>
      </c>
      <c r="LC44" s="3">
        <v>9.6568500000000004</v>
      </c>
      <c r="LD44" s="3">
        <v>-4</v>
      </c>
      <c r="LE44" s="3">
        <v>1</v>
      </c>
      <c r="LF44" s="3">
        <v>3</v>
      </c>
      <c r="LG44" s="3">
        <v>1</v>
      </c>
      <c r="LH44" s="3">
        <v>1</v>
      </c>
      <c r="LI44" s="3">
        <v>5</v>
      </c>
      <c r="LJ44" s="3">
        <v>3</v>
      </c>
      <c r="LK44" s="3">
        <v>5</v>
      </c>
      <c r="LL44" s="3">
        <v>5</v>
      </c>
      <c r="LM44" s="3">
        <v>-9.6568500000000004</v>
      </c>
      <c r="LN44" s="3">
        <v>0</v>
      </c>
      <c r="LO44" s="3">
        <v>4</v>
      </c>
      <c r="LP44" s="3">
        <v>2</v>
      </c>
      <c r="LQ44" s="3">
        <v>4</v>
      </c>
      <c r="LR44" s="3">
        <v>4</v>
      </c>
      <c r="LS44" s="3">
        <v>3</v>
      </c>
      <c r="LT44" s="3">
        <v>4</v>
      </c>
      <c r="LU44" s="3">
        <v>2</v>
      </c>
      <c r="LV44" s="3">
        <v>3</v>
      </c>
      <c r="LW44" s="3">
        <v>3.4142100000000002</v>
      </c>
      <c r="LX44" s="3">
        <v>-2</v>
      </c>
      <c r="LY44" s="3">
        <v>4</v>
      </c>
      <c r="LZ44" s="3">
        <v>1</v>
      </c>
      <c r="MA44" s="3">
        <v>4</v>
      </c>
      <c r="MB44" s="3">
        <v>5</v>
      </c>
      <c r="MC44" s="3">
        <v>1</v>
      </c>
      <c r="MD44" s="3">
        <v>5</v>
      </c>
      <c r="ME44" s="3">
        <v>2</v>
      </c>
      <c r="MF44" s="3">
        <v>2</v>
      </c>
      <c r="MG44" s="3">
        <v>6.5355299999999996</v>
      </c>
      <c r="MH44" s="3">
        <v>-4.7071100000000001</v>
      </c>
      <c r="MI44" s="3">
        <v>2</v>
      </c>
      <c r="MJ44" s="3">
        <v>3</v>
      </c>
      <c r="MK44" s="3">
        <v>3</v>
      </c>
      <c r="ML44" s="3">
        <v>2</v>
      </c>
      <c r="MM44" s="3">
        <v>4</v>
      </c>
      <c r="MN44" s="3">
        <v>2</v>
      </c>
      <c r="MO44" s="3">
        <v>4</v>
      </c>
      <c r="MP44" s="3">
        <v>4</v>
      </c>
      <c r="MQ44" s="3">
        <v>-4.1213199999999999</v>
      </c>
      <c r="MR44" s="3">
        <v>0.29288999999999998</v>
      </c>
      <c r="MS44" s="3">
        <v>4</v>
      </c>
      <c r="MT44" s="3">
        <v>1</v>
      </c>
      <c r="MU44" s="3">
        <v>5</v>
      </c>
      <c r="MV44" s="3">
        <v>4</v>
      </c>
      <c r="MW44" s="3">
        <v>2</v>
      </c>
      <c r="MX44" s="3">
        <v>5</v>
      </c>
      <c r="MY44" s="3">
        <v>1</v>
      </c>
      <c r="MZ44" s="3">
        <v>1</v>
      </c>
      <c r="NA44" s="3">
        <v>7.2426399999999997</v>
      </c>
      <c r="NB44" s="3">
        <v>-4</v>
      </c>
      <c r="NC44" s="3">
        <v>2</v>
      </c>
      <c r="ND44" s="3">
        <v>4</v>
      </c>
      <c r="NE44" s="3">
        <v>2</v>
      </c>
      <c r="NF44" s="3">
        <v>4</v>
      </c>
      <c r="NG44" s="3">
        <v>2</v>
      </c>
      <c r="NH44" s="3">
        <v>4</v>
      </c>
      <c r="NI44" s="3">
        <v>2</v>
      </c>
      <c r="NJ44" s="3">
        <v>2</v>
      </c>
      <c r="NK44" s="3">
        <v>2</v>
      </c>
      <c r="NL44" s="3">
        <v>0</v>
      </c>
      <c r="NM44" s="3">
        <v>4</v>
      </c>
      <c r="NN44" s="3">
        <v>3</v>
      </c>
      <c r="NO44" s="3">
        <v>4</v>
      </c>
      <c r="NP44" s="3">
        <v>4</v>
      </c>
      <c r="NQ44" s="3">
        <v>2</v>
      </c>
      <c r="NR44" s="3">
        <v>4</v>
      </c>
      <c r="NS44" s="3">
        <v>2</v>
      </c>
      <c r="NT44" s="3">
        <v>2</v>
      </c>
      <c r="NU44" s="3">
        <v>4.82843</v>
      </c>
      <c r="NV44" s="3">
        <v>-1</v>
      </c>
    </row>
    <row r="45" spans="1:386" x14ac:dyDescent="0.2">
      <c r="A45">
        <v>44</v>
      </c>
      <c r="B45">
        <v>24</v>
      </c>
      <c r="C45" t="s">
        <v>24</v>
      </c>
      <c r="D45" t="s">
        <v>50</v>
      </c>
      <c r="E45" t="s">
        <v>26</v>
      </c>
      <c r="F45" t="s">
        <v>47</v>
      </c>
      <c r="G45">
        <v>616</v>
      </c>
      <c r="H45">
        <f t="shared" si="45"/>
        <v>14</v>
      </c>
      <c r="I45">
        <v>13</v>
      </c>
      <c r="J45" t="s">
        <v>18</v>
      </c>
      <c r="K45" t="s">
        <v>35</v>
      </c>
      <c r="L45">
        <v>11</v>
      </c>
      <c r="M45" t="s">
        <v>33</v>
      </c>
      <c r="N45" t="s">
        <v>31</v>
      </c>
      <c r="O45" t="s">
        <v>28</v>
      </c>
      <c r="P45" t="b">
        <f t="shared" si="46"/>
        <v>0</v>
      </c>
      <c r="Q45" t="str">
        <f t="shared" si="47"/>
        <v>correct</v>
      </c>
      <c r="R45">
        <v>13</v>
      </c>
      <c r="S45" t="s">
        <v>18</v>
      </c>
      <c r="T45" t="s">
        <v>19</v>
      </c>
      <c r="U45">
        <v>4</v>
      </c>
      <c r="V45" t="s">
        <v>33</v>
      </c>
      <c r="W45" t="s">
        <v>31</v>
      </c>
      <c r="X45" t="s">
        <v>28</v>
      </c>
      <c r="Y45" t="b">
        <f t="shared" si="48"/>
        <v>0</v>
      </c>
      <c r="Z45" t="str">
        <f t="shared" si="49"/>
        <v>correct</v>
      </c>
      <c r="AA45">
        <v>17</v>
      </c>
      <c r="AB45" t="s">
        <v>18</v>
      </c>
      <c r="AC45" t="s">
        <v>43</v>
      </c>
      <c r="AD45">
        <v>0</v>
      </c>
      <c r="AE45" t="s">
        <v>33</v>
      </c>
      <c r="AF45" t="s">
        <v>34</v>
      </c>
      <c r="AG45" t="s">
        <v>8</v>
      </c>
      <c r="AH45" t="b">
        <f t="shared" si="50"/>
        <v>1</v>
      </c>
      <c r="AI45" t="str">
        <f t="shared" si="51"/>
        <v>correct</v>
      </c>
      <c r="AJ45">
        <v>18</v>
      </c>
      <c r="AK45" t="s">
        <v>18</v>
      </c>
      <c r="AL45" t="s">
        <v>36</v>
      </c>
      <c r="AM45">
        <v>5</v>
      </c>
      <c r="AN45" t="s">
        <v>33</v>
      </c>
      <c r="AO45" t="s">
        <v>31</v>
      </c>
      <c r="AP45" t="s">
        <v>28</v>
      </c>
      <c r="AQ45" t="b">
        <f t="shared" si="52"/>
        <v>0</v>
      </c>
      <c r="AR45" t="str">
        <f t="shared" si="53"/>
        <v>correct</v>
      </c>
      <c r="AS45">
        <v>19</v>
      </c>
      <c r="AT45" t="s">
        <v>18</v>
      </c>
      <c r="AU45" t="s">
        <v>41</v>
      </c>
      <c r="AV45">
        <v>6</v>
      </c>
      <c r="AW45" t="s">
        <v>33</v>
      </c>
      <c r="AX45" t="s">
        <v>31</v>
      </c>
      <c r="AY45" t="s">
        <v>28</v>
      </c>
      <c r="AZ45" t="b">
        <f t="shared" si="54"/>
        <v>0</v>
      </c>
      <c r="BA45" t="str">
        <f t="shared" si="55"/>
        <v>correct</v>
      </c>
      <c r="BB45">
        <v>13</v>
      </c>
      <c r="BC45" t="s">
        <v>18</v>
      </c>
      <c r="BD45" t="s">
        <v>38</v>
      </c>
      <c r="BE45">
        <v>7</v>
      </c>
      <c r="BF45" t="s">
        <v>30</v>
      </c>
      <c r="BG45" t="s">
        <v>31</v>
      </c>
      <c r="BH45" t="s">
        <v>28</v>
      </c>
      <c r="BI45" t="b">
        <f t="shared" si="56"/>
        <v>0</v>
      </c>
      <c r="BJ45" t="str">
        <f t="shared" si="57"/>
        <v>correct</v>
      </c>
      <c r="BK45">
        <v>8</v>
      </c>
      <c r="BL45" t="s">
        <v>18</v>
      </c>
      <c r="BM45" t="s">
        <v>36</v>
      </c>
      <c r="BN45">
        <v>13</v>
      </c>
      <c r="BO45" t="s">
        <v>21</v>
      </c>
      <c r="BP45" t="s">
        <v>31</v>
      </c>
      <c r="BQ45" t="s">
        <v>28</v>
      </c>
      <c r="BR45" t="b">
        <f t="shared" si="58"/>
        <v>0</v>
      </c>
      <c r="BS45" t="str">
        <f t="shared" si="59"/>
        <v>correct</v>
      </c>
      <c r="BT45">
        <v>31</v>
      </c>
      <c r="BU45" t="s">
        <v>18</v>
      </c>
      <c r="BV45" t="s">
        <v>19</v>
      </c>
      <c r="BW45">
        <v>1</v>
      </c>
      <c r="BX45" t="s">
        <v>33</v>
      </c>
      <c r="BY45" t="s">
        <v>34</v>
      </c>
      <c r="BZ45" t="s">
        <v>8</v>
      </c>
      <c r="CA45" t="b">
        <f t="shared" si="60"/>
        <v>1</v>
      </c>
      <c r="CB45" t="str">
        <f t="shared" si="61"/>
        <v>correct</v>
      </c>
      <c r="CC45">
        <v>17</v>
      </c>
      <c r="CD45" t="s">
        <v>18</v>
      </c>
      <c r="CE45" t="s">
        <v>19</v>
      </c>
      <c r="CF45">
        <v>9</v>
      </c>
      <c r="CG45" t="s">
        <v>30</v>
      </c>
      <c r="CH45" t="s">
        <v>31</v>
      </c>
      <c r="CI45" t="s">
        <v>28</v>
      </c>
      <c r="CJ45" t="b">
        <f t="shared" si="62"/>
        <v>0</v>
      </c>
      <c r="CK45" t="str">
        <f t="shared" si="63"/>
        <v>correct</v>
      </c>
      <c r="CL45">
        <v>35</v>
      </c>
      <c r="CM45" t="s">
        <v>18</v>
      </c>
      <c r="CN45" t="s">
        <v>41</v>
      </c>
      <c r="CO45">
        <v>3</v>
      </c>
      <c r="CP45" t="s">
        <v>21</v>
      </c>
      <c r="CQ45" t="s">
        <v>22</v>
      </c>
      <c r="CR45" t="s">
        <v>8</v>
      </c>
      <c r="CS45" t="b">
        <f t="shared" si="64"/>
        <v>1</v>
      </c>
      <c r="CT45" t="str">
        <f t="shared" si="65"/>
        <v>correct</v>
      </c>
      <c r="CU45">
        <v>20</v>
      </c>
      <c r="CV45" t="s">
        <v>18</v>
      </c>
      <c r="CW45" t="s">
        <v>43</v>
      </c>
      <c r="CX45">
        <v>15</v>
      </c>
      <c r="CY45" t="s">
        <v>33</v>
      </c>
      <c r="CZ45" t="s">
        <v>31</v>
      </c>
      <c r="DA45" t="s">
        <v>28</v>
      </c>
      <c r="DB45" t="b">
        <f t="shared" si="66"/>
        <v>0</v>
      </c>
      <c r="DC45" t="str">
        <f t="shared" si="67"/>
        <v>correct</v>
      </c>
      <c r="DD45">
        <v>12</v>
      </c>
      <c r="DE45" t="s">
        <v>18</v>
      </c>
      <c r="DF45" t="s">
        <v>41</v>
      </c>
      <c r="DG45">
        <v>14</v>
      </c>
      <c r="DH45" t="s">
        <v>21</v>
      </c>
      <c r="DI45" t="s">
        <v>31</v>
      </c>
      <c r="DJ45" t="s">
        <v>8</v>
      </c>
      <c r="DK45" t="b">
        <f t="shared" si="68"/>
        <v>0</v>
      </c>
      <c r="DL45" t="str">
        <f t="shared" si="69"/>
        <v>incorrect</v>
      </c>
      <c r="DM45">
        <v>15</v>
      </c>
      <c r="DN45" t="s">
        <v>18</v>
      </c>
      <c r="DO45" t="s">
        <v>37</v>
      </c>
      <c r="DP45">
        <v>2</v>
      </c>
      <c r="DQ45" t="s">
        <v>21</v>
      </c>
      <c r="DR45" t="s">
        <v>22</v>
      </c>
      <c r="DS45" t="s">
        <v>28</v>
      </c>
      <c r="DT45" t="b">
        <f t="shared" si="70"/>
        <v>1</v>
      </c>
      <c r="DU45" t="str">
        <f t="shared" si="71"/>
        <v>incorrect</v>
      </c>
      <c r="DV45">
        <v>10</v>
      </c>
      <c r="DW45" t="s">
        <v>18</v>
      </c>
      <c r="DX45" t="s">
        <v>43</v>
      </c>
      <c r="DY45">
        <v>10</v>
      </c>
      <c r="DZ45" t="s">
        <v>33</v>
      </c>
      <c r="EA45" t="s">
        <v>31</v>
      </c>
      <c r="EB45" t="s">
        <v>28</v>
      </c>
      <c r="EC45" t="b">
        <f t="shared" si="72"/>
        <v>0</v>
      </c>
      <c r="ED45" t="str">
        <f t="shared" si="73"/>
        <v>correct</v>
      </c>
      <c r="EE45">
        <v>12</v>
      </c>
      <c r="EF45" t="s">
        <v>18</v>
      </c>
      <c r="EG45" t="s">
        <v>38</v>
      </c>
      <c r="EH45">
        <v>8</v>
      </c>
      <c r="EI45" t="s">
        <v>30</v>
      </c>
      <c r="EJ45" t="s">
        <v>31</v>
      </c>
      <c r="EK45" t="s">
        <v>28</v>
      </c>
      <c r="EL45" t="b">
        <f t="shared" si="74"/>
        <v>0</v>
      </c>
      <c r="EM45" t="str">
        <f t="shared" si="75"/>
        <v>correct</v>
      </c>
      <c r="EN45">
        <v>17</v>
      </c>
      <c r="EO45" t="s">
        <v>18</v>
      </c>
      <c r="EP45" t="s">
        <v>39</v>
      </c>
      <c r="EQ45">
        <v>12</v>
      </c>
      <c r="ER45" t="s">
        <v>30</v>
      </c>
      <c r="ES45" t="s">
        <v>31</v>
      </c>
      <c r="ET45" t="s">
        <v>28</v>
      </c>
      <c r="EU45" t="b">
        <f t="shared" si="76"/>
        <v>0</v>
      </c>
      <c r="EV45" t="str">
        <f t="shared" si="77"/>
        <v>correct</v>
      </c>
      <c r="KK45" s="3">
        <v>3</v>
      </c>
      <c r="KL45" s="3">
        <v>3</v>
      </c>
      <c r="KM45" s="3">
        <v>3</v>
      </c>
      <c r="KN45" s="3">
        <v>2</v>
      </c>
      <c r="KO45" s="3">
        <v>2</v>
      </c>
      <c r="KP45" s="3">
        <v>2</v>
      </c>
      <c r="KQ45" s="3">
        <v>2</v>
      </c>
      <c r="KR45" s="3">
        <v>1</v>
      </c>
      <c r="KS45" s="3">
        <v>2.1213199999999999</v>
      </c>
      <c r="KT45" s="3">
        <v>1.7071099999999999</v>
      </c>
      <c r="KU45" s="3">
        <v>4</v>
      </c>
      <c r="KV45" s="3">
        <v>1</v>
      </c>
      <c r="KW45" s="3">
        <v>2</v>
      </c>
      <c r="KX45" s="3">
        <v>3</v>
      </c>
      <c r="KY45" s="3">
        <v>1</v>
      </c>
      <c r="KZ45" s="3">
        <v>3</v>
      </c>
      <c r="LA45" s="3">
        <v>2</v>
      </c>
      <c r="LB45" s="3">
        <v>1</v>
      </c>
      <c r="LC45" s="3">
        <v>3.82843</v>
      </c>
      <c r="LD45" s="3">
        <v>-0.58579000000000003</v>
      </c>
      <c r="LE45" s="3">
        <v>4</v>
      </c>
      <c r="LF45" s="3">
        <v>4</v>
      </c>
      <c r="LG45" s="3">
        <v>4</v>
      </c>
      <c r="LH45" s="3">
        <v>4</v>
      </c>
      <c r="LI45" s="3">
        <v>4</v>
      </c>
      <c r="LJ45" s="3">
        <v>4</v>
      </c>
      <c r="LK45" s="3">
        <v>3</v>
      </c>
      <c r="LL45" s="3">
        <v>4</v>
      </c>
      <c r="LM45" s="3">
        <v>1</v>
      </c>
      <c r="LN45" s="3">
        <v>0</v>
      </c>
      <c r="LO45" s="3">
        <v>1</v>
      </c>
      <c r="LP45" s="3">
        <v>1</v>
      </c>
      <c r="LQ45" s="3">
        <v>1</v>
      </c>
      <c r="LR45" s="3">
        <v>1</v>
      </c>
      <c r="LS45" s="3">
        <v>1</v>
      </c>
      <c r="LT45" s="3">
        <v>5</v>
      </c>
      <c r="LU45" s="3">
        <v>5</v>
      </c>
      <c r="LV45" s="3">
        <v>1</v>
      </c>
      <c r="LW45" s="3">
        <v>-4</v>
      </c>
      <c r="LX45" s="3">
        <v>-4</v>
      </c>
      <c r="LY45" s="3">
        <v>1</v>
      </c>
      <c r="LZ45" s="3">
        <v>2</v>
      </c>
      <c r="MA45" s="3">
        <v>2</v>
      </c>
      <c r="MB45" s="3">
        <v>2</v>
      </c>
      <c r="MC45" s="3">
        <v>2</v>
      </c>
      <c r="MD45" s="3">
        <v>2</v>
      </c>
      <c r="ME45" s="3">
        <v>2</v>
      </c>
      <c r="MF45" s="3">
        <v>2</v>
      </c>
      <c r="MG45" s="3">
        <v>-0.70711000000000002</v>
      </c>
      <c r="MH45" s="3">
        <v>-0.70711000000000002</v>
      </c>
      <c r="MI45" s="3">
        <v>2</v>
      </c>
      <c r="MJ45" s="3">
        <v>2</v>
      </c>
      <c r="MK45" s="3">
        <v>2</v>
      </c>
      <c r="ML45" s="3">
        <v>2</v>
      </c>
      <c r="MM45" s="3">
        <v>2</v>
      </c>
      <c r="MN45" s="3">
        <v>2</v>
      </c>
      <c r="MO45" s="3">
        <v>2</v>
      </c>
      <c r="MP45" s="3">
        <v>2</v>
      </c>
      <c r="MQ45" s="3">
        <v>0</v>
      </c>
      <c r="MR45" s="3">
        <v>0</v>
      </c>
      <c r="MS45" s="3">
        <v>2</v>
      </c>
      <c r="MT45" s="3">
        <v>1</v>
      </c>
      <c r="MU45" s="3">
        <v>2</v>
      </c>
      <c r="MV45" s="3">
        <v>4</v>
      </c>
      <c r="MW45" s="3">
        <v>1</v>
      </c>
      <c r="MX45" s="3">
        <v>4</v>
      </c>
      <c r="MY45" s="3">
        <v>3</v>
      </c>
      <c r="MZ45" s="3">
        <v>4</v>
      </c>
      <c r="NA45" s="3">
        <v>0.29288999999999998</v>
      </c>
      <c r="NB45" s="3">
        <v>-5.1213199999999999</v>
      </c>
      <c r="NC45" s="3">
        <v>3</v>
      </c>
      <c r="ND45" s="3">
        <v>4</v>
      </c>
      <c r="NE45" s="3">
        <v>3</v>
      </c>
      <c r="NF45" s="3">
        <v>2</v>
      </c>
      <c r="NG45" s="3">
        <v>4</v>
      </c>
      <c r="NH45" s="3">
        <v>3</v>
      </c>
      <c r="NI45" s="3">
        <v>3</v>
      </c>
      <c r="NJ45" s="3">
        <v>4</v>
      </c>
      <c r="NK45" s="3">
        <v>-2.4142100000000002</v>
      </c>
      <c r="NL45" s="3">
        <v>1</v>
      </c>
      <c r="NM45" s="3">
        <v>1</v>
      </c>
      <c r="NN45" s="3">
        <v>2</v>
      </c>
      <c r="NO45" s="3">
        <v>2</v>
      </c>
      <c r="NP45" s="3">
        <v>3</v>
      </c>
      <c r="NQ45" s="3">
        <v>1</v>
      </c>
      <c r="NR45" s="3">
        <v>1</v>
      </c>
      <c r="NS45" s="3">
        <v>3</v>
      </c>
      <c r="NT45" s="3">
        <v>5</v>
      </c>
      <c r="NU45" s="3">
        <v>-2.1213199999999999</v>
      </c>
      <c r="NV45" s="3">
        <v>-2.5355300000000001</v>
      </c>
    </row>
    <row r="46" spans="1:386" x14ac:dyDescent="0.2">
      <c r="A46">
        <v>45</v>
      </c>
      <c r="B46">
        <v>19</v>
      </c>
      <c r="C46" t="s">
        <v>49</v>
      </c>
      <c r="D46" t="s">
        <v>25</v>
      </c>
      <c r="E46" t="s">
        <v>26</v>
      </c>
      <c r="F46" t="s">
        <v>47</v>
      </c>
      <c r="G46">
        <v>419</v>
      </c>
      <c r="H46">
        <f t="shared" si="45"/>
        <v>12</v>
      </c>
      <c r="I46">
        <v>14</v>
      </c>
      <c r="J46" t="s">
        <v>18</v>
      </c>
      <c r="K46" t="s">
        <v>39</v>
      </c>
      <c r="L46">
        <v>6</v>
      </c>
      <c r="M46" t="s">
        <v>33</v>
      </c>
      <c r="N46" t="s">
        <v>31</v>
      </c>
      <c r="O46" t="s">
        <v>28</v>
      </c>
      <c r="P46" t="b">
        <f t="shared" si="46"/>
        <v>0</v>
      </c>
      <c r="Q46" t="str">
        <f t="shared" si="47"/>
        <v>correct</v>
      </c>
      <c r="R46">
        <v>14</v>
      </c>
      <c r="S46" t="s">
        <v>18</v>
      </c>
      <c r="T46" t="s">
        <v>27</v>
      </c>
      <c r="U46">
        <v>2</v>
      </c>
      <c r="V46" t="s">
        <v>21</v>
      </c>
      <c r="W46" t="s">
        <v>22</v>
      </c>
      <c r="X46" t="s">
        <v>28</v>
      </c>
      <c r="Y46" t="b">
        <f t="shared" si="48"/>
        <v>1</v>
      </c>
      <c r="Z46" t="str">
        <f t="shared" si="49"/>
        <v>incorrect</v>
      </c>
      <c r="AA46">
        <v>7</v>
      </c>
      <c r="AB46" t="s">
        <v>18</v>
      </c>
      <c r="AC46" t="s">
        <v>43</v>
      </c>
      <c r="AD46">
        <v>0</v>
      </c>
      <c r="AE46" t="s">
        <v>33</v>
      </c>
      <c r="AF46" t="s">
        <v>34</v>
      </c>
      <c r="AG46" t="s">
        <v>8</v>
      </c>
      <c r="AH46" t="b">
        <f t="shared" si="50"/>
        <v>1</v>
      </c>
      <c r="AI46" t="str">
        <f t="shared" si="51"/>
        <v>correct</v>
      </c>
      <c r="AJ46">
        <v>14</v>
      </c>
      <c r="AK46" t="s">
        <v>18</v>
      </c>
      <c r="AL46" t="s">
        <v>37</v>
      </c>
      <c r="AM46">
        <v>1</v>
      </c>
      <c r="AN46" t="s">
        <v>33</v>
      </c>
      <c r="AO46" t="s">
        <v>34</v>
      </c>
      <c r="AP46" t="s">
        <v>8</v>
      </c>
      <c r="AQ46" t="b">
        <f t="shared" si="52"/>
        <v>1</v>
      </c>
      <c r="AR46" t="str">
        <f t="shared" si="53"/>
        <v>correct</v>
      </c>
      <c r="AS46">
        <v>11</v>
      </c>
      <c r="AT46" t="s">
        <v>18</v>
      </c>
      <c r="AU46" t="s">
        <v>39</v>
      </c>
      <c r="AV46">
        <v>11</v>
      </c>
      <c r="AW46" t="s">
        <v>33</v>
      </c>
      <c r="AX46" t="s">
        <v>31</v>
      </c>
      <c r="AY46" t="s">
        <v>28</v>
      </c>
      <c r="AZ46" t="b">
        <f t="shared" si="54"/>
        <v>0</v>
      </c>
      <c r="BA46" t="str">
        <f t="shared" si="55"/>
        <v>correct</v>
      </c>
      <c r="BB46">
        <v>9</v>
      </c>
      <c r="BC46" t="s">
        <v>18</v>
      </c>
      <c r="BD46" t="s">
        <v>32</v>
      </c>
      <c r="BE46">
        <v>7</v>
      </c>
      <c r="BF46" t="s">
        <v>30</v>
      </c>
      <c r="BG46" t="s">
        <v>31</v>
      </c>
      <c r="BH46" t="s">
        <v>28</v>
      </c>
      <c r="BI46" t="b">
        <f t="shared" si="56"/>
        <v>0</v>
      </c>
      <c r="BJ46" t="str">
        <f t="shared" si="57"/>
        <v>correct</v>
      </c>
      <c r="BK46">
        <v>9</v>
      </c>
      <c r="BL46" t="s">
        <v>18</v>
      </c>
      <c r="BM46" t="s">
        <v>37</v>
      </c>
      <c r="BN46">
        <v>3</v>
      </c>
      <c r="BO46" t="s">
        <v>21</v>
      </c>
      <c r="BP46" t="s">
        <v>22</v>
      </c>
      <c r="BQ46" t="s">
        <v>8</v>
      </c>
      <c r="BR46" t="b">
        <f t="shared" si="58"/>
        <v>1</v>
      </c>
      <c r="BS46" t="str">
        <f t="shared" si="59"/>
        <v>correct</v>
      </c>
      <c r="BT46">
        <v>8</v>
      </c>
      <c r="BU46" t="s">
        <v>18</v>
      </c>
      <c r="BV46" t="s">
        <v>35</v>
      </c>
      <c r="BW46">
        <v>5</v>
      </c>
      <c r="BX46" t="s">
        <v>33</v>
      </c>
      <c r="BY46" t="s">
        <v>31</v>
      </c>
      <c r="BZ46" t="s">
        <v>8</v>
      </c>
      <c r="CA46" t="b">
        <f t="shared" si="60"/>
        <v>0</v>
      </c>
      <c r="CB46" t="str">
        <f t="shared" si="61"/>
        <v>incorrect</v>
      </c>
      <c r="CC46">
        <v>21</v>
      </c>
      <c r="CD46" t="s">
        <v>18</v>
      </c>
      <c r="CE46" t="s">
        <v>37</v>
      </c>
      <c r="CF46">
        <v>15</v>
      </c>
      <c r="CG46" t="s">
        <v>33</v>
      </c>
      <c r="CH46" t="s">
        <v>31</v>
      </c>
      <c r="CI46" t="s">
        <v>28</v>
      </c>
      <c r="CJ46" t="b">
        <f t="shared" si="62"/>
        <v>0</v>
      </c>
      <c r="CK46" t="str">
        <f t="shared" si="63"/>
        <v>correct</v>
      </c>
      <c r="CL46">
        <v>15</v>
      </c>
      <c r="CM46" t="s">
        <v>18</v>
      </c>
      <c r="CN46" t="s">
        <v>38</v>
      </c>
      <c r="CO46">
        <v>8</v>
      </c>
      <c r="CP46" t="s">
        <v>30</v>
      </c>
      <c r="CQ46" t="s">
        <v>31</v>
      </c>
      <c r="CR46" t="s">
        <v>28</v>
      </c>
      <c r="CS46" t="b">
        <f t="shared" si="64"/>
        <v>0</v>
      </c>
      <c r="CT46" t="str">
        <f t="shared" si="65"/>
        <v>correct</v>
      </c>
      <c r="CU46">
        <v>36</v>
      </c>
      <c r="CV46" t="s">
        <v>18</v>
      </c>
      <c r="CW46" t="s">
        <v>38</v>
      </c>
      <c r="CX46">
        <v>14</v>
      </c>
      <c r="CY46" t="s">
        <v>21</v>
      </c>
      <c r="CZ46" t="s">
        <v>31</v>
      </c>
      <c r="DA46" t="s">
        <v>28</v>
      </c>
      <c r="DB46" t="b">
        <f t="shared" si="66"/>
        <v>0</v>
      </c>
      <c r="DC46" t="str">
        <f t="shared" si="67"/>
        <v>correct</v>
      </c>
      <c r="DD46">
        <v>11</v>
      </c>
      <c r="DE46" t="s">
        <v>18</v>
      </c>
      <c r="DF46" t="s">
        <v>27</v>
      </c>
      <c r="DG46">
        <v>10</v>
      </c>
      <c r="DH46" t="s">
        <v>33</v>
      </c>
      <c r="DI46" t="s">
        <v>31</v>
      </c>
      <c r="DJ46" t="s">
        <v>28</v>
      </c>
      <c r="DK46" t="b">
        <f t="shared" si="68"/>
        <v>0</v>
      </c>
      <c r="DL46" t="str">
        <f t="shared" si="69"/>
        <v>correct</v>
      </c>
      <c r="DM46">
        <v>11</v>
      </c>
      <c r="DN46" t="s">
        <v>18</v>
      </c>
      <c r="DO46" t="s">
        <v>41</v>
      </c>
      <c r="DP46">
        <v>12</v>
      </c>
      <c r="DQ46" t="s">
        <v>30</v>
      </c>
      <c r="DR46" t="s">
        <v>31</v>
      </c>
      <c r="DS46" t="s">
        <v>8</v>
      </c>
      <c r="DT46" t="b">
        <f t="shared" si="70"/>
        <v>0</v>
      </c>
      <c r="DU46" t="str">
        <f t="shared" si="71"/>
        <v>incorrect</v>
      </c>
      <c r="DV46">
        <v>8</v>
      </c>
      <c r="DW46" t="s">
        <v>18</v>
      </c>
      <c r="DX46" t="s">
        <v>35</v>
      </c>
      <c r="DY46">
        <v>4</v>
      </c>
      <c r="DZ46" t="s">
        <v>33</v>
      </c>
      <c r="EA46" t="s">
        <v>31</v>
      </c>
      <c r="EB46" t="s">
        <v>8</v>
      </c>
      <c r="EC46" t="b">
        <f t="shared" si="72"/>
        <v>0</v>
      </c>
      <c r="ED46" t="str">
        <f t="shared" si="73"/>
        <v>incorrect</v>
      </c>
      <c r="EE46">
        <v>8</v>
      </c>
      <c r="EF46" t="s">
        <v>18</v>
      </c>
      <c r="EG46" t="s">
        <v>41</v>
      </c>
      <c r="EH46">
        <v>13</v>
      </c>
      <c r="EI46" t="s">
        <v>21</v>
      </c>
      <c r="EJ46" t="s">
        <v>31</v>
      </c>
      <c r="EK46" t="s">
        <v>28</v>
      </c>
      <c r="EL46" t="b">
        <f t="shared" si="74"/>
        <v>0</v>
      </c>
      <c r="EM46" t="str">
        <f t="shared" si="75"/>
        <v>correct</v>
      </c>
      <c r="EN46">
        <v>10</v>
      </c>
      <c r="EO46" t="s">
        <v>18</v>
      </c>
      <c r="EP46" t="s">
        <v>41</v>
      </c>
      <c r="EQ46">
        <v>9</v>
      </c>
      <c r="ER46" t="s">
        <v>30</v>
      </c>
      <c r="ES46" t="s">
        <v>31</v>
      </c>
      <c r="ET46" t="s">
        <v>28</v>
      </c>
      <c r="EU46" t="b">
        <f t="shared" si="76"/>
        <v>0</v>
      </c>
      <c r="EV46" t="str">
        <f t="shared" si="77"/>
        <v>correct</v>
      </c>
      <c r="KK46" s="3">
        <v>4</v>
      </c>
      <c r="KL46" s="3">
        <v>2</v>
      </c>
      <c r="KM46" s="3">
        <v>3</v>
      </c>
      <c r="KN46" s="3">
        <v>3</v>
      </c>
      <c r="KO46" s="3">
        <v>2</v>
      </c>
      <c r="KP46" s="3">
        <v>4</v>
      </c>
      <c r="KQ46" s="3">
        <v>4</v>
      </c>
      <c r="KR46" s="3">
        <v>4</v>
      </c>
      <c r="KS46" s="3">
        <v>-0.29288999999999998</v>
      </c>
      <c r="KT46" s="3">
        <v>-2.7071100000000001</v>
      </c>
      <c r="KU46" s="3">
        <v>4</v>
      </c>
      <c r="KV46" s="3">
        <v>1</v>
      </c>
      <c r="KW46" s="3">
        <v>1</v>
      </c>
      <c r="KX46" s="3">
        <v>4</v>
      </c>
      <c r="KY46" s="3">
        <v>1</v>
      </c>
      <c r="KZ46" s="3">
        <v>4</v>
      </c>
      <c r="LA46" s="3">
        <v>2</v>
      </c>
      <c r="LB46" s="3">
        <v>1</v>
      </c>
      <c r="LC46" s="3">
        <v>4.1213199999999999</v>
      </c>
      <c r="LD46" s="3">
        <v>-0.87868000000000002</v>
      </c>
      <c r="LE46" s="3">
        <v>2</v>
      </c>
      <c r="LF46" s="3">
        <v>4</v>
      </c>
      <c r="LG46" s="3">
        <v>1</v>
      </c>
      <c r="LH46" s="3">
        <v>1</v>
      </c>
      <c r="LI46" s="3">
        <v>5</v>
      </c>
      <c r="LJ46" s="3">
        <v>1</v>
      </c>
      <c r="LK46" s="3">
        <v>5</v>
      </c>
      <c r="LL46" s="3">
        <v>4</v>
      </c>
      <c r="LM46" s="3">
        <v>-8.2426399999999997</v>
      </c>
      <c r="LN46" s="3">
        <v>4.4142099999999997</v>
      </c>
      <c r="LO46" s="3">
        <v>4</v>
      </c>
      <c r="LP46" s="3">
        <v>3</v>
      </c>
      <c r="LQ46" s="3">
        <v>3</v>
      </c>
      <c r="LR46" s="3">
        <v>4</v>
      </c>
      <c r="LS46" s="3">
        <v>2</v>
      </c>
      <c r="LT46" s="3">
        <v>3</v>
      </c>
      <c r="LU46" s="3">
        <v>2</v>
      </c>
      <c r="LV46" s="3">
        <v>1</v>
      </c>
      <c r="LW46" s="3">
        <v>4.82843</v>
      </c>
      <c r="LX46" s="3">
        <v>1.41421</v>
      </c>
      <c r="LY46" s="3">
        <v>2</v>
      </c>
      <c r="LZ46" s="3">
        <v>2</v>
      </c>
      <c r="MA46" s="3">
        <v>3</v>
      </c>
      <c r="MB46" s="3">
        <v>3</v>
      </c>
      <c r="MC46" s="3">
        <v>2</v>
      </c>
      <c r="MD46" s="3">
        <v>4</v>
      </c>
      <c r="ME46" s="3">
        <v>3</v>
      </c>
      <c r="MF46" s="3">
        <v>3</v>
      </c>
      <c r="MG46" s="3">
        <v>0</v>
      </c>
      <c r="MH46" s="3">
        <v>-3.4142100000000002</v>
      </c>
      <c r="MI46" s="3">
        <v>2</v>
      </c>
      <c r="MJ46" s="3">
        <v>3</v>
      </c>
      <c r="MK46" s="3">
        <v>2</v>
      </c>
      <c r="ML46" s="3">
        <v>2</v>
      </c>
      <c r="MM46" s="3">
        <v>4</v>
      </c>
      <c r="MN46" s="3">
        <v>3</v>
      </c>
      <c r="MO46" s="3">
        <v>4</v>
      </c>
      <c r="MP46" s="3">
        <v>3</v>
      </c>
      <c r="MQ46" s="3">
        <v>-4.1213199999999999</v>
      </c>
      <c r="MR46" s="3">
        <v>0.70711000000000002</v>
      </c>
      <c r="MS46" s="3">
        <v>4</v>
      </c>
      <c r="MT46" s="3">
        <v>2</v>
      </c>
      <c r="MU46" s="3">
        <v>4</v>
      </c>
      <c r="MV46" s="3">
        <v>3</v>
      </c>
      <c r="MW46" s="3">
        <v>2</v>
      </c>
      <c r="MX46" s="3">
        <v>4</v>
      </c>
      <c r="MY46" s="3">
        <v>2</v>
      </c>
      <c r="MZ46" s="3">
        <v>2</v>
      </c>
      <c r="NA46" s="3">
        <v>3.82843</v>
      </c>
      <c r="NB46" s="3">
        <v>-2</v>
      </c>
      <c r="NC46" s="3">
        <v>3</v>
      </c>
      <c r="ND46" s="3">
        <v>2</v>
      </c>
      <c r="NE46" s="3">
        <v>3</v>
      </c>
      <c r="NF46" s="3">
        <v>2</v>
      </c>
      <c r="NG46" s="3">
        <v>2</v>
      </c>
      <c r="NH46" s="3">
        <v>4</v>
      </c>
      <c r="NI46" s="3">
        <v>2</v>
      </c>
      <c r="NJ46" s="3">
        <v>3</v>
      </c>
      <c r="NK46" s="3">
        <v>0.70711000000000002</v>
      </c>
      <c r="NL46" s="3">
        <v>-2.7071100000000001</v>
      </c>
      <c r="NM46" s="3">
        <v>2</v>
      </c>
      <c r="NN46" s="3">
        <v>2</v>
      </c>
      <c r="NO46" s="3">
        <v>3</v>
      </c>
      <c r="NP46" s="3">
        <v>1</v>
      </c>
      <c r="NQ46" s="3">
        <v>2</v>
      </c>
      <c r="NR46" s="3">
        <v>4</v>
      </c>
      <c r="NS46" s="3">
        <v>5</v>
      </c>
      <c r="NT46" s="3">
        <v>4</v>
      </c>
      <c r="NU46" s="3">
        <v>-4.7071100000000001</v>
      </c>
      <c r="NV46" s="3">
        <v>-4.1213199999999999</v>
      </c>
    </row>
    <row r="47" spans="1:386" x14ac:dyDescent="0.2">
      <c r="A47">
        <v>46</v>
      </c>
      <c r="B47">
        <v>28</v>
      </c>
      <c r="C47" t="s">
        <v>24</v>
      </c>
      <c r="D47" t="s">
        <v>25</v>
      </c>
      <c r="E47" t="s">
        <v>26</v>
      </c>
      <c r="F47" t="s">
        <v>23</v>
      </c>
      <c r="G47">
        <v>403</v>
      </c>
      <c r="H47">
        <f t="shared" si="45"/>
        <v>4</v>
      </c>
      <c r="I47">
        <v>10</v>
      </c>
      <c r="J47" t="s">
        <v>18</v>
      </c>
      <c r="K47" t="s">
        <v>43</v>
      </c>
      <c r="L47">
        <v>0</v>
      </c>
      <c r="M47" t="s">
        <v>33</v>
      </c>
      <c r="N47" t="s">
        <v>34</v>
      </c>
      <c r="O47" t="s">
        <v>8</v>
      </c>
      <c r="P47" t="b">
        <f t="shared" si="46"/>
        <v>1</v>
      </c>
      <c r="Q47" t="str">
        <f t="shared" si="47"/>
        <v>correct</v>
      </c>
      <c r="R47">
        <v>9</v>
      </c>
      <c r="S47" t="s">
        <v>18</v>
      </c>
      <c r="T47" t="s">
        <v>43</v>
      </c>
      <c r="U47">
        <v>11</v>
      </c>
      <c r="V47" t="s">
        <v>33</v>
      </c>
      <c r="W47" t="s">
        <v>31</v>
      </c>
      <c r="X47" t="s">
        <v>8</v>
      </c>
      <c r="Y47" t="b">
        <f t="shared" si="48"/>
        <v>0</v>
      </c>
      <c r="Z47" t="str">
        <f t="shared" si="49"/>
        <v>incorrect</v>
      </c>
      <c r="AA47">
        <v>11</v>
      </c>
      <c r="AB47" t="s">
        <v>18</v>
      </c>
      <c r="AC47" t="s">
        <v>32</v>
      </c>
      <c r="AD47">
        <v>4</v>
      </c>
      <c r="AE47" t="s">
        <v>33</v>
      </c>
      <c r="AF47" t="s">
        <v>31</v>
      </c>
      <c r="AG47" t="s">
        <v>8</v>
      </c>
      <c r="AH47" t="b">
        <f t="shared" si="50"/>
        <v>0</v>
      </c>
      <c r="AI47" t="str">
        <f t="shared" si="51"/>
        <v>incorrect</v>
      </c>
      <c r="AJ47">
        <v>14</v>
      </c>
      <c r="AK47" t="s">
        <v>18</v>
      </c>
      <c r="AL47" t="s">
        <v>38</v>
      </c>
      <c r="AM47">
        <v>1</v>
      </c>
      <c r="AN47" t="s">
        <v>33</v>
      </c>
      <c r="AO47" t="s">
        <v>34</v>
      </c>
      <c r="AP47" t="s">
        <v>28</v>
      </c>
      <c r="AQ47" t="b">
        <f t="shared" si="52"/>
        <v>1</v>
      </c>
      <c r="AR47" t="str">
        <f t="shared" si="53"/>
        <v>incorrect</v>
      </c>
      <c r="AS47">
        <v>6</v>
      </c>
      <c r="AT47" t="s">
        <v>18</v>
      </c>
      <c r="AU47" t="s">
        <v>39</v>
      </c>
      <c r="AV47">
        <v>14</v>
      </c>
      <c r="AW47" t="s">
        <v>21</v>
      </c>
      <c r="AX47" t="s">
        <v>31</v>
      </c>
      <c r="AY47" t="s">
        <v>8</v>
      </c>
      <c r="AZ47" t="b">
        <f t="shared" si="54"/>
        <v>0</v>
      </c>
      <c r="BA47" t="str">
        <f t="shared" si="55"/>
        <v>incorrect</v>
      </c>
      <c r="BB47">
        <v>8</v>
      </c>
      <c r="BC47" t="s">
        <v>18</v>
      </c>
      <c r="BD47" t="s">
        <v>39</v>
      </c>
      <c r="BE47">
        <v>5</v>
      </c>
      <c r="BF47" t="s">
        <v>33</v>
      </c>
      <c r="BG47" t="s">
        <v>31</v>
      </c>
      <c r="BH47" t="s">
        <v>28</v>
      </c>
      <c r="BI47" t="b">
        <f t="shared" si="56"/>
        <v>0</v>
      </c>
      <c r="BJ47" t="str">
        <f t="shared" si="57"/>
        <v>correct</v>
      </c>
      <c r="BK47">
        <v>6</v>
      </c>
      <c r="BL47" t="s">
        <v>18</v>
      </c>
      <c r="BM47" t="s">
        <v>36</v>
      </c>
      <c r="BN47">
        <v>6</v>
      </c>
      <c r="BO47" t="s">
        <v>33</v>
      </c>
      <c r="BP47" t="s">
        <v>31</v>
      </c>
      <c r="BQ47" t="s">
        <v>8</v>
      </c>
      <c r="BR47" t="b">
        <f t="shared" si="58"/>
        <v>0</v>
      </c>
      <c r="BS47" t="str">
        <f t="shared" si="59"/>
        <v>incorrect</v>
      </c>
      <c r="BT47">
        <v>6</v>
      </c>
      <c r="BU47" t="s">
        <v>18</v>
      </c>
      <c r="BV47" t="s">
        <v>38</v>
      </c>
      <c r="BW47">
        <v>10</v>
      </c>
      <c r="BX47" t="s">
        <v>33</v>
      </c>
      <c r="BY47" t="s">
        <v>31</v>
      </c>
      <c r="BZ47" t="s">
        <v>28</v>
      </c>
      <c r="CA47" t="b">
        <f t="shared" si="60"/>
        <v>0</v>
      </c>
      <c r="CB47" t="str">
        <f t="shared" si="61"/>
        <v>correct</v>
      </c>
      <c r="CC47">
        <v>7</v>
      </c>
      <c r="CD47" t="s">
        <v>18</v>
      </c>
      <c r="CE47" t="s">
        <v>38</v>
      </c>
      <c r="CF47">
        <v>9</v>
      </c>
      <c r="CG47" t="s">
        <v>30</v>
      </c>
      <c r="CH47" t="s">
        <v>31</v>
      </c>
      <c r="CI47" t="s">
        <v>8</v>
      </c>
      <c r="CJ47" t="b">
        <f t="shared" si="62"/>
        <v>0</v>
      </c>
      <c r="CK47" t="str">
        <f t="shared" si="63"/>
        <v>incorrect</v>
      </c>
      <c r="CL47">
        <v>9</v>
      </c>
      <c r="CM47" t="s">
        <v>18</v>
      </c>
      <c r="CN47" t="s">
        <v>35</v>
      </c>
      <c r="CO47">
        <v>12</v>
      </c>
      <c r="CP47" t="s">
        <v>30</v>
      </c>
      <c r="CQ47" t="s">
        <v>31</v>
      </c>
      <c r="CR47" t="s">
        <v>8</v>
      </c>
      <c r="CS47" t="b">
        <f t="shared" si="64"/>
        <v>0</v>
      </c>
      <c r="CT47" t="str">
        <f t="shared" si="65"/>
        <v>incorrect</v>
      </c>
      <c r="CU47">
        <v>5</v>
      </c>
      <c r="CV47" t="s">
        <v>18</v>
      </c>
      <c r="CW47" t="s">
        <v>35</v>
      </c>
      <c r="CX47">
        <v>8</v>
      </c>
      <c r="CY47" t="s">
        <v>30</v>
      </c>
      <c r="CZ47" t="s">
        <v>31</v>
      </c>
      <c r="DA47" t="s">
        <v>8</v>
      </c>
      <c r="DB47" t="b">
        <f t="shared" si="66"/>
        <v>0</v>
      </c>
      <c r="DC47" t="str">
        <f t="shared" si="67"/>
        <v>incorrect</v>
      </c>
      <c r="DD47">
        <v>7</v>
      </c>
      <c r="DE47" t="s">
        <v>18</v>
      </c>
      <c r="DF47" t="s">
        <v>39</v>
      </c>
      <c r="DG47">
        <v>3</v>
      </c>
      <c r="DH47" t="s">
        <v>21</v>
      </c>
      <c r="DI47" t="s">
        <v>22</v>
      </c>
      <c r="DJ47" t="s">
        <v>28</v>
      </c>
      <c r="DK47" t="b">
        <f t="shared" si="68"/>
        <v>1</v>
      </c>
      <c r="DL47" t="str">
        <f t="shared" si="69"/>
        <v>incorrect</v>
      </c>
      <c r="DM47">
        <v>7</v>
      </c>
      <c r="DN47" t="s">
        <v>18</v>
      </c>
      <c r="DO47" t="s">
        <v>36</v>
      </c>
      <c r="DP47">
        <v>15</v>
      </c>
      <c r="DQ47" t="s">
        <v>33</v>
      </c>
      <c r="DR47" t="s">
        <v>31</v>
      </c>
      <c r="DS47" t="s">
        <v>28</v>
      </c>
      <c r="DT47" t="b">
        <f t="shared" si="70"/>
        <v>0</v>
      </c>
      <c r="DU47" t="str">
        <f t="shared" si="71"/>
        <v>correct</v>
      </c>
      <c r="DV47">
        <v>8</v>
      </c>
      <c r="DW47" t="s">
        <v>18</v>
      </c>
      <c r="DX47" t="s">
        <v>35</v>
      </c>
      <c r="DY47">
        <v>13</v>
      </c>
      <c r="DZ47" t="s">
        <v>21</v>
      </c>
      <c r="EA47" t="s">
        <v>31</v>
      </c>
      <c r="EB47" t="s">
        <v>8</v>
      </c>
      <c r="EC47" t="b">
        <f t="shared" si="72"/>
        <v>0</v>
      </c>
      <c r="ED47" t="str">
        <f t="shared" si="73"/>
        <v>incorrect</v>
      </c>
      <c r="EE47">
        <v>6</v>
      </c>
      <c r="EF47" t="s">
        <v>18</v>
      </c>
      <c r="EG47" t="s">
        <v>37</v>
      </c>
      <c r="EH47">
        <v>2</v>
      </c>
      <c r="EI47" t="s">
        <v>21</v>
      </c>
      <c r="EJ47" t="s">
        <v>22</v>
      </c>
      <c r="EK47" t="s">
        <v>28</v>
      </c>
      <c r="EL47" t="b">
        <f t="shared" si="74"/>
        <v>1</v>
      </c>
      <c r="EM47" t="str">
        <f t="shared" si="75"/>
        <v>incorrect</v>
      </c>
      <c r="EN47">
        <v>6</v>
      </c>
      <c r="EO47" t="s">
        <v>18</v>
      </c>
      <c r="EP47" t="s">
        <v>32</v>
      </c>
      <c r="EQ47">
        <v>7</v>
      </c>
      <c r="ER47" t="s">
        <v>30</v>
      </c>
      <c r="ES47" t="s">
        <v>31</v>
      </c>
      <c r="ET47" t="s">
        <v>8</v>
      </c>
      <c r="EU47" t="b">
        <f t="shared" si="76"/>
        <v>0</v>
      </c>
      <c r="EV47" t="str">
        <f t="shared" si="77"/>
        <v>incorrect</v>
      </c>
      <c r="KK47" s="3">
        <v>3</v>
      </c>
      <c r="KL47" s="3">
        <v>2</v>
      </c>
      <c r="KM47" s="3">
        <v>4</v>
      </c>
      <c r="KN47" s="3">
        <v>2</v>
      </c>
      <c r="KO47" s="3">
        <v>1</v>
      </c>
      <c r="KP47" s="3">
        <v>3</v>
      </c>
      <c r="KQ47" s="3">
        <v>4</v>
      </c>
      <c r="KR47" s="3">
        <v>3</v>
      </c>
      <c r="KS47" s="3">
        <v>0.12132</v>
      </c>
      <c r="KT47" s="3">
        <v>-3.1213199999999999</v>
      </c>
      <c r="KU47" s="3">
        <v>5</v>
      </c>
      <c r="KV47" s="3">
        <v>2</v>
      </c>
      <c r="KW47" s="3">
        <v>4</v>
      </c>
      <c r="KX47" s="3">
        <v>4</v>
      </c>
      <c r="KY47" s="3">
        <v>1</v>
      </c>
      <c r="KZ47" s="3">
        <v>3</v>
      </c>
      <c r="LA47" s="3">
        <v>2</v>
      </c>
      <c r="LB47" s="3">
        <v>3</v>
      </c>
      <c r="LC47" s="3">
        <v>5.5355299999999996</v>
      </c>
      <c r="LD47" s="3">
        <v>-1.7071099999999999</v>
      </c>
      <c r="LE47" s="3">
        <v>1</v>
      </c>
      <c r="LF47" s="3">
        <v>5</v>
      </c>
      <c r="LG47" s="3">
        <v>1</v>
      </c>
      <c r="LH47" s="3">
        <v>1</v>
      </c>
      <c r="LI47" s="3">
        <v>5</v>
      </c>
      <c r="LJ47" s="3">
        <v>1</v>
      </c>
      <c r="LK47" s="3">
        <v>5</v>
      </c>
      <c r="LL47" s="3">
        <v>3</v>
      </c>
      <c r="LM47" s="3">
        <v>-8.2426399999999997</v>
      </c>
      <c r="LN47" s="3">
        <v>5.4142099999999997</v>
      </c>
      <c r="LO47" s="3">
        <v>4</v>
      </c>
      <c r="LP47" s="3">
        <v>2</v>
      </c>
      <c r="LQ47" s="3">
        <v>4</v>
      </c>
      <c r="LR47" s="3">
        <v>4</v>
      </c>
      <c r="LS47" s="3">
        <v>2</v>
      </c>
      <c r="LT47" s="3">
        <v>5</v>
      </c>
      <c r="LU47" s="3">
        <v>2</v>
      </c>
      <c r="LV47" s="3">
        <v>3</v>
      </c>
      <c r="LW47" s="3">
        <v>4.1213199999999999</v>
      </c>
      <c r="LX47" s="3">
        <v>-3.7071100000000001</v>
      </c>
      <c r="LY47" s="3">
        <v>3</v>
      </c>
      <c r="LZ47" s="3">
        <v>5</v>
      </c>
      <c r="MA47" s="3">
        <v>4</v>
      </c>
      <c r="MB47" s="3">
        <v>4</v>
      </c>
      <c r="MC47" s="3">
        <v>2</v>
      </c>
      <c r="MD47" s="3">
        <v>5</v>
      </c>
      <c r="ME47" s="3">
        <v>2</v>
      </c>
      <c r="MF47" s="3">
        <v>3</v>
      </c>
      <c r="MG47" s="3">
        <v>3.4142100000000002</v>
      </c>
      <c r="MH47" s="3">
        <v>-1.41421</v>
      </c>
      <c r="MI47" s="3">
        <v>2</v>
      </c>
      <c r="MJ47" s="3">
        <v>2</v>
      </c>
      <c r="MK47" s="3">
        <v>2</v>
      </c>
      <c r="ML47" s="3">
        <v>2</v>
      </c>
      <c r="MM47" s="3">
        <v>3</v>
      </c>
      <c r="MN47" s="3">
        <v>2</v>
      </c>
      <c r="MO47" s="3">
        <v>4</v>
      </c>
      <c r="MP47" s="3">
        <v>3</v>
      </c>
      <c r="MQ47" s="3">
        <v>-3.4142100000000002</v>
      </c>
      <c r="MR47" s="3">
        <v>0</v>
      </c>
      <c r="MS47" s="3">
        <v>3</v>
      </c>
      <c r="MT47" s="3">
        <v>2</v>
      </c>
      <c r="MU47" s="3">
        <v>4</v>
      </c>
      <c r="MV47" s="3">
        <v>4</v>
      </c>
      <c r="MW47" s="3">
        <v>1</v>
      </c>
      <c r="MX47" s="3">
        <v>3</v>
      </c>
      <c r="MY47" s="3">
        <v>1</v>
      </c>
      <c r="MZ47" s="3">
        <v>3</v>
      </c>
      <c r="NA47" s="3">
        <v>5.1213199999999999</v>
      </c>
      <c r="NB47" s="3">
        <v>-3.1213199999999999</v>
      </c>
      <c r="NC47" s="3">
        <v>1</v>
      </c>
      <c r="ND47" s="3">
        <v>5</v>
      </c>
      <c r="NE47" s="3">
        <v>5</v>
      </c>
      <c r="NF47" s="3">
        <v>5</v>
      </c>
      <c r="NG47" s="3">
        <v>1</v>
      </c>
      <c r="NH47" s="3">
        <v>5</v>
      </c>
      <c r="NI47" s="3">
        <v>1</v>
      </c>
      <c r="NJ47" s="3">
        <v>3</v>
      </c>
      <c r="NK47" s="3">
        <v>5.4142099999999997</v>
      </c>
      <c r="NL47" s="3">
        <v>-4.2426399999999997</v>
      </c>
      <c r="NM47" s="3">
        <v>4</v>
      </c>
      <c r="NN47" s="3">
        <v>2</v>
      </c>
      <c r="NO47" s="3">
        <v>5</v>
      </c>
      <c r="NP47" s="3">
        <v>4</v>
      </c>
      <c r="NQ47" s="3">
        <v>2</v>
      </c>
      <c r="NR47" s="3">
        <v>4</v>
      </c>
      <c r="NS47" s="3">
        <v>1</v>
      </c>
      <c r="NT47" s="3">
        <v>3</v>
      </c>
      <c r="NU47" s="3">
        <v>5.82843</v>
      </c>
      <c r="NV47" s="3">
        <v>-3.4142100000000002</v>
      </c>
    </row>
    <row r="48" spans="1:386" x14ac:dyDescent="0.2">
      <c r="A48">
        <v>47</v>
      </c>
      <c r="B48">
        <v>18</v>
      </c>
      <c r="C48" t="s">
        <v>24</v>
      </c>
      <c r="D48" t="s">
        <v>50</v>
      </c>
      <c r="E48" t="s">
        <v>26</v>
      </c>
      <c r="F48" t="s">
        <v>23</v>
      </c>
      <c r="G48">
        <v>474</v>
      </c>
      <c r="H48">
        <f t="shared" si="45"/>
        <v>13</v>
      </c>
      <c r="I48">
        <v>33</v>
      </c>
      <c r="J48" t="s">
        <v>18</v>
      </c>
      <c r="K48" t="s">
        <v>19</v>
      </c>
      <c r="L48">
        <v>2</v>
      </c>
      <c r="M48" t="s">
        <v>21</v>
      </c>
      <c r="N48" t="s">
        <v>22</v>
      </c>
      <c r="O48" t="s">
        <v>8</v>
      </c>
      <c r="P48" t="b">
        <f t="shared" si="46"/>
        <v>1</v>
      </c>
      <c r="Q48" t="str">
        <f t="shared" si="47"/>
        <v>correct</v>
      </c>
      <c r="R48">
        <v>18</v>
      </c>
      <c r="S48" t="s">
        <v>18</v>
      </c>
      <c r="T48" t="s">
        <v>37</v>
      </c>
      <c r="U48">
        <v>5</v>
      </c>
      <c r="V48" t="s">
        <v>33</v>
      </c>
      <c r="W48" t="s">
        <v>31</v>
      </c>
      <c r="X48" t="s">
        <v>8</v>
      </c>
      <c r="Y48" t="b">
        <f t="shared" si="48"/>
        <v>0</v>
      </c>
      <c r="Z48" t="str">
        <f t="shared" si="49"/>
        <v>incorrect</v>
      </c>
      <c r="AA48">
        <v>13</v>
      </c>
      <c r="AB48" t="s">
        <v>18</v>
      </c>
      <c r="AC48" t="s">
        <v>27</v>
      </c>
      <c r="AD48">
        <v>14</v>
      </c>
      <c r="AE48" t="s">
        <v>21</v>
      </c>
      <c r="AF48" t="s">
        <v>31</v>
      </c>
      <c r="AG48" t="s">
        <v>28</v>
      </c>
      <c r="AH48" t="b">
        <f t="shared" si="50"/>
        <v>0</v>
      </c>
      <c r="AI48" t="str">
        <f t="shared" si="51"/>
        <v>correct</v>
      </c>
      <c r="AJ48">
        <v>16</v>
      </c>
      <c r="AK48" t="s">
        <v>18</v>
      </c>
      <c r="AL48" t="s">
        <v>27</v>
      </c>
      <c r="AM48">
        <v>12</v>
      </c>
      <c r="AN48" t="s">
        <v>30</v>
      </c>
      <c r="AO48" t="s">
        <v>31</v>
      </c>
      <c r="AP48" t="s">
        <v>28</v>
      </c>
      <c r="AQ48" t="b">
        <f t="shared" si="52"/>
        <v>0</v>
      </c>
      <c r="AR48" t="str">
        <f t="shared" si="53"/>
        <v>correct</v>
      </c>
      <c r="AS48">
        <v>11</v>
      </c>
      <c r="AT48" t="s">
        <v>18</v>
      </c>
      <c r="AU48" t="s">
        <v>27</v>
      </c>
      <c r="AV48">
        <v>8</v>
      </c>
      <c r="AW48" t="s">
        <v>30</v>
      </c>
      <c r="AX48" t="s">
        <v>31</v>
      </c>
      <c r="AY48" t="s">
        <v>28</v>
      </c>
      <c r="AZ48" t="b">
        <f t="shared" si="54"/>
        <v>0</v>
      </c>
      <c r="BA48" t="str">
        <f t="shared" si="55"/>
        <v>correct</v>
      </c>
      <c r="BB48">
        <v>21</v>
      </c>
      <c r="BC48" t="s">
        <v>18</v>
      </c>
      <c r="BD48" t="s">
        <v>37</v>
      </c>
      <c r="BE48">
        <v>1</v>
      </c>
      <c r="BF48" t="s">
        <v>33</v>
      </c>
      <c r="BG48" t="s">
        <v>34</v>
      </c>
      <c r="BH48" t="s">
        <v>28</v>
      </c>
      <c r="BI48" t="b">
        <f t="shared" si="56"/>
        <v>1</v>
      </c>
      <c r="BJ48" t="str">
        <f t="shared" si="57"/>
        <v>incorrect</v>
      </c>
      <c r="BK48">
        <v>17</v>
      </c>
      <c r="BL48" t="s">
        <v>18</v>
      </c>
      <c r="BM48" t="s">
        <v>36</v>
      </c>
      <c r="BN48">
        <v>10</v>
      </c>
      <c r="BO48" t="s">
        <v>33</v>
      </c>
      <c r="BP48" t="s">
        <v>31</v>
      </c>
      <c r="BQ48" t="s">
        <v>28</v>
      </c>
      <c r="BR48" t="b">
        <f t="shared" si="58"/>
        <v>0</v>
      </c>
      <c r="BS48" t="str">
        <f t="shared" si="59"/>
        <v>correct</v>
      </c>
      <c r="BT48">
        <v>10</v>
      </c>
      <c r="BU48" t="s">
        <v>18</v>
      </c>
      <c r="BV48" t="s">
        <v>41</v>
      </c>
      <c r="BW48">
        <v>7</v>
      </c>
      <c r="BX48" t="s">
        <v>30</v>
      </c>
      <c r="BY48" t="s">
        <v>31</v>
      </c>
      <c r="BZ48" t="s">
        <v>28</v>
      </c>
      <c r="CA48" t="b">
        <f t="shared" si="60"/>
        <v>0</v>
      </c>
      <c r="CB48" t="str">
        <f t="shared" si="61"/>
        <v>correct</v>
      </c>
      <c r="CC48">
        <v>11</v>
      </c>
      <c r="CD48" t="s">
        <v>18</v>
      </c>
      <c r="CE48" t="s">
        <v>39</v>
      </c>
      <c r="CF48">
        <v>0</v>
      </c>
      <c r="CG48" t="s">
        <v>33</v>
      </c>
      <c r="CH48" t="s">
        <v>34</v>
      </c>
      <c r="CI48" t="s">
        <v>8</v>
      </c>
      <c r="CJ48" t="b">
        <f t="shared" si="62"/>
        <v>1</v>
      </c>
      <c r="CK48" t="str">
        <f t="shared" si="63"/>
        <v>correct</v>
      </c>
      <c r="CL48">
        <v>16</v>
      </c>
      <c r="CM48" t="s">
        <v>18</v>
      </c>
      <c r="CN48" t="s">
        <v>43</v>
      </c>
      <c r="CO48">
        <v>13</v>
      </c>
      <c r="CP48" t="s">
        <v>21</v>
      </c>
      <c r="CQ48" t="s">
        <v>31</v>
      </c>
      <c r="CR48" t="s">
        <v>28</v>
      </c>
      <c r="CS48" t="b">
        <f t="shared" si="64"/>
        <v>0</v>
      </c>
      <c r="CT48" t="str">
        <f t="shared" si="65"/>
        <v>correct</v>
      </c>
      <c r="CU48">
        <v>9</v>
      </c>
      <c r="CV48" t="s">
        <v>18</v>
      </c>
      <c r="CW48" t="s">
        <v>39</v>
      </c>
      <c r="CX48">
        <v>11</v>
      </c>
      <c r="CY48" t="s">
        <v>33</v>
      </c>
      <c r="CZ48" t="s">
        <v>31</v>
      </c>
      <c r="DA48" t="s">
        <v>8</v>
      </c>
      <c r="DB48" t="b">
        <f t="shared" si="66"/>
        <v>0</v>
      </c>
      <c r="DC48" t="str">
        <f t="shared" si="67"/>
        <v>incorrect</v>
      </c>
      <c r="DD48">
        <v>7</v>
      </c>
      <c r="DE48" t="s">
        <v>18</v>
      </c>
      <c r="DF48" t="s">
        <v>19</v>
      </c>
      <c r="DG48">
        <v>3</v>
      </c>
      <c r="DH48" t="s">
        <v>21</v>
      </c>
      <c r="DI48" t="s">
        <v>22</v>
      </c>
      <c r="DJ48" t="s">
        <v>8</v>
      </c>
      <c r="DK48" t="b">
        <f t="shared" si="68"/>
        <v>1</v>
      </c>
      <c r="DL48" t="str">
        <f t="shared" si="69"/>
        <v>correct</v>
      </c>
      <c r="DM48">
        <v>25</v>
      </c>
      <c r="DN48" t="s">
        <v>18</v>
      </c>
      <c r="DO48" t="s">
        <v>36</v>
      </c>
      <c r="DP48">
        <v>4</v>
      </c>
      <c r="DQ48" t="s">
        <v>33</v>
      </c>
      <c r="DR48" t="s">
        <v>31</v>
      </c>
      <c r="DS48" t="s">
        <v>28</v>
      </c>
      <c r="DT48" t="b">
        <f t="shared" si="70"/>
        <v>0</v>
      </c>
      <c r="DU48" t="str">
        <f t="shared" si="71"/>
        <v>correct</v>
      </c>
      <c r="DV48">
        <v>9</v>
      </c>
      <c r="DW48" t="s">
        <v>18</v>
      </c>
      <c r="DX48" t="s">
        <v>35</v>
      </c>
      <c r="DY48">
        <v>9</v>
      </c>
      <c r="DZ48" t="s">
        <v>30</v>
      </c>
      <c r="EA48" t="s">
        <v>31</v>
      </c>
      <c r="EB48" t="s">
        <v>28</v>
      </c>
      <c r="EC48" t="b">
        <f t="shared" si="72"/>
        <v>0</v>
      </c>
      <c r="ED48" t="str">
        <f t="shared" si="73"/>
        <v>correct</v>
      </c>
      <c r="EE48">
        <v>13</v>
      </c>
      <c r="EF48" t="s">
        <v>18</v>
      </c>
      <c r="EG48" t="s">
        <v>38</v>
      </c>
      <c r="EH48">
        <v>6</v>
      </c>
      <c r="EI48" t="s">
        <v>33</v>
      </c>
      <c r="EJ48" t="s">
        <v>31</v>
      </c>
      <c r="EK48" t="s">
        <v>28</v>
      </c>
      <c r="EL48" t="b">
        <f t="shared" si="74"/>
        <v>0</v>
      </c>
      <c r="EM48" t="str">
        <f t="shared" si="75"/>
        <v>correct</v>
      </c>
      <c r="EN48">
        <v>16</v>
      </c>
      <c r="EO48" t="s">
        <v>18</v>
      </c>
      <c r="EP48" t="s">
        <v>41</v>
      </c>
      <c r="EQ48">
        <v>15</v>
      </c>
      <c r="ER48" t="s">
        <v>33</v>
      </c>
      <c r="ES48" t="s">
        <v>31</v>
      </c>
      <c r="ET48" t="s">
        <v>28</v>
      </c>
      <c r="EU48" t="b">
        <f t="shared" si="76"/>
        <v>0</v>
      </c>
      <c r="EV48" t="str">
        <f t="shared" si="77"/>
        <v>correct</v>
      </c>
      <c r="KK48" s="3">
        <v>4</v>
      </c>
      <c r="KL48" s="3">
        <v>3</v>
      </c>
      <c r="KM48" s="3">
        <v>3</v>
      </c>
      <c r="KN48" s="3">
        <v>4</v>
      </c>
      <c r="KO48" s="3">
        <v>3</v>
      </c>
      <c r="KP48" s="3">
        <v>3</v>
      </c>
      <c r="KQ48" s="3">
        <v>4</v>
      </c>
      <c r="KR48" s="3">
        <v>4</v>
      </c>
      <c r="KS48" s="3">
        <v>0</v>
      </c>
      <c r="KT48" s="3">
        <v>0</v>
      </c>
      <c r="KU48" s="3">
        <v>4</v>
      </c>
      <c r="KV48" s="3">
        <v>2</v>
      </c>
      <c r="KW48" s="3">
        <v>4</v>
      </c>
      <c r="KX48" s="3">
        <v>3</v>
      </c>
      <c r="KY48" s="3">
        <v>1</v>
      </c>
      <c r="KZ48" s="3">
        <v>4</v>
      </c>
      <c r="LA48" s="3">
        <v>2</v>
      </c>
      <c r="LB48" s="3">
        <v>4</v>
      </c>
      <c r="LC48" s="3">
        <v>3.1213199999999999</v>
      </c>
      <c r="LD48" s="3">
        <v>-4.1213199999999999</v>
      </c>
      <c r="LE48" s="3">
        <v>4</v>
      </c>
      <c r="LF48" s="3">
        <v>4</v>
      </c>
      <c r="LG48" s="3">
        <v>1</v>
      </c>
      <c r="LH48" s="3">
        <v>3</v>
      </c>
      <c r="LI48" s="3">
        <v>5</v>
      </c>
      <c r="LJ48" s="3">
        <v>1</v>
      </c>
      <c r="LK48" s="3">
        <v>2</v>
      </c>
      <c r="LL48" s="3">
        <v>3</v>
      </c>
      <c r="LM48" s="3">
        <v>-1.1213200000000001</v>
      </c>
      <c r="LN48" s="3">
        <v>6.5355299999999996</v>
      </c>
      <c r="LO48" s="3">
        <v>3</v>
      </c>
      <c r="LP48" s="3">
        <v>2</v>
      </c>
      <c r="LQ48" s="3">
        <v>5</v>
      </c>
      <c r="LR48" s="3">
        <v>3</v>
      </c>
      <c r="LS48" s="3">
        <v>1</v>
      </c>
      <c r="LT48" s="3">
        <v>4</v>
      </c>
      <c r="LU48" s="3">
        <v>2</v>
      </c>
      <c r="LV48" s="3">
        <v>3</v>
      </c>
      <c r="LW48" s="3">
        <v>3.82843</v>
      </c>
      <c r="LX48" s="3">
        <v>-4.82843</v>
      </c>
      <c r="LY48" s="3">
        <v>3</v>
      </c>
      <c r="LZ48" s="3">
        <v>2</v>
      </c>
      <c r="MA48" s="3">
        <v>4</v>
      </c>
      <c r="MB48" s="3">
        <v>3</v>
      </c>
      <c r="MC48" s="3">
        <v>2</v>
      </c>
      <c r="MD48" s="3">
        <v>4</v>
      </c>
      <c r="ME48" s="3">
        <v>2</v>
      </c>
      <c r="MF48" s="3">
        <v>3</v>
      </c>
      <c r="MG48" s="3">
        <v>2.4142100000000002</v>
      </c>
      <c r="MH48" s="3">
        <v>-3.4142100000000002</v>
      </c>
      <c r="MI48" s="3">
        <v>3</v>
      </c>
      <c r="MJ48" s="3">
        <v>2</v>
      </c>
      <c r="MK48" s="3">
        <v>4</v>
      </c>
      <c r="ML48" s="3">
        <v>3</v>
      </c>
      <c r="MM48" s="3">
        <v>2</v>
      </c>
      <c r="MN48" s="3">
        <v>3</v>
      </c>
      <c r="MO48" s="3">
        <v>4</v>
      </c>
      <c r="MP48" s="3">
        <v>3</v>
      </c>
      <c r="MQ48" s="3">
        <v>0.41421000000000002</v>
      </c>
      <c r="MR48" s="3">
        <v>-2.4142100000000002</v>
      </c>
      <c r="MS48" s="3">
        <v>3</v>
      </c>
      <c r="MT48" s="3">
        <v>1</v>
      </c>
      <c r="MU48" s="3">
        <v>4</v>
      </c>
      <c r="MV48" s="3">
        <v>3</v>
      </c>
      <c r="MW48" s="3">
        <v>1</v>
      </c>
      <c r="MX48" s="3">
        <v>5</v>
      </c>
      <c r="MY48" s="3">
        <v>1</v>
      </c>
      <c r="MZ48" s="3">
        <v>3</v>
      </c>
      <c r="NA48" s="3">
        <v>4.1213199999999999</v>
      </c>
      <c r="NB48" s="3">
        <v>-6.1213199999999999</v>
      </c>
      <c r="NC48" s="3">
        <v>4</v>
      </c>
      <c r="ND48" s="3">
        <v>3</v>
      </c>
      <c r="NE48" s="3">
        <v>3</v>
      </c>
      <c r="NF48" s="3">
        <v>4</v>
      </c>
      <c r="NG48" s="3">
        <v>3</v>
      </c>
      <c r="NH48" s="3">
        <v>3</v>
      </c>
      <c r="NI48" s="3">
        <v>2</v>
      </c>
      <c r="NJ48" s="3">
        <v>2</v>
      </c>
      <c r="NK48" s="3">
        <v>3.4142100000000002</v>
      </c>
      <c r="NL48" s="3">
        <v>1.41421</v>
      </c>
      <c r="NM48" s="3">
        <v>4</v>
      </c>
      <c r="NN48" s="3">
        <v>3</v>
      </c>
      <c r="NO48" s="3">
        <v>3</v>
      </c>
      <c r="NP48" s="3">
        <v>4</v>
      </c>
      <c r="NQ48" s="3">
        <v>3</v>
      </c>
      <c r="NR48" s="3">
        <v>3</v>
      </c>
      <c r="NS48" s="3">
        <v>4</v>
      </c>
      <c r="NT48" s="3">
        <v>4</v>
      </c>
      <c r="NU48" s="3">
        <v>0</v>
      </c>
      <c r="NV48" s="3">
        <v>0</v>
      </c>
    </row>
    <row r="49" spans="1:386" x14ac:dyDescent="0.2">
      <c r="A49">
        <v>48</v>
      </c>
      <c r="B49">
        <v>23</v>
      </c>
      <c r="C49" t="s">
        <v>24</v>
      </c>
      <c r="D49" t="s">
        <v>50</v>
      </c>
      <c r="E49" t="s">
        <v>26</v>
      </c>
      <c r="F49" t="s">
        <v>47</v>
      </c>
      <c r="G49">
        <v>451</v>
      </c>
      <c r="H49">
        <f t="shared" si="45"/>
        <v>12</v>
      </c>
      <c r="I49">
        <v>26</v>
      </c>
      <c r="J49" t="s">
        <v>40</v>
      </c>
      <c r="K49" t="s">
        <v>36</v>
      </c>
      <c r="L49">
        <v>12</v>
      </c>
      <c r="M49" t="s">
        <v>42</v>
      </c>
      <c r="N49" t="s">
        <v>31</v>
      </c>
      <c r="O49" t="s">
        <v>28</v>
      </c>
      <c r="P49" t="b">
        <f t="shared" si="46"/>
        <v>0</v>
      </c>
      <c r="Q49" t="str">
        <f t="shared" si="47"/>
        <v>correct</v>
      </c>
      <c r="R49">
        <v>8</v>
      </c>
      <c r="S49" t="s">
        <v>40</v>
      </c>
      <c r="T49" t="s">
        <v>38</v>
      </c>
      <c r="U49">
        <v>14</v>
      </c>
      <c r="V49" t="s">
        <v>44</v>
      </c>
      <c r="W49" t="s">
        <v>31</v>
      </c>
      <c r="X49" t="s">
        <v>28</v>
      </c>
      <c r="Y49" t="b">
        <f t="shared" si="48"/>
        <v>0</v>
      </c>
      <c r="Z49" t="str">
        <f t="shared" si="49"/>
        <v>correct</v>
      </c>
      <c r="AA49">
        <v>10</v>
      </c>
      <c r="AB49" t="s">
        <v>40</v>
      </c>
      <c r="AC49" t="s">
        <v>32</v>
      </c>
      <c r="AD49">
        <v>4</v>
      </c>
      <c r="AE49" t="s">
        <v>44</v>
      </c>
      <c r="AF49" t="s">
        <v>31</v>
      </c>
      <c r="AG49" t="s">
        <v>8</v>
      </c>
      <c r="AH49" t="b">
        <f t="shared" si="50"/>
        <v>0</v>
      </c>
      <c r="AI49" t="str">
        <f t="shared" si="51"/>
        <v>incorrect</v>
      </c>
      <c r="AJ49">
        <v>9</v>
      </c>
      <c r="AK49" t="s">
        <v>40</v>
      </c>
      <c r="AL49" t="s">
        <v>41</v>
      </c>
      <c r="AM49">
        <v>11</v>
      </c>
      <c r="AN49" t="s">
        <v>42</v>
      </c>
      <c r="AO49" t="s">
        <v>31</v>
      </c>
      <c r="AP49" t="s">
        <v>28</v>
      </c>
      <c r="AQ49" t="b">
        <f t="shared" si="52"/>
        <v>0</v>
      </c>
      <c r="AR49" t="str">
        <f t="shared" si="53"/>
        <v>correct</v>
      </c>
      <c r="AS49">
        <v>14</v>
      </c>
      <c r="AT49" t="s">
        <v>40</v>
      </c>
      <c r="AU49" t="s">
        <v>19</v>
      </c>
      <c r="AV49">
        <v>10</v>
      </c>
      <c r="AW49" t="s">
        <v>42</v>
      </c>
      <c r="AX49" t="s">
        <v>31</v>
      </c>
      <c r="AY49" t="s">
        <v>28</v>
      </c>
      <c r="AZ49" t="b">
        <f t="shared" si="54"/>
        <v>0</v>
      </c>
      <c r="BA49" t="str">
        <f t="shared" si="55"/>
        <v>correct</v>
      </c>
      <c r="BB49">
        <v>11</v>
      </c>
      <c r="BC49" t="s">
        <v>40</v>
      </c>
      <c r="BD49" t="s">
        <v>38</v>
      </c>
      <c r="BE49">
        <v>13</v>
      </c>
      <c r="BF49" t="s">
        <v>42</v>
      </c>
      <c r="BG49" t="s">
        <v>31</v>
      </c>
      <c r="BH49" t="s">
        <v>28</v>
      </c>
      <c r="BI49" t="b">
        <f t="shared" si="56"/>
        <v>0</v>
      </c>
      <c r="BJ49" t="str">
        <f t="shared" si="57"/>
        <v>correct</v>
      </c>
      <c r="BK49">
        <v>9</v>
      </c>
      <c r="BL49" t="s">
        <v>40</v>
      </c>
      <c r="BM49" t="s">
        <v>27</v>
      </c>
      <c r="BN49">
        <v>0</v>
      </c>
      <c r="BO49" t="s">
        <v>42</v>
      </c>
      <c r="BP49" t="s">
        <v>34</v>
      </c>
      <c r="BQ49" t="s">
        <v>28</v>
      </c>
      <c r="BR49" t="b">
        <f t="shared" si="58"/>
        <v>1</v>
      </c>
      <c r="BS49" t="str">
        <f t="shared" si="59"/>
        <v>incorrect</v>
      </c>
      <c r="BT49">
        <v>16</v>
      </c>
      <c r="BU49" t="s">
        <v>40</v>
      </c>
      <c r="BV49" t="s">
        <v>32</v>
      </c>
      <c r="BW49">
        <v>15</v>
      </c>
      <c r="BX49" t="s">
        <v>46</v>
      </c>
      <c r="BY49" t="s">
        <v>31</v>
      </c>
      <c r="BZ49" t="s">
        <v>28</v>
      </c>
      <c r="CA49" t="b">
        <f t="shared" si="60"/>
        <v>0</v>
      </c>
      <c r="CB49" t="str">
        <f t="shared" si="61"/>
        <v>correct</v>
      </c>
      <c r="CC49">
        <v>10</v>
      </c>
      <c r="CD49" t="s">
        <v>40</v>
      </c>
      <c r="CE49" t="s">
        <v>41</v>
      </c>
      <c r="CF49">
        <v>1</v>
      </c>
      <c r="CG49" t="s">
        <v>46</v>
      </c>
      <c r="CH49" t="s">
        <v>22</v>
      </c>
      <c r="CI49" t="s">
        <v>8</v>
      </c>
      <c r="CJ49" t="b">
        <f t="shared" si="62"/>
        <v>1</v>
      </c>
      <c r="CK49" t="str">
        <f t="shared" si="63"/>
        <v>correct</v>
      </c>
      <c r="CL49">
        <v>7</v>
      </c>
      <c r="CM49" t="s">
        <v>40</v>
      </c>
      <c r="CN49" t="s">
        <v>38</v>
      </c>
      <c r="CO49">
        <v>6</v>
      </c>
      <c r="CP49" t="s">
        <v>42</v>
      </c>
      <c r="CQ49" t="s">
        <v>31</v>
      </c>
      <c r="CR49" t="s">
        <v>28</v>
      </c>
      <c r="CS49" t="b">
        <f t="shared" si="64"/>
        <v>0</v>
      </c>
      <c r="CT49" t="str">
        <f t="shared" si="65"/>
        <v>correct</v>
      </c>
      <c r="CU49">
        <v>9</v>
      </c>
      <c r="CV49" t="s">
        <v>40</v>
      </c>
      <c r="CW49" t="s">
        <v>41</v>
      </c>
      <c r="CX49">
        <v>5</v>
      </c>
      <c r="CY49" t="s">
        <v>42</v>
      </c>
      <c r="CZ49" t="s">
        <v>31</v>
      </c>
      <c r="DA49" t="s">
        <v>28</v>
      </c>
      <c r="DB49" t="b">
        <f t="shared" si="66"/>
        <v>0</v>
      </c>
      <c r="DC49" t="str">
        <f t="shared" si="67"/>
        <v>correct</v>
      </c>
      <c r="DD49">
        <v>14</v>
      </c>
      <c r="DE49" t="s">
        <v>40</v>
      </c>
      <c r="DF49" t="s">
        <v>39</v>
      </c>
      <c r="DG49">
        <v>8</v>
      </c>
      <c r="DH49" t="s">
        <v>42</v>
      </c>
      <c r="DI49" t="s">
        <v>31</v>
      </c>
      <c r="DJ49" t="s">
        <v>28</v>
      </c>
      <c r="DK49" t="b">
        <f t="shared" si="68"/>
        <v>0</v>
      </c>
      <c r="DL49" t="str">
        <f t="shared" si="69"/>
        <v>correct</v>
      </c>
      <c r="DM49">
        <v>9</v>
      </c>
      <c r="DN49" t="s">
        <v>40</v>
      </c>
      <c r="DO49" t="s">
        <v>32</v>
      </c>
      <c r="DP49">
        <v>9</v>
      </c>
      <c r="DQ49" t="s">
        <v>42</v>
      </c>
      <c r="DR49" t="s">
        <v>31</v>
      </c>
      <c r="DS49" t="s">
        <v>28</v>
      </c>
      <c r="DT49" t="b">
        <f t="shared" si="70"/>
        <v>0</v>
      </c>
      <c r="DU49" t="str">
        <f t="shared" si="71"/>
        <v>correct</v>
      </c>
      <c r="DV49">
        <v>20</v>
      </c>
      <c r="DW49" t="s">
        <v>40</v>
      </c>
      <c r="DX49" t="s">
        <v>36</v>
      </c>
      <c r="DY49">
        <v>3</v>
      </c>
      <c r="DZ49" t="s">
        <v>42</v>
      </c>
      <c r="EA49" t="s">
        <v>45</v>
      </c>
      <c r="EB49" t="s">
        <v>28</v>
      </c>
      <c r="EC49" t="b">
        <f t="shared" si="72"/>
        <v>1</v>
      </c>
      <c r="ED49" t="str">
        <f t="shared" si="73"/>
        <v>incorrect</v>
      </c>
      <c r="EE49">
        <v>18</v>
      </c>
      <c r="EF49" t="s">
        <v>40</v>
      </c>
      <c r="EG49" t="s">
        <v>37</v>
      </c>
      <c r="EH49">
        <v>7</v>
      </c>
      <c r="EI49" t="s">
        <v>42</v>
      </c>
      <c r="EJ49" t="s">
        <v>31</v>
      </c>
      <c r="EK49" t="s">
        <v>28</v>
      </c>
      <c r="EL49" t="b">
        <f t="shared" si="74"/>
        <v>0</v>
      </c>
      <c r="EM49" t="str">
        <f t="shared" si="75"/>
        <v>correct</v>
      </c>
      <c r="EN49">
        <v>7</v>
      </c>
      <c r="EO49" t="s">
        <v>40</v>
      </c>
      <c r="EP49" t="s">
        <v>43</v>
      </c>
      <c r="EQ49">
        <v>2</v>
      </c>
      <c r="ER49" t="s">
        <v>44</v>
      </c>
      <c r="ES49" t="s">
        <v>45</v>
      </c>
      <c r="ET49" t="s">
        <v>28</v>
      </c>
      <c r="EU49" t="b">
        <f t="shared" si="76"/>
        <v>1</v>
      </c>
      <c r="EV49" t="str">
        <f t="shared" si="77"/>
        <v>incorrect</v>
      </c>
      <c r="KK49" s="3">
        <v>2</v>
      </c>
      <c r="KL49" s="3">
        <v>2</v>
      </c>
      <c r="KM49" s="3">
        <v>3</v>
      </c>
      <c r="KN49" s="3">
        <v>1</v>
      </c>
      <c r="KO49" s="3">
        <v>2</v>
      </c>
      <c r="KP49" s="3">
        <v>5</v>
      </c>
      <c r="KQ49" s="3">
        <v>2</v>
      </c>
      <c r="KR49" s="3">
        <v>3</v>
      </c>
      <c r="KS49" s="3">
        <v>-1</v>
      </c>
      <c r="KT49" s="3">
        <v>-4.4142099999999997</v>
      </c>
      <c r="KU49" s="3">
        <v>3</v>
      </c>
      <c r="KV49" s="3">
        <v>2</v>
      </c>
      <c r="KW49" s="3">
        <v>4</v>
      </c>
      <c r="KX49" s="3">
        <v>2</v>
      </c>
      <c r="KY49" s="3">
        <v>2</v>
      </c>
      <c r="KZ49" s="3">
        <v>4</v>
      </c>
      <c r="LA49" s="3">
        <v>3</v>
      </c>
      <c r="LB49" s="3">
        <v>3</v>
      </c>
      <c r="LC49" s="3">
        <v>0.41421000000000002</v>
      </c>
      <c r="LD49" s="3">
        <v>-3.4142100000000002</v>
      </c>
      <c r="LE49" s="3">
        <v>3</v>
      </c>
      <c r="LF49" s="3">
        <v>3</v>
      </c>
      <c r="LG49" s="3">
        <v>3</v>
      </c>
      <c r="LH49" s="3">
        <v>3</v>
      </c>
      <c r="LI49" s="3">
        <v>3</v>
      </c>
      <c r="LJ49" s="3">
        <v>4</v>
      </c>
      <c r="LK49" s="3">
        <v>5</v>
      </c>
      <c r="LL49" s="3">
        <v>4</v>
      </c>
      <c r="LM49" s="3">
        <v>-2.7071100000000001</v>
      </c>
      <c r="LN49" s="3">
        <v>-1.7071099999999999</v>
      </c>
      <c r="LO49" s="3">
        <v>3</v>
      </c>
      <c r="LP49" s="3">
        <v>2</v>
      </c>
      <c r="LQ49" s="3">
        <v>3</v>
      </c>
      <c r="LR49" s="3">
        <v>3</v>
      </c>
      <c r="LS49" s="3">
        <v>2</v>
      </c>
      <c r="LT49" s="3">
        <v>4</v>
      </c>
      <c r="LU49" s="3">
        <v>3</v>
      </c>
      <c r="LV49" s="3">
        <v>3</v>
      </c>
      <c r="LW49" s="3">
        <v>0.70711000000000002</v>
      </c>
      <c r="LX49" s="3">
        <v>-2.7071100000000001</v>
      </c>
      <c r="LY49" s="3">
        <v>3</v>
      </c>
      <c r="LZ49" s="3">
        <v>3</v>
      </c>
      <c r="MA49" s="3">
        <v>3</v>
      </c>
      <c r="MB49" s="3">
        <v>3</v>
      </c>
      <c r="MC49" s="3">
        <v>3</v>
      </c>
      <c r="MD49" s="3">
        <v>3</v>
      </c>
      <c r="ME49" s="3">
        <v>4</v>
      </c>
      <c r="MF49" s="3">
        <v>3</v>
      </c>
      <c r="MG49" s="3">
        <v>-1</v>
      </c>
      <c r="MH49" s="3">
        <v>0</v>
      </c>
      <c r="MI49" s="3">
        <v>3</v>
      </c>
      <c r="MJ49" s="3">
        <v>2</v>
      </c>
      <c r="MK49" s="3">
        <v>3</v>
      </c>
      <c r="ML49" s="3">
        <v>3</v>
      </c>
      <c r="MM49" s="3">
        <v>2</v>
      </c>
      <c r="MN49" s="3">
        <v>4</v>
      </c>
      <c r="MO49" s="3">
        <v>4</v>
      </c>
      <c r="MP49" s="3">
        <v>3</v>
      </c>
      <c r="MQ49" s="3">
        <v>-0.29288999999999998</v>
      </c>
      <c r="MR49" s="3">
        <v>-2.7071100000000001</v>
      </c>
      <c r="MS49" s="3">
        <v>2</v>
      </c>
      <c r="MT49" s="3">
        <v>2</v>
      </c>
      <c r="MU49" s="3">
        <v>3</v>
      </c>
      <c r="MV49" s="3">
        <v>3</v>
      </c>
      <c r="MW49" s="3">
        <v>2</v>
      </c>
      <c r="MX49" s="3">
        <v>4</v>
      </c>
      <c r="MY49" s="3">
        <v>3</v>
      </c>
      <c r="MZ49" s="3">
        <v>2</v>
      </c>
      <c r="NA49" s="3">
        <v>0.70711000000000002</v>
      </c>
      <c r="NB49" s="3">
        <v>-2.7071100000000001</v>
      </c>
      <c r="NC49" s="3">
        <v>3</v>
      </c>
      <c r="ND49" s="3">
        <v>2</v>
      </c>
      <c r="NE49" s="3">
        <v>3</v>
      </c>
      <c r="NF49" s="3">
        <v>3</v>
      </c>
      <c r="NG49" s="3">
        <v>3</v>
      </c>
      <c r="NH49" s="3">
        <v>4</v>
      </c>
      <c r="NI49" s="3">
        <v>3</v>
      </c>
      <c r="NJ49" s="3">
        <v>3</v>
      </c>
      <c r="NK49" s="3">
        <v>0</v>
      </c>
      <c r="NL49" s="3">
        <v>-2</v>
      </c>
      <c r="NM49" s="3">
        <v>3</v>
      </c>
      <c r="NN49" s="3">
        <v>2</v>
      </c>
      <c r="NO49" s="3">
        <v>3</v>
      </c>
      <c r="NP49" s="3">
        <v>3</v>
      </c>
      <c r="NQ49" s="3">
        <v>2</v>
      </c>
      <c r="NR49" s="3">
        <v>4</v>
      </c>
      <c r="NS49" s="3">
        <v>3</v>
      </c>
      <c r="NT49" s="3">
        <v>2</v>
      </c>
      <c r="NU49" s="3">
        <v>1.41421</v>
      </c>
      <c r="NV49" s="3">
        <v>-2</v>
      </c>
    </row>
    <row r="50" spans="1:386" x14ac:dyDescent="0.2">
      <c r="A50">
        <v>49</v>
      </c>
      <c r="B50">
        <v>20</v>
      </c>
      <c r="C50" t="s">
        <v>24</v>
      </c>
      <c r="D50" t="s">
        <v>25</v>
      </c>
      <c r="E50" t="s">
        <v>26</v>
      </c>
      <c r="F50" t="s">
        <v>23</v>
      </c>
      <c r="G50">
        <v>754</v>
      </c>
      <c r="H50">
        <f t="shared" si="45"/>
        <v>14</v>
      </c>
      <c r="I50">
        <v>33</v>
      </c>
      <c r="J50" t="s">
        <v>40</v>
      </c>
      <c r="K50" t="s">
        <v>35</v>
      </c>
      <c r="L50">
        <v>8</v>
      </c>
      <c r="M50" t="s">
        <v>42</v>
      </c>
      <c r="N50" t="s">
        <v>31</v>
      </c>
      <c r="O50" t="s">
        <v>28</v>
      </c>
      <c r="P50" t="b">
        <f t="shared" si="46"/>
        <v>0</v>
      </c>
      <c r="Q50" t="str">
        <f t="shared" si="47"/>
        <v>correct</v>
      </c>
      <c r="R50">
        <v>26</v>
      </c>
      <c r="S50" t="s">
        <v>40</v>
      </c>
      <c r="T50" t="s">
        <v>43</v>
      </c>
      <c r="U50">
        <v>12</v>
      </c>
      <c r="V50" t="s">
        <v>42</v>
      </c>
      <c r="W50" t="s">
        <v>31</v>
      </c>
      <c r="X50" t="s">
        <v>8</v>
      </c>
      <c r="Y50" t="b">
        <f t="shared" si="48"/>
        <v>0</v>
      </c>
      <c r="Z50" t="str">
        <f t="shared" si="49"/>
        <v>incorrect</v>
      </c>
      <c r="AA50">
        <v>23</v>
      </c>
      <c r="AB50" t="s">
        <v>40</v>
      </c>
      <c r="AC50" t="s">
        <v>41</v>
      </c>
      <c r="AD50">
        <v>11</v>
      </c>
      <c r="AE50" t="s">
        <v>42</v>
      </c>
      <c r="AF50" t="s">
        <v>31</v>
      </c>
      <c r="AG50" t="s">
        <v>28</v>
      </c>
      <c r="AH50" t="b">
        <f t="shared" si="50"/>
        <v>0</v>
      </c>
      <c r="AI50" t="str">
        <f t="shared" si="51"/>
        <v>correct</v>
      </c>
      <c r="AJ50">
        <v>32</v>
      </c>
      <c r="AK50" t="s">
        <v>40</v>
      </c>
      <c r="AL50" t="s">
        <v>35</v>
      </c>
      <c r="AM50">
        <v>0</v>
      </c>
      <c r="AN50" t="s">
        <v>42</v>
      </c>
      <c r="AO50" t="s">
        <v>34</v>
      </c>
      <c r="AP50" t="s">
        <v>8</v>
      </c>
      <c r="AQ50" t="b">
        <f t="shared" si="52"/>
        <v>1</v>
      </c>
      <c r="AR50" t="str">
        <f t="shared" si="53"/>
        <v>correct</v>
      </c>
      <c r="AS50">
        <v>15</v>
      </c>
      <c r="AT50" t="s">
        <v>40</v>
      </c>
      <c r="AU50" t="s">
        <v>32</v>
      </c>
      <c r="AV50">
        <v>2</v>
      </c>
      <c r="AW50" t="s">
        <v>44</v>
      </c>
      <c r="AX50" t="s">
        <v>45</v>
      </c>
      <c r="AY50" t="s">
        <v>8</v>
      </c>
      <c r="AZ50" t="b">
        <f t="shared" si="54"/>
        <v>1</v>
      </c>
      <c r="BA50" t="str">
        <f t="shared" si="55"/>
        <v>correct</v>
      </c>
      <c r="BB50">
        <v>20</v>
      </c>
      <c r="BC50" t="s">
        <v>40</v>
      </c>
      <c r="BD50" t="s">
        <v>41</v>
      </c>
      <c r="BE50">
        <v>4</v>
      </c>
      <c r="BF50" t="s">
        <v>44</v>
      </c>
      <c r="BG50" t="s">
        <v>31</v>
      </c>
      <c r="BH50" t="s">
        <v>28</v>
      </c>
      <c r="BI50" t="b">
        <f t="shared" si="56"/>
        <v>0</v>
      </c>
      <c r="BJ50" t="str">
        <f t="shared" si="57"/>
        <v>correct</v>
      </c>
      <c r="BK50">
        <v>31</v>
      </c>
      <c r="BL50" t="s">
        <v>40</v>
      </c>
      <c r="BM50" t="s">
        <v>41</v>
      </c>
      <c r="BN50">
        <v>10</v>
      </c>
      <c r="BO50" t="s">
        <v>42</v>
      </c>
      <c r="BP50" t="s">
        <v>31</v>
      </c>
      <c r="BQ50" t="s">
        <v>28</v>
      </c>
      <c r="BR50" t="b">
        <f t="shared" si="58"/>
        <v>0</v>
      </c>
      <c r="BS50" t="str">
        <f t="shared" si="59"/>
        <v>correct</v>
      </c>
      <c r="BT50">
        <v>23</v>
      </c>
      <c r="BU50" t="s">
        <v>40</v>
      </c>
      <c r="BV50" t="s">
        <v>43</v>
      </c>
      <c r="BW50">
        <v>9</v>
      </c>
      <c r="BX50" t="s">
        <v>42</v>
      </c>
      <c r="BY50" t="s">
        <v>31</v>
      </c>
      <c r="BZ50" t="s">
        <v>28</v>
      </c>
      <c r="CA50" t="b">
        <f t="shared" si="60"/>
        <v>0</v>
      </c>
      <c r="CB50" t="str">
        <f t="shared" si="61"/>
        <v>correct</v>
      </c>
      <c r="CC50">
        <v>31</v>
      </c>
      <c r="CD50" t="s">
        <v>40</v>
      </c>
      <c r="CE50" t="s">
        <v>37</v>
      </c>
      <c r="CF50">
        <v>13</v>
      </c>
      <c r="CG50" t="s">
        <v>42</v>
      </c>
      <c r="CH50" t="s">
        <v>31</v>
      </c>
      <c r="CI50" t="s">
        <v>28</v>
      </c>
      <c r="CJ50" t="b">
        <f t="shared" si="62"/>
        <v>0</v>
      </c>
      <c r="CK50" t="str">
        <f t="shared" si="63"/>
        <v>correct</v>
      </c>
      <c r="CL50">
        <v>14</v>
      </c>
      <c r="CM50" t="s">
        <v>40</v>
      </c>
      <c r="CN50" t="s">
        <v>32</v>
      </c>
      <c r="CO50">
        <v>14</v>
      </c>
      <c r="CP50" t="s">
        <v>44</v>
      </c>
      <c r="CQ50" t="s">
        <v>31</v>
      </c>
      <c r="CR50" t="s">
        <v>28</v>
      </c>
      <c r="CS50" t="b">
        <f t="shared" si="64"/>
        <v>0</v>
      </c>
      <c r="CT50" t="str">
        <f t="shared" si="65"/>
        <v>correct</v>
      </c>
      <c r="CU50">
        <v>20</v>
      </c>
      <c r="CV50" t="s">
        <v>40</v>
      </c>
      <c r="CW50" t="s">
        <v>43</v>
      </c>
      <c r="CX50">
        <v>1</v>
      </c>
      <c r="CY50" t="s">
        <v>46</v>
      </c>
      <c r="CZ50" t="s">
        <v>22</v>
      </c>
      <c r="DA50" t="s">
        <v>8</v>
      </c>
      <c r="DB50" t="b">
        <f t="shared" si="66"/>
        <v>1</v>
      </c>
      <c r="DC50" t="str">
        <f t="shared" si="67"/>
        <v>correct</v>
      </c>
      <c r="DD50">
        <v>31</v>
      </c>
      <c r="DE50" t="s">
        <v>40</v>
      </c>
      <c r="DF50" t="s">
        <v>35</v>
      </c>
      <c r="DG50">
        <v>6</v>
      </c>
      <c r="DH50" t="s">
        <v>42</v>
      </c>
      <c r="DI50" t="s">
        <v>31</v>
      </c>
      <c r="DJ50" t="s">
        <v>28</v>
      </c>
      <c r="DK50" t="b">
        <f t="shared" si="68"/>
        <v>0</v>
      </c>
      <c r="DL50" t="str">
        <f t="shared" si="69"/>
        <v>correct</v>
      </c>
      <c r="DM50">
        <v>16</v>
      </c>
      <c r="DN50" t="s">
        <v>40</v>
      </c>
      <c r="DO50" t="s">
        <v>39</v>
      </c>
      <c r="DP50">
        <v>3</v>
      </c>
      <c r="DQ50" t="s">
        <v>42</v>
      </c>
      <c r="DR50" t="s">
        <v>45</v>
      </c>
      <c r="DS50" t="s">
        <v>28</v>
      </c>
      <c r="DT50" t="b">
        <f t="shared" si="70"/>
        <v>1</v>
      </c>
      <c r="DU50" t="str">
        <f t="shared" si="71"/>
        <v>incorrect</v>
      </c>
      <c r="DV50">
        <v>19</v>
      </c>
      <c r="DW50" t="s">
        <v>40</v>
      </c>
      <c r="DX50" t="s">
        <v>32</v>
      </c>
      <c r="DY50">
        <v>7</v>
      </c>
      <c r="DZ50" t="s">
        <v>42</v>
      </c>
      <c r="EA50" t="s">
        <v>31</v>
      </c>
      <c r="EB50" t="s">
        <v>28</v>
      </c>
      <c r="EC50" t="b">
        <f t="shared" si="72"/>
        <v>0</v>
      </c>
      <c r="ED50" t="str">
        <f t="shared" si="73"/>
        <v>correct</v>
      </c>
      <c r="EE50">
        <v>28</v>
      </c>
      <c r="EF50" t="s">
        <v>40</v>
      </c>
      <c r="EG50" t="s">
        <v>39</v>
      </c>
      <c r="EH50">
        <v>15</v>
      </c>
      <c r="EI50" t="s">
        <v>46</v>
      </c>
      <c r="EJ50" t="s">
        <v>31</v>
      </c>
      <c r="EK50" t="s">
        <v>28</v>
      </c>
      <c r="EL50" t="b">
        <f t="shared" si="74"/>
        <v>0</v>
      </c>
      <c r="EM50" t="str">
        <f t="shared" si="75"/>
        <v>correct</v>
      </c>
      <c r="EN50">
        <v>12</v>
      </c>
      <c r="EO50" t="s">
        <v>40</v>
      </c>
      <c r="EP50" t="s">
        <v>38</v>
      </c>
      <c r="EQ50">
        <v>5</v>
      </c>
      <c r="ER50" t="s">
        <v>42</v>
      </c>
      <c r="ES50" t="s">
        <v>31</v>
      </c>
      <c r="ET50" t="s">
        <v>28</v>
      </c>
      <c r="EU50" t="b">
        <f t="shared" si="76"/>
        <v>0</v>
      </c>
      <c r="EV50" t="str">
        <f t="shared" si="77"/>
        <v>correct</v>
      </c>
      <c r="KK50" s="3">
        <v>4</v>
      </c>
      <c r="KL50" s="3">
        <v>2</v>
      </c>
      <c r="KM50" s="3">
        <v>4</v>
      </c>
      <c r="KN50" s="3">
        <v>4</v>
      </c>
      <c r="KO50" s="3">
        <v>2</v>
      </c>
      <c r="KP50" s="3">
        <v>2</v>
      </c>
      <c r="KQ50" s="3">
        <v>2</v>
      </c>
      <c r="KR50" s="3">
        <v>2</v>
      </c>
      <c r="KS50" s="3">
        <v>4.82843</v>
      </c>
      <c r="KT50" s="3">
        <v>0</v>
      </c>
      <c r="KU50" s="3">
        <v>4</v>
      </c>
      <c r="KV50" s="3">
        <v>1</v>
      </c>
      <c r="KW50" s="3">
        <v>5</v>
      </c>
      <c r="KX50" s="3">
        <v>5</v>
      </c>
      <c r="KY50" s="3">
        <v>1</v>
      </c>
      <c r="KZ50" s="3">
        <v>5</v>
      </c>
      <c r="LA50" s="3">
        <v>1</v>
      </c>
      <c r="LB50" s="3">
        <v>1</v>
      </c>
      <c r="LC50" s="3">
        <v>8.9497499999999999</v>
      </c>
      <c r="LD50" s="3">
        <v>-4.7071100000000001</v>
      </c>
      <c r="LE50" s="3">
        <v>2</v>
      </c>
      <c r="LF50" s="3">
        <v>5</v>
      </c>
      <c r="LG50" s="3">
        <v>1</v>
      </c>
      <c r="LH50" s="3">
        <v>1</v>
      </c>
      <c r="LI50" s="3">
        <v>5</v>
      </c>
      <c r="LJ50" s="3">
        <v>1</v>
      </c>
      <c r="LK50" s="3">
        <v>5</v>
      </c>
      <c r="LL50" s="3">
        <v>2</v>
      </c>
      <c r="LM50" s="3">
        <v>-6.82843</v>
      </c>
      <c r="LN50" s="3">
        <v>6.82843</v>
      </c>
      <c r="LO50" s="3">
        <v>4</v>
      </c>
      <c r="LP50" s="3">
        <v>1</v>
      </c>
      <c r="LQ50" s="3">
        <v>5</v>
      </c>
      <c r="LR50" s="3">
        <v>4</v>
      </c>
      <c r="LS50" s="3">
        <v>1</v>
      </c>
      <c r="LT50" s="3">
        <v>4</v>
      </c>
      <c r="LU50" s="3">
        <v>1</v>
      </c>
      <c r="LV50" s="3">
        <v>2</v>
      </c>
      <c r="LW50" s="3">
        <v>7.2426399999999997</v>
      </c>
      <c r="LX50" s="3">
        <v>-4.4142099999999997</v>
      </c>
      <c r="LY50" s="3">
        <v>3</v>
      </c>
      <c r="LZ50" s="3">
        <v>2</v>
      </c>
      <c r="MA50" s="3">
        <v>2</v>
      </c>
      <c r="MB50" s="3">
        <v>3</v>
      </c>
      <c r="MC50" s="3">
        <v>2</v>
      </c>
      <c r="MD50" s="3">
        <v>4</v>
      </c>
      <c r="ME50" s="3">
        <v>4</v>
      </c>
      <c r="MF50" s="3">
        <v>2</v>
      </c>
      <c r="MG50" s="3">
        <v>-0.29288999999999998</v>
      </c>
      <c r="MH50" s="3">
        <v>-1.2928900000000001</v>
      </c>
      <c r="MI50" s="3">
        <v>2</v>
      </c>
      <c r="MJ50" s="3">
        <v>2</v>
      </c>
      <c r="MK50" s="3">
        <v>2</v>
      </c>
      <c r="ML50" s="3">
        <v>2</v>
      </c>
      <c r="MM50" s="3">
        <v>4</v>
      </c>
      <c r="MN50" s="3">
        <v>2</v>
      </c>
      <c r="MO50" s="3">
        <v>4</v>
      </c>
      <c r="MP50" s="3">
        <v>3</v>
      </c>
      <c r="MQ50" s="3">
        <v>-4.1213199999999999</v>
      </c>
      <c r="MR50" s="3">
        <v>0.70711000000000002</v>
      </c>
      <c r="MS50" s="3">
        <v>2</v>
      </c>
      <c r="MT50" s="3">
        <v>1</v>
      </c>
      <c r="MU50" s="3">
        <v>4</v>
      </c>
      <c r="MV50" s="3">
        <v>4</v>
      </c>
      <c r="MW50" s="3">
        <v>1</v>
      </c>
      <c r="MX50" s="3">
        <v>2</v>
      </c>
      <c r="MY50" s="3">
        <v>2</v>
      </c>
      <c r="MZ50" s="3">
        <v>1</v>
      </c>
      <c r="NA50" s="3">
        <v>4.82843</v>
      </c>
      <c r="NB50" s="3">
        <v>-2.4142100000000002</v>
      </c>
      <c r="NC50" s="3">
        <v>4</v>
      </c>
      <c r="ND50" s="3">
        <v>1</v>
      </c>
      <c r="NE50" s="3">
        <v>4</v>
      </c>
      <c r="NF50" s="3">
        <v>4</v>
      </c>
      <c r="NG50" s="3">
        <v>2</v>
      </c>
      <c r="NH50" s="3">
        <v>4</v>
      </c>
      <c r="NI50" s="3">
        <v>2</v>
      </c>
      <c r="NJ50" s="3">
        <v>2</v>
      </c>
      <c r="NK50" s="3">
        <v>4.82843</v>
      </c>
      <c r="NL50" s="3">
        <v>-3</v>
      </c>
      <c r="NM50" s="3">
        <v>3</v>
      </c>
      <c r="NN50" s="3">
        <v>2</v>
      </c>
      <c r="NO50" s="3">
        <v>3</v>
      </c>
      <c r="NP50" s="3">
        <v>3</v>
      </c>
      <c r="NQ50" s="3">
        <v>4</v>
      </c>
      <c r="NR50" s="3">
        <v>3</v>
      </c>
      <c r="NS50" s="3">
        <v>2</v>
      </c>
      <c r="NT50" s="3">
        <v>4</v>
      </c>
      <c r="NU50" s="3">
        <v>-0.41421000000000002</v>
      </c>
      <c r="NV50" s="3">
        <v>-1</v>
      </c>
    </row>
    <row r="51" spans="1:386" x14ac:dyDescent="0.2">
      <c r="A51">
        <v>50</v>
      </c>
      <c r="B51">
        <v>19</v>
      </c>
      <c r="C51" t="s">
        <v>24</v>
      </c>
      <c r="D51" t="s">
        <v>50</v>
      </c>
      <c r="E51" t="s">
        <v>26</v>
      </c>
      <c r="F51" t="s">
        <v>47</v>
      </c>
      <c r="G51">
        <v>979</v>
      </c>
      <c r="H51">
        <f t="shared" si="45"/>
        <v>12</v>
      </c>
      <c r="I51">
        <v>29</v>
      </c>
      <c r="J51" t="s">
        <v>18</v>
      </c>
      <c r="K51" t="s">
        <v>41</v>
      </c>
      <c r="L51">
        <v>1</v>
      </c>
      <c r="M51" t="s">
        <v>33</v>
      </c>
      <c r="N51" t="s">
        <v>34</v>
      </c>
      <c r="O51" t="s">
        <v>8</v>
      </c>
      <c r="P51" t="b">
        <f t="shared" si="46"/>
        <v>1</v>
      </c>
      <c r="Q51" t="str">
        <f t="shared" si="47"/>
        <v>correct</v>
      </c>
      <c r="R51">
        <v>13</v>
      </c>
      <c r="S51" t="s">
        <v>18</v>
      </c>
      <c r="T51" t="s">
        <v>41</v>
      </c>
      <c r="U51">
        <v>3</v>
      </c>
      <c r="V51" t="s">
        <v>21</v>
      </c>
      <c r="W51" t="s">
        <v>22</v>
      </c>
      <c r="X51" t="s">
        <v>8</v>
      </c>
      <c r="Y51" t="b">
        <f t="shared" si="48"/>
        <v>1</v>
      </c>
      <c r="Z51" t="str">
        <f t="shared" si="49"/>
        <v>correct</v>
      </c>
      <c r="AA51">
        <v>27</v>
      </c>
      <c r="AB51" t="s">
        <v>18</v>
      </c>
      <c r="AC51" t="s">
        <v>36</v>
      </c>
      <c r="AD51">
        <v>8</v>
      </c>
      <c r="AE51" t="s">
        <v>30</v>
      </c>
      <c r="AF51" t="s">
        <v>31</v>
      </c>
      <c r="AG51" t="s">
        <v>28</v>
      </c>
      <c r="AH51" t="b">
        <f t="shared" si="50"/>
        <v>0</v>
      </c>
      <c r="AI51" t="str">
        <f t="shared" si="51"/>
        <v>correct</v>
      </c>
      <c r="AJ51">
        <v>43</v>
      </c>
      <c r="AK51" t="s">
        <v>18</v>
      </c>
      <c r="AL51" t="s">
        <v>27</v>
      </c>
      <c r="AM51">
        <v>12</v>
      </c>
      <c r="AN51" t="s">
        <v>30</v>
      </c>
      <c r="AO51" t="s">
        <v>31</v>
      </c>
      <c r="AP51" t="s">
        <v>8</v>
      </c>
      <c r="AQ51" t="b">
        <f t="shared" si="52"/>
        <v>0</v>
      </c>
      <c r="AR51" t="str">
        <f t="shared" si="53"/>
        <v>incorrect</v>
      </c>
      <c r="AS51">
        <v>35</v>
      </c>
      <c r="AT51" t="s">
        <v>18</v>
      </c>
      <c r="AU51" t="s">
        <v>27</v>
      </c>
      <c r="AV51">
        <v>4</v>
      </c>
      <c r="AW51" t="s">
        <v>33</v>
      </c>
      <c r="AX51" t="s">
        <v>31</v>
      </c>
      <c r="AY51" t="s">
        <v>28</v>
      </c>
      <c r="AZ51" t="b">
        <f t="shared" si="54"/>
        <v>0</v>
      </c>
      <c r="BA51" t="str">
        <f t="shared" si="55"/>
        <v>correct</v>
      </c>
      <c r="BB51">
        <v>16</v>
      </c>
      <c r="BC51" t="s">
        <v>18</v>
      </c>
      <c r="BD51" t="s">
        <v>39</v>
      </c>
      <c r="BE51">
        <v>11</v>
      </c>
      <c r="BF51" t="s">
        <v>33</v>
      </c>
      <c r="BG51" t="s">
        <v>31</v>
      </c>
      <c r="BH51" t="s">
        <v>8</v>
      </c>
      <c r="BI51" t="b">
        <f t="shared" si="56"/>
        <v>0</v>
      </c>
      <c r="BJ51" t="str">
        <f t="shared" si="57"/>
        <v>incorrect</v>
      </c>
      <c r="BK51">
        <v>36</v>
      </c>
      <c r="BL51" t="s">
        <v>18</v>
      </c>
      <c r="BM51" t="s">
        <v>19</v>
      </c>
      <c r="BN51">
        <v>7</v>
      </c>
      <c r="BO51" t="s">
        <v>30</v>
      </c>
      <c r="BP51" t="s">
        <v>31</v>
      </c>
      <c r="BQ51" t="s">
        <v>8</v>
      </c>
      <c r="BR51" t="b">
        <f t="shared" si="58"/>
        <v>0</v>
      </c>
      <c r="BS51" t="str">
        <f t="shared" si="59"/>
        <v>incorrect</v>
      </c>
      <c r="BT51">
        <v>23</v>
      </c>
      <c r="BU51" t="s">
        <v>18</v>
      </c>
      <c r="BV51" t="s">
        <v>19</v>
      </c>
      <c r="BW51">
        <v>14</v>
      </c>
      <c r="BX51" t="s">
        <v>21</v>
      </c>
      <c r="BY51" t="s">
        <v>31</v>
      </c>
      <c r="BZ51" t="s">
        <v>8</v>
      </c>
      <c r="CA51" t="b">
        <f t="shared" si="60"/>
        <v>0</v>
      </c>
      <c r="CB51" t="str">
        <f t="shared" si="61"/>
        <v>incorrect</v>
      </c>
      <c r="CC51">
        <v>35</v>
      </c>
      <c r="CD51" t="s">
        <v>18</v>
      </c>
      <c r="CE51" t="s">
        <v>32</v>
      </c>
      <c r="CF51">
        <v>10</v>
      </c>
      <c r="CG51" t="s">
        <v>33</v>
      </c>
      <c r="CH51" t="s">
        <v>31</v>
      </c>
      <c r="CI51" t="s">
        <v>28</v>
      </c>
      <c r="CJ51" t="b">
        <f t="shared" si="62"/>
        <v>0</v>
      </c>
      <c r="CK51" t="str">
        <f t="shared" si="63"/>
        <v>correct</v>
      </c>
      <c r="CL51">
        <v>22</v>
      </c>
      <c r="CM51" t="s">
        <v>18</v>
      </c>
      <c r="CN51" t="s">
        <v>32</v>
      </c>
      <c r="CO51">
        <v>0</v>
      </c>
      <c r="CP51" t="s">
        <v>33</v>
      </c>
      <c r="CQ51" t="s">
        <v>34</v>
      </c>
      <c r="CR51" t="s">
        <v>8</v>
      </c>
      <c r="CS51" t="b">
        <f t="shared" si="64"/>
        <v>1</v>
      </c>
      <c r="CT51" t="str">
        <f t="shared" si="65"/>
        <v>correct</v>
      </c>
      <c r="CU51">
        <v>37</v>
      </c>
      <c r="CV51" t="s">
        <v>18</v>
      </c>
      <c r="CW51" t="s">
        <v>37</v>
      </c>
      <c r="CX51">
        <v>2</v>
      </c>
      <c r="CY51" t="s">
        <v>21</v>
      </c>
      <c r="CZ51" t="s">
        <v>22</v>
      </c>
      <c r="DA51" t="s">
        <v>8</v>
      </c>
      <c r="DB51" t="b">
        <f t="shared" si="66"/>
        <v>1</v>
      </c>
      <c r="DC51" t="str">
        <f t="shared" si="67"/>
        <v>correct</v>
      </c>
      <c r="DD51">
        <v>35</v>
      </c>
      <c r="DE51" t="s">
        <v>18</v>
      </c>
      <c r="DF51" t="s">
        <v>27</v>
      </c>
      <c r="DG51">
        <v>5</v>
      </c>
      <c r="DH51" t="s">
        <v>33</v>
      </c>
      <c r="DI51" t="s">
        <v>31</v>
      </c>
      <c r="DJ51" t="s">
        <v>28</v>
      </c>
      <c r="DK51" t="b">
        <f t="shared" si="68"/>
        <v>0</v>
      </c>
      <c r="DL51" t="str">
        <f t="shared" si="69"/>
        <v>correct</v>
      </c>
      <c r="DM51">
        <v>35</v>
      </c>
      <c r="DN51" t="s">
        <v>18</v>
      </c>
      <c r="DO51" t="s">
        <v>36</v>
      </c>
      <c r="DP51">
        <v>6</v>
      </c>
      <c r="DQ51" t="s">
        <v>33</v>
      </c>
      <c r="DR51" t="s">
        <v>31</v>
      </c>
      <c r="DS51" t="s">
        <v>28</v>
      </c>
      <c r="DT51" t="b">
        <f t="shared" si="70"/>
        <v>0</v>
      </c>
      <c r="DU51" t="str">
        <f t="shared" si="71"/>
        <v>correct</v>
      </c>
      <c r="DV51">
        <v>39</v>
      </c>
      <c r="DW51" t="s">
        <v>18</v>
      </c>
      <c r="DX51" t="s">
        <v>35</v>
      </c>
      <c r="DY51">
        <v>13</v>
      </c>
      <c r="DZ51" t="s">
        <v>21</v>
      </c>
      <c r="EA51" t="s">
        <v>31</v>
      </c>
      <c r="EB51" t="s">
        <v>28</v>
      </c>
      <c r="EC51" t="b">
        <f t="shared" si="72"/>
        <v>0</v>
      </c>
      <c r="ED51" t="str">
        <f t="shared" si="73"/>
        <v>correct</v>
      </c>
      <c r="EE51">
        <v>40</v>
      </c>
      <c r="EF51" t="s">
        <v>18</v>
      </c>
      <c r="EG51" t="s">
        <v>32</v>
      </c>
      <c r="EH51">
        <v>15</v>
      </c>
      <c r="EI51" t="s">
        <v>33</v>
      </c>
      <c r="EJ51" t="s">
        <v>31</v>
      </c>
      <c r="EK51" t="s">
        <v>28</v>
      </c>
      <c r="EL51" t="b">
        <f t="shared" si="74"/>
        <v>0</v>
      </c>
      <c r="EM51" t="str">
        <f t="shared" si="75"/>
        <v>correct</v>
      </c>
      <c r="EN51">
        <v>27</v>
      </c>
      <c r="EO51" t="s">
        <v>18</v>
      </c>
      <c r="EP51" t="s">
        <v>38</v>
      </c>
      <c r="EQ51">
        <v>9</v>
      </c>
      <c r="ER51" t="s">
        <v>30</v>
      </c>
      <c r="ES51" t="s">
        <v>31</v>
      </c>
      <c r="ET51" t="s">
        <v>28</v>
      </c>
      <c r="EU51" t="b">
        <f t="shared" si="76"/>
        <v>0</v>
      </c>
      <c r="EV51" t="str">
        <f t="shared" si="77"/>
        <v>correct</v>
      </c>
      <c r="KK51" s="3">
        <v>3</v>
      </c>
      <c r="KL51" s="3">
        <v>4</v>
      </c>
      <c r="KM51" s="3">
        <v>3</v>
      </c>
      <c r="KN51" s="3">
        <v>4</v>
      </c>
      <c r="KO51" s="3">
        <v>2</v>
      </c>
      <c r="KP51" s="3">
        <v>2</v>
      </c>
      <c r="KQ51" s="3">
        <v>4</v>
      </c>
      <c r="KR51" s="3">
        <v>2</v>
      </c>
      <c r="KS51" s="3">
        <v>1.41421</v>
      </c>
      <c r="KT51" s="3">
        <v>2</v>
      </c>
      <c r="KU51" s="3">
        <v>4</v>
      </c>
      <c r="KV51" s="3">
        <v>2</v>
      </c>
      <c r="KW51" s="3">
        <v>5</v>
      </c>
      <c r="KX51" s="3">
        <v>5</v>
      </c>
      <c r="KY51" s="3">
        <v>1</v>
      </c>
      <c r="KZ51" s="3">
        <v>4</v>
      </c>
      <c r="LA51" s="3">
        <v>2</v>
      </c>
      <c r="LB51" s="3">
        <v>2</v>
      </c>
      <c r="LC51" s="3">
        <v>7.2426399999999997</v>
      </c>
      <c r="LD51" s="3">
        <v>-3.4142100000000002</v>
      </c>
      <c r="LE51" s="3">
        <v>4</v>
      </c>
      <c r="LF51" s="3">
        <v>4</v>
      </c>
      <c r="LG51" s="3">
        <v>1</v>
      </c>
      <c r="LH51" s="3">
        <v>2</v>
      </c>
      <c r="LI51" s="3">
        <v>5</v>
      </c>
      <c r="LJ51" s="3">
        <v>2</v>
      </c>
      <c r="LK51" s="3">
        <v>4</v>
      </c>
      <c r="LL51" s="3">
        <v>2</v>
      </c>
      <c r="LM51" s="3">
        <v>-3.4142100000000002</v>
      </c>
      <c r="LN51" s="3">
        <v>6.2426399999999997</v>
      </c>
      <c r="LO51" s="3">
        <v>5</v>
      </c>
      <c r="LP51" s="3">
        <v>3</v>
      </c>
      <c r="LQ51" s="3">
        <v>4</v>
      </c>
      <c r="LR51" s="3">
        <v>3</v>
      </c>
      <c r="LS51" s="3">
        <v>4</v>
      </c>
      <c r="LT51" s="3">
        <v>3</v>
      </c>
      <c r="LU51" s="3">
        <v>2</v>
      </c>
      <c r="LV51" s="3">
        <v>4</v>
      </c>
      <c r="LW51" s="3">
        <v>1.7071099999999999</v>
      </c>
      <c r="LX51" s="3">
        <v>0.70711000000000002</v>
      </c>
      <c r="LY51" s="3">
        <v>4</v>
      </c>
      <c r="LZ51" s="3">
        <v>4</v>
      </c>
      <c r="MA51" s="3">
        <v>2</v>
      </c>
      <c r="MB51" s="3">
        <v>2</v>
      </c>
      <c r="MC51" s="3">
        <v>3</v>
      </c>
      <c r="MD51" s="3">
        <v>3</v>
      </c>
      <c r="ME51" s="3">
        <v>4</v>
      </c>
      <c r="MF51" s="3">
        <v>2</v>
      </c>
      <c r="MG51" s="3">
        <v>-1.2928900000000001</v>
      </c>
      <c r="MH51" s="3">
        <v>3.1213199999999999</v>
      </c>
      <c r="MI51" s="3">
        <v>2</v>
      </c>
      <c r="MJ51" s="3">
        <v>3</v>
      </c>
      <c r="MK51" s="3">
        <v>3</v>
      </c>
      <c r="ML51" s="3">
        <v>2</v>
      </c>
      <c r="MM51" s="3">
        <v>4</v>
      </c>
      <c r="MN51" s="3">
        <v>2</v>
      </c>
      <c r="MO51" s="3">
        <v>4</v>
      </c>
      <c r="MP51" s="3">
        <v>4</v>
      </c>
      <c r="MQ51" s="3">
        <v>-4.1213199999999999</v>
      </c>
      <c r="MR51" s="3">
        <v>0.29288999999999998</v>
      </c>
      <c r="MS51" s="3">
        <v>3</v>
      </c>
      <c r="MT51" s="3">
        <v>2</v>
      </c>
      <c r="MU51" s="3">
        <v>2</v>
      </c>
      <c r="MV51" s="3">
        <v>2</v>
      </c>
      <c r="MW51" s="3">
        <v>2</v>
      </c>
      <c r="MX51" s="3">
        <v>4</v>
      </c>
      <c r="MY51" s="3">
        <v>4</v>
      </c>
      <c r="MZ51" s="3">
        <v>2</v>
      </c>
      <c r="NA51" s="3">
        <v>-1.2928900000000001</v>
      </c>
      <c r="NB51" s="3">
        <v>-1.2928900000000001</v>
      </c>
      <c r="NC51" s="3">
        <v>4</v>
      </c>
      <c r="ND51" s="3">
        <v>3</v>
      </c>
      <c r="NE51" s="3">
        <v>3</v>
      </c>
      <c r="NF51" s="3">
        <v>4</v>
      </c>
      <c r="NG51" s="3">
        <v>4</v>
      </c>
      <c r="NH51" s="3">
        <v>3</v>
      </c>
      <c r="NI51" s="3">
        <v>2</v>
      </c>
      <c r="NJ51" s="3">
        <v>2</v>
      </c>
      <c r="NK51" s="3">
        <v>2.7071100000000001</v>
      </c>
      <c r="NL51" s="3">
        <v>2.1213199999999999</v>
      </c>
      <c r="NM51" s="3">
        <v>4</v>
      </c>
      <c r="NN51" s="3">
        <v>3</v>
      </c>
      <c r="NO51" s="3">
        <v>4</v>
      </c>
      <c r="NP51" s="3">
        <v>3</v>
      </c>
      <c r="NQ51" s="3">
        <v>4</v>
      </c>
      <c r="NR51" s="3">
        <v>3</v>
      </c>
      <c r="NS51" s="3">
        <v>4</v>
      </c>
      <c r="NT51" s="3">
        <v>3</v>
      </c>
      <c r="NU51" s="3">
        <v>-0.29288999999999998</v>
      </c>
      <c r="NV51" s="3">
        <v>0.70711000000000002</v>
      </c>
    </row>
    <row r="52" spans="1:386" x14ac:dyDescent="0.2">
      <c r="A52">
        <v>51</v>
      </c>
      <c r="B52">
        <v>18</v>
      </c>
      <c r="C52" t="s">
        <v>49</v>
      </c>
      <c r="D52" t="s">
        <v>50</v>
      </c>
      <c r="E52" t="s">
        <v>26</v>
      </c>
      <c r="F52" t="s">
        <v>47</v>
      </c>
      <c r="G52">
        <v>421</v>
      </c>
      <c r="H52">
        <f t="shared" si="45"/>
        <v>12</v>
      </c>
      <c r="I52">
        <v>11</v>
      </c>
      <c r="J52" t="s">
        <v>18</v>
      </c>
      <c r="K52" t="s">
        <v>35</v>
      </c>
      <c r="L52">
        <v>8</v>
      </c>
      <c r="M52" t="s">
        <v>30</v>
      </c>
      <c r="N52" t="s">
        <v>31</v>
      </c>
      <c r="O52" t="s">
        <v>28</v>
      </c>
      <c r="P52" t="b">
        <f t="shared" si="46"/>
        <v>0</v>
      </c>
      <c r="Q52" t="str">
        <f t="shared" si="47"/>
        <v>correct</v>
      </c>
      <c r="R52">
        <v>52</v>
      </c>
      <c r="S52" t="s">
        <v>18</v>
      </c>
      <c r="T52" t="s">
        <v>35</v>
      </c>
      <c r="U52">
        <v>12</v>
      </c>
      <c r="V52" t="s">
        <v>30</v>
      </c>
      <c r="W52" t="s">
        <v>31</v>
      </c>
      <c r="X52" t="s">
        <v>28</v>
      </c>
      <c r="Y52" t="b">
        <f t="shared" si="48"/>
        <v>0</v>
      </c>
      <c r="Z52" t="str">
        <f t="shared" si="49"/>
        <v>correct</v>
      </c>
      <c r="AA52">
        <v>13</v>
      </c>
      <c r="AB52" t="s">
        <v>18</v>
      </c>
      <c r="AC52" t="s">
        <v>35</v>
      </c>
      <c r="AD52">
        <v>2</v>
      </c>
      <c r="AE52" t="s">
        <v>21</v>
      </c>
      <c r="AF52" t="s">
        <v>22</v>
      </c>
      <c r="AG52" t="s">
        <v>28</v>
      </c>
      <c r="AH52" t="b">
        <f t="shared" si="50"/>
        <v>1</v>
      </c>
      <c r="AI52" t="str">
        <f t="shared" si="51"/>
        <v>incorrect</v>
      </c>
      <c r="AJ52">
        <v>7</v>
      </c>
      <c r="AK52" t="s">
        <v>18</v>
      </c>
      <c r="AL52" t="s">
        <v>27</v>
      </c>
      <c r="AM52">
        <v>6</v>
      </c>
      <c r="AN52" t="s">
        <v>33</v>
      </c>
      <c r="AO52" t="s">
        <v>31</v>
      </c>
      <c r="AP52" t="s">
        <v>8</v>
      </c>
      <c r="AQ52" t="b">
        <f t="shared" si="52"/>
        <v>0</v>
      </c>
      <c r="AR52" t="str">
        <f t="shared" si="53"/>
        <v>incorrect</v>
      </c>
      <c r="AS52">
        <v>7</v>
      </c>
      <c r="AT52" t="s">
        <v>18</v>
      </c>
      <c r="AU52" t="s">
        <v>36</v>
      </c>
      <c r="AV52">
        <v>11</v>
      </c>
      <c r="AW52" t="s">
        <v>33</v>
      </c>
      <c r="AX52" t="s">
        <v>31</v>
      </c>
      <c r="AY52" t="s">
        <v>8</v>
      </c>
      <c r="AZ52" t="b">
        <f t="shared" si="54"/>
        <v>0</v>
      </c>
      <c r="BA52" t="str">
        <f t="shared" si="55"/>
        <v>incorrect</v>
      </c>
      <c r="BB52">
        <v>8</v>
      </c>
      <c r="BC52" t="s">
        <v>18</v>
      </c>
      <c r="BD52" t="s">
        <v>27</v>
      </c>
      <c r="BE52">
        <v>0</v>
      </c>
      <c r="BF52" t="s">
        <v>33</v>
      </c>
      <c r="BG52" t="s">
        <v>34</v>
      </c>
      <c r="BH52" t="s">
        <v>8</v>
      </c>
      <c r="BI52" t="b">
        <f t="shared" si="56"/>
        <v>1</v>
      </c>
      <c r="BJ52" t="str">
        <f t="shared" si="57"/>
        <v>correct</v>
      </c>
      <c r="BK52">
        <v>5</v>
      </c>
      <c r="BL52" t="s">
        <v>18</v>
      </c>
      <c r="BM52" t="s">
        <v>41</v>
      </c>
      <c r="BN52">
        <v>7</v>
      </c>
      <c r="BO52" t="s">
        <v>30</v>
      </c>
      <c r="BP52" t="s">
        <v>31</v>
      </c>
      <c r="BQ52" t="s">
        <v>28</v>
      </c>
      <c r="BR52" t="b">
        <f t="shared" si="58"/>
        <v>0</v>
      </c>
      <c r="BS52" t="str">
        <f t="shared" si="59"/>
        <v>correct</v>
      </c>
      <c r="BT52">
        <v>8</v>
      </c>
      <c r="BU52" t="s">
        <v>18</v>
      </c>
      <c r="BV52" t="s">
        <v>37</v>
      </c>
      <c r="BW52">
        <v>4</v>
      </c>
      <c r="BX52" t="s">
        <v>33</v>
      </c>
      <c r="BY52" t="s">
        <v>31</v>
      </c>
      <c r="BZ52" t="s">
        <v>8</v>
      </c>
      <c r="CA52" t="b">
        <f t="shared" si="60"/>
        <v>0</v>
      </c>
      <c r="CB52" t="str">
        <f t="shared" si="61"/>
        <v>incorrect</v>
      </c>
      <c r="CC52">
        <v>7</v>
      </c>
      <c r="CD52" t="s">
        <v>18</v>
      </c>
      <c r="CE52" t="s">
        <v>36</v>
      </c>
      <c r="CF52">
        <v>3</v>
      </c>
      <c r="CG52" t="s">
        <v>21</v>
      </c>
      <c r="CH52" t="s">
        <v>22</v>
      </c>
      <c r="CI52" t="s">
        <v>8</v>
      </c>
      <c r="CJ52" t="b">
        <f t="shared" si="62"/>
        <v>1</v>
      </c>
      <c r="CK52" t="str">
        <f t="shared" si="63"/>
        <v>correct</v>
      </c>
      <c r="CL52">
        <v>6</v>
      </c>
      <c r="CM52" t="s">
        <v>18</v>
      </c>
      <c r="CN52" t="s">
        <v>38</v>
      </c>
      <c r="CO52">
        <v>1</v>
      </c>
      <c r="CP52" t="s">
        <v>33</v>
      </c>
      <c r="CQ52" t="s">
        <v>34</v>
      </c>
      <c r="CR52" t="s">
        <v>8</v>
      </c>
      <c r="CS52" t="b">
        <f t="shared" si="64"/>
        <v>1</v>
      </c>
      <c r="CT52" t="str">
        <f t="shared" si="65"/>
        <v>correct</v>
      </c>
      <c r="CU52">
        <v>5</v>
      </c>
      <c r="CV52" t="s">
        <v>18</v>
      </c>
      <c r="CW52" t="s">
        <v>38</v>
      </c>
      <c r="CX52">
        <v>14</v>
      </c>
      <c r="CY52" t="s">
        <v>21</v>
      </c>
      <c r="CZ52" t="s">
        <v>31</v>
      </c>
      <c r="DA52" t="s">
        <v>28</v>
      </c>
      <c r="DB52" t="b">
        <f t="shared" si="66"/>
        <v>0</v>
      </c>
      <c r="DC52" t="str">
        <f t="shared" si="67"/>
        <v>correct</v>
      </c>
      <c r="DD52">
        <v>7</v>
      </c>
      <c r="DE52" t="s">
        <v>18</v>
      </c>
      <c r="DF52" t="s">
        <v>36</v>
      </c>
      <c r="DG52">
        <v>10</v>
      </c>
      <c r="DH52" t="s">
        <v>33</v>
      </c>
      <c r="DI52" t="s">
        <v>31</v>
      </c>
      <c r="DJ52" t="s">
        <v>28</v>
      </c>
      <c r="DK52" t="b">
        <f t="shared" si="68"/>
        <v>0</v>
      </c>
      <c r="DL52" t="str">
        <f t="shared" si="69"/>
        <v>correct</v>
      </c>
      <c r="DM52">
        <v>8</v>
      </c>
      <c r="DN52" t="s">
        <v>18</v>
      </c>
      <c r="DO52" t="s">
        <v>43</v>
      </c>
      <c r="DP52">
        <v>5</v>
      </c>
      <c r="DQ52" t="s">
        <v>33</v>
      </c>
      <c r="DR52" t="s">
        <v>31</v>
      </c>
      <c r="DS52" t="s">
        <v>28</v>
      </c>
      <c r="DT52" t="b">
        <f t="shared" si="70"/>
        <v>0</v>
      </c>
      <c r="DU52" t="str">
        <f t="shared" si="71"/>
        <v>correct</v>
      </c>
      <c r="DV52">
        <v>5</v>
      </c>
      <c r="DW52" t="s">
        <v>18</v>
      </c>
      <c r="DX52" t="s">
        <v>37</v>
      </c>
      <c r="DY52">
        <v>9</v>
      </c>
      <c r="DZ52" t="s">
        <v>30</v>
      </c>
      <c r="EA52" t="s">
        <v>31</v>
      </c>
      <c r="EB52" t="s">
        <v>28</v>
      </c>
      <c r="EC52" t="b">
        <f t="shared" si="72"/>
        <v>0</v>
      </c>
      <c r="ED52" t="str">
        <f t="shared" si="73"/>
        <v>correct</v>
      </c>
      <c r="EE52">
        <v>5</v>
      </c>
      <c r="EF52" t="s">
        <v>18</v>
      </c>
      <c r="EG52" t="s">
        <v>19</v>
      </c>
      <c r="EH52">
        <v>13</v>
      </c>
      <c r="EI52" t="s">
        <v>21</v>
      </c>
      <c r="EJ52" t="s">
        <v>31</v>
      </c>
      <c r="EK52" t="s">
        <v>28</v>
      </c>
      <c r="EL52" t="b">
        <f t="shared" si="74"/>
        <v>0</v>
      </c>
      <c r="EM52" t="str">
        <f t="shared" si="75"/>
        <v>correct</v>
      </c>
      <c r="EN52">
        <v>7</v>
      </c>
      <c r="EO52" t="s">
        <v>18</v>
      </c>
      <c r="EP52" t="s">
        <v>27</v>
      </c>
      <c r="EQ52">
        <v>15</v>
      </c>
      <c r="ER52" t="s">
        <v>33</v>
      </c>
      <c r="ES52" t="s">
        <v>31</v>
      </c>
      <c r="ET52" t="s">
        <v>28</v>
      </c>
      <c r="EU52" t="b">
        <f t="shared" si="76"/>
        <v>0</v>
      </c>
      <c r="EV52" t="str">
        <f t="shared" si="77"/>
        <v>correct</v>
      </c>
      <c r="KK52" s="3">
        <v>3</v>
      </c>
      <c r="KL52" s="3">
        <v>2</v>
      </c>
      <c r="KM52" s="3">
        <v>4</v>
      </c>
      <c r="KN52" s="3">
        <v>4</v>
      </c>
      <c r="KO52" s="3">
        <v>3</v>
      </c>
      <c r="KP52" s="3">
        <v>4</v>
      </c>
      <c r="KQ52" s="3">
        <v>2</v>
      </c>
      <c r="KR52" s="3">
        <v>4</v>
      </c>
      <c r="KS52" s="3">
        <v>2</v>
      </c>
      <c r="KT52" s="3">
        <v>-3.4142100000000002</v>
      </c>
      <c r="KU52" s="3">
        <v>5</v>
      </c>
      <c r="KV52" s="3">
        <v>1</v>
      </c>
      <c r="KW52" s="3">
        <v>5</v>
      </c>
      <c r="KX52" s="3">
        <v>5</v>
      </c>
      <c r="KY52" s="3">
        <v>1</v>
      </c>
      <c r="KZ52" s="3">
        <v>4</v>
      </c>
      <c r="LA52" s="3">
        <v>1</v>
      </c>
      <c r="LB52" s="3">
        <v>1</v>
      </c>
      <c r="LC52" s="3">
        <v>9.6568500000000004</v>
      </c>
      <c r="LD52" s="3">
        <v>-3</v>
      </c>
      <c r="LE52" s="3">
        <v>1</v>
      </c>
      <c r="LF52" s="3">
        <v>3</v>
      </c>
      <c r="LG52" s="3">
        <v>1</v>
      </c>
      <c r="LH52" s="3">
        <v>1</v>
      </c>
      <c r="LI52" s="3">
        <v>5</v>
      </c>
      <c r="LJ52" s="3">
        <v>1</v>
      </c>
      <c r="LK52" s="3">
        <v>4</v>
      </c>
      <c r="LL52" s="3">
        <v>2</v>
      </c>
      <c r="LM52" s="3">
        <v>-6.5355299999999996</v>
      </c>
      <c r="LN52" s="3">
        <v>4.1213199999999999</v>
      </c>
      <c r="LO52" s="3">
        <v>4</v>
      </c>
      <c r="LP52" s="3">
        <v>1</v>
      </c>
      <c r="LQ52" s="3">
        <v>4</v>
      </c>
      <c r="LR52" s="3">
        <v>3</v>
      </c>
      <c r="LS52" s="3">
        <v>1</v>
      </c>
      <c r="LT52" s="3">
        <v>4</v>
      </c>
      <c r="LU52" s="3">
        <v>1</v>
      </c>
      <c r="LV52" s="3">
        <v>4</v>
      </c>
      <c r="LW52" s="3">
        <v>4.1213199999999999</v>
      </c>
      <c r="LX52" s="3">
        <v>-5.1213199999999999</v>
      </c>
      <c r="LY52" s="3">
        <v>3</v>
      </c>
      <c r="LZ52" s="3">
        <v>1</v>
      </c>
      <c r="MA52" s="3">
        <v>3</v>
      </c>
      <c r="MB52" s="3">
        <v>4</v>
      </c>
      <c r="MC52" s="3">
        <v>2</v>
      </c>
      <c r="MD52" s="3">
        <v>4</v>
      </c>
      <c r="ME52" s="3">
        <v>4</v>
      </c>
      <c r="MF52" s="3">
        <v>3</v>
      </c>
      <c r="MG52" s="3">
        <v>0.70711000000000002</v>
      </c>
      <c r="MH52" s="3">
        <v>-3.7071100000000001</v>
      </c>
      <c r="MI52" s="3">
        <v>2</v>
      </c>
      <c r="MJ52" s="3">
        <v>2</v>
      </c>
      <c r="MK52" s="3">
        <v>2</v>
      </c>
      <c r="ML52" s="3">
        <v>3</v>
      </c>
      <c r="MM52" s="3">
        <v>2</v>
      </c>
      <c r="MN52" s="3">
        <v>3</v>
      </c>
      <c r="MO52" s="3">
        <v>2</v>
      </c>
      <c r="MP52" s="3">
        <v>3</v>
      </c>
      <c r="MQ52" s="3">
        <v>0.29288999999999998</v>
      </c>
      <c r="MR52" s="3">
        <v>-1.7071099999999999</v>
      </c>
      <c r="MS52" s="3">
        <v>3</v>
      </c>
      <c r="MT52" s="3">
        <v>1</v>
      </c>
      <c r="MU52" s="3">
        <v>4</v>
      </c>
      <c r="MV52" s="3">
        <v>3</v>
      </c>
      <c r="MW52" s="3">
        <v>1</v>
      </c>
      <c r="MX52" s="3">
        <v>5</v>
      </c>
      <c r="MY52" s="3">
        <v>2</v>
      </c>
      <c r="MZ52" s="3">
        <v>4</v>
      </c>
      <c r="NA52" s="3">
        <v>2.4142100000000002</v>
      </c>
      <c r="NB52" s="3">
        <v>-6.82843</v>
      </c>
      <c r="NC52" s="3">
        <v>4</v>
      </c>
      <c r="ND52" s="3">
        <v>3</v>
      </c>
      <c r="NE52" s="3">
        <v>3</v>
      </c>
      <c r="NF52" s="3">
        <v>4</v>
      </c>
      <c r="NG52" s="3">
        <v>2</v>
      </c>
      <c r="NH52" s="3">
        <v>3</v>
      </c>
      <c r="NI52" s="3">
        <v>2</v>
      </c>
      <c r="NJ52" s="3">
        <v>3</v>
      </c>
      <c r="NK52" s="3">
        <v>3.4142100000000002</v>
      </c>
      <c r="NL52" s="3">
        <v>0</v>
      </c>
      <c r="NM52" s="3">
        <v>4</v>
      </c>
      <c r="NN52" s="3">
        <v>2</v>
      </c>
      <c r="NO52" s="3">
        <v>5</v>
      </c>
      <c r="NP52" s="3">
        <v>4</v>
      </c>
      <c r="NQ52" s="3">
        <v>1</v>
      </c>
      <c r="NR52" s="3">
        <v>4</v>
      </c>
      <c r="NS52" s="3">
        <v>2</v>
      </c>
      <c r="NT52" s="3">
        <v>4</v>
      </c>
      <c r="NU52" s="3">
        <v>4.82843</v>
      </c>
      <c r="NV52" s="3">
        <v>-4.82843</v>
      </c>
    </row>
    <row r="53" spans="1:386" x14ac:dyDescent="0.2">
      <c r="A53">
        <v>52</v>
      </c>
      <c r="B53">
        <v>22</v>
      </c>
      <c r="C53" t="s">
        <v>24</v>
      </c>
      <c r="D53" t="s">
        <v>25</v>
      </c>
      <c r="E53" t="s">
        <v>26</v>
      </c>
      <c r="F53" t="s">
        <v>23</v>
      </c>
      <c r="G53">
        <v>498</v>
      </c>
      <c r="H53">
        <f t="shared" si="45"/>
        <v>14</v>
      </c>
      <c r="I53">
        <v>19</v>
      </c>
      <c r="J53" t="s">
        <v>18</v>
      </c>
      <c r="K53" t="s">
        <v>36</v>
      </c>
      <c r="L53">
        <v>5</v>
      </c>
      <c r="M53" t="s">
        <v>33</v>
      </c>
      <c r="N53" t="s">
        <v>31</v>
      </c>
      <c r="O53" t="s">
        <v>28</v>
      </c>
      <c r="P53" t="b">
        <f t="shared" si="46"/>
        <v>0</v>
      </c>
      <c r="Q53" t="str">
        <f t="shared" si="47"/>
        <v>correct</v>
      </c>
      <c r="R53">
        <v>12</v>
      </c>
      <c r="S53" t="s">
        <v>18</v>
      </c>
      <c r="T53" t="s">
        <v>39</v>
      </c>
      <c r="U53">
        <v>8</v>
      </c>
      <c r="V53" t="s">
        <v>30</v>
      </c>
      <c r="W53" t="s">
        <v>31</v>
      </c>
      <c r="X53" t="s">
        <v>28</v>
      </c>
      <c r="Y53" t="b">
        <f t="shared" si="48"/>
        <v>0</v>
      </c>
      <c r="Z53" t="str">
        <f t="shared" si="49"/>
        <v>correct</v>
      </c>
      <c r="AA53">
        <v>13</v>
      </c>
      <c r="AB53" t="s">
        <v>18</v>
      </c>
      <c r="AC53" t="s">
        <v>41</v>
      </c>
      <c r="AD53">
        <v>13</v>
      </c>
      <c r="AE53" t="s">
        <v>21</v>
      </c>
      <c r="AF53" t="s">
        <v>31</v>
      </c>
      <c r="AG53" t="s">
        <v>28</v>
      </c>
      <c r="AH53" t="b">
        <f t="shared" si="50"/>
        <v>0</v>
      </c>
      <c r="AI53" t="str">
        <f t="shared" si="51"/>
        <v>correct</v>
      </c>
      <c r="AJ53">
        <v>8</v>
      </c>
      <c r="AK53" t="s">
        <v>18</v>
      </c>
      <c r="AL53" t="s">
        <v>37</v>
      </c>
      <c r="AM53">
        <v>12</v>
      </c>
      <c r="AN53" t="s">
        <v>30</v>
      </c>
      <c r="AO53" t="s">
        <v>31</v>
      </c>
      <c r="AP53" t="s">
        <v>8</v>
      </c>
      <c r="AQ53" t="b">
        <f t="shared" si="52"/>
        <v>0</v>
      </c>
      <c r="AR53" t="str">
        <f t="shared" si="53"/>
        <v>incorrect</v>
      </c>
      <c r="AS53">
        <v>15</v>
      </c>
      <c r="AT53" t="s">
        <v>18</v>
      </c>
      <c r="AU53" t="s">
        <v>36</v>
      </c>
      <c r="AV53">
        <v>11</v>
      </c>
      <c r="AW53" t="s">
        <v>33</v>
      </c>
      <c r="AX53" t="s">
        <v>31</v>
      </c>
      <c r="AY53" t="s">
        <v>28</v>
      </c>
      <c r="AZ53" t="b">
        <f t="shared" si="54"/>
        <v>0</v>
      </c>
      <c r="BA53" t="str">
        <f t="shared" si="55"/>
        <v>correct</v>
      </c>
      <c r="BB53">
        <v>11</v>
      </c>
      <c r="BC53" t="s">
        <v>18</v>
      </c>
      <c r="BD53" t="s">
        <v>27</v>
      </c>
      <c r="BE53">
        <v>0</v>
      </c>
      <c r="BF53" t="s">
        <v>33</v>
      </c>
      <c r="BG53" t="s">
        <v>34</v>
      </c>
      <c r="BH53" t="s">
        <v>8</v>
      </c>
      <c r="BI53" t="b">
        <f t="shared" si="56"/>
        <v>1</v>
      </c>
      <c r="BJ53" t="str">
        <f t="shared" si="57"/>
        <v>correct</v>
      </c>
      <c r="BK53">
        <v>19</v>
      </c>
      <c r="BL53" t="s">
        <v>18</v>
      </c>
      <c r="BM53" t="s">
        <v>36</v>
      </c>
      <c r="BN53">
        <v>4</v>
      </c>
      <c r="BO53" t="s">
        <v>33</v>
      </c>
      <c r="BP53" t="s">
        <v>31</v>
      </c>
      <c r="BQ53" t="s">
        <v>8</v>
      </c>
      <c r="BR53" t="b">
        <f t="shared" si="58"/>
        <v>0</v>
      </c>
      <c r="BS53" t="str">
        <f t="shared" si="59"/>
        <v>incorrect</v>
      </c>
      <c r="BT53">
        <v>12</v>
      </c>
      <c r="BU53" t="s">
        <v>18</v>
      </c>
      <c r="BV53" t="s">
        <v>38</v>
      </c>
      <c r="BW53">
        <v>2</v>
      </c>
      <c r="BX53" t="s">
        <v>21</v>
      </c>
      <c r="BY53" t="s">
        <v>22</v>
      </c>
      <c r="BZ53" t="s">
        <v>8</v>
      </c>
      <c r="CA53" t="b">
        <f t="shared" si="60"/>
        <v>1</v>
      </c>
      <c r="CB53" t="str">
        <f t="shared" si="61"/>
        <v>correct</v>
      </c>
      <c r="CC53">
        <v>8</v>
      </c>
      <c r="CD53" t="s">
        <v>18</v>
      </c>
      <c r="CE53" t="s">
        <v>39</v>
      </c>
      <c r="CF53">
        <v>9</v>
      </c>
      <c r="CG53" t="s">
        <v>30</v>
      </c>
      <c r="CH53" t="s">
        <v>31</v>
      </c>
      <c r="CI53" t="s">
        <v>28</v>
      </c>
      <c r="CJ53" t="b">
        <f t="shared" si="62"/>
        <v>0</v>
      </c>
      <c r="CK53" t="str">
        <f t="shared" si="63"/>
        <v>correct</v>
      </c>
      <c r="CL53">
        <v>9</v>
      </c>
      <c r="CM53" t="s">
        <v>18</v>
      </c>
      <c r="CN53" t="s">
        <v>19</v>
      </c>
      <c r="CO53">
        <v>14</v>
      </c>
      <c r="CP53" t="s">
        <v>21</v>
      </c>
      <c r="CQ53" t="s">
        <v>31</v>
      </c>
      <c r="CR53" t="s">
        <v>28</v>
      </c>
      <c r="CS53" t="b">
        <f t="shared" si="64"/>
        <v>0</v>
      </c>
      <c r="CT53" t="str">
        <f t="shared" si="65"/>
        <v>correct</v>
      </c>
      <c r="CU53">
        <v>31</v>
      </c>
      <c r="CV53" t="s">
        <v>18</v>
      </c>
      <c r="CW53" t="s">
        <v>43</v>
      </c>
      <c r="CX53">
        <v>1</v>
      </c>
      <c r="CY53" t="s">
        <v>33</v>
      </c>
      <c r="CZ53" t="s">
        <v>34</v>
      </c>
      <c r="DA53" t="s">
        <v>8</v>
      </c>
      <c r="DB53" t="b">
        <f t="shared" si="66"/>
        <v>1</v>
      </c>
      <c r="DC53" t="str">
        <f t="shared" si="67"/>
        <v>correct</v>
      </c>
      <c r="DD53">
        <v>11</v>
      </c>
      <c r="DE53" t="s">
        <v>18</v>
      </c>
      <c r="DF53" t="s">
        <v>38</v>
      </c>
      <c r="DG53">
        <v>7</v>
      </c>
      <c r="DH53" t="s">
        <v>30</v>
      </c>
      <c r="DI53" t="s">
        <v>31</v>
      </c>
      <c r="DJ53" t="s">
        <v>28</v>
      </c>
      <c r="DK53" t="b">
        <f t="shared" si="68"/>
        <v>0</v>
      </c>
      <c r="DL53" t="str">
        <f t="shared" si="69"/>
        <v>correct</v>
      </c>
      <c r="DM53">
        <v>15</v>
      </c>
      <c r="DN53" t="s">
        <v>18</v>
      </c>
      <c r="DO53" t="s">
        <v>41</v>
      </c>
      <c r="DP53">
        <v>15</v>
      </c>
      <c r="DQ53" t="s">
        <v>33</v>
      </c>
      <c r="DR53" t="s">
        <v>31</v>
      </c>
      <c r="DS53" t="s">
        <v>28</v>
      </c>
      <c r="DT53" t="b">
        <f t="shared" si="70"/>
        <v>0</v>
      </c>
      <c r="DU53" t="str">
        <f t="shared" si="71"/>
        <v>correct</v>
      </c>
      <c r="DV53">
        <v>6</v>
      </c>
      <c r="DW53" t="s">
        <v>18</v>
      </c>
      <c r="DX53" t="s">
        <v>27</v>
      </c>
      <c r="DY53">
        <v>10</v>
      </c>
      <c r="DZ53" t="s">
        <v>33</v>
      </c>
      <c r="EA53" t="s">
        <v>31</v>
      </c>
      <c r="EB53" t="s">
        <v>28</v>
      </c>
      <c r="EC53" t="b">
        <f t="shared" si="72"/>
        <v>0</v>
      </c>
      <c r="ED53" t="str">
        <f t="shared" si="73"/>
        <v>correct</v>
      </c>
      <c r="EE53">
        <v>8</v>
      </c>
      <c r="EF53" t="s">
        <v>18</v>
      </c>
      <c r="EG53" t="s">
        <v>32</v>
      </c>
      <c r="EH53">
        <v>3</v>
      </c>
      <c r="EI53" t="s">
        <v>21</v>
      </c>
      <c r="EJ53" t="s">
        <v>22</v>
      </c>
      <c r="EK53" t="s">
        <v>8</v>
      </c>
      <c r="EL53" t="b">
        <f t="shared" si="74"/>
        <v>1</v>
      </c>
      <c r="EM53" t="str">
        <f t="shared" si="75"/>
        <v>correct</v>
      </c>
      <c r="EN53">
        <v>36</v>
      </c>
      <c r="EO53" t="s">
        <v>18</v>
      </c>
      <c r="EP53" t="s">
        <v>43</v>
      </c>
      <c r="EQ53">
        <v>6</v>
      </c>
      <c r="ER53" t="s">
        <v>33</v>
      </c>
      <c r="ES53" t="s">
        <v>31</v>
      </c>
      <c r="ET53" t="s">
        <v>28</v>
      </c>
      <c r="EU53" t="b">
        <f t="shared" si="76"/>
        <v>0</v>
      </c>
      <c r="EV53" t="str">
        <f t="shared" si="77"/>
        <v>correct</v>
      </c>
      <c r="KK53" s="3">
        <v>3</v>
      </c>
      <c r="KL53" s="3">
        <v>4</v>
      </c>
      <c r="KM53" s="3">
        <v>5</v>
      </c>
      <c r="KN53" s="3">
        <v>2</v>
      </c>
      <c r="KO53" s="3">
        <v>2</v>
      </c>
      <c r="KP53" s="3">
        <v>4</v>
      </c>
      <c r="KQ53" s="3">
        <v>4</v>
      </c>
      <c r="KR53" s="3">
        <v>1</v>
      </c>
      <c r="KS53" s="3">
        <v>1.5355300000000001</v>
      </c>
      <c r="KT53" s="3">
        <v>-0.70711000000000002</v>
      </c>
      <c r="KU53" s="3">
        <v>3</v>
      </c>
      <c r="KV53" s="3">
        <v>2</v>
      </c>
      <c r="KW53" s="3">
        <v>4</v>
      </c>
      <c r="KX53" s="3">
        <v>2</v>
      </c>
      <c r="KY53" s="3">
        <v>2</v>
      </c>
      <c r="KZ53" s="3">
        <v>3</v>
      </c>
      <c r="LA53" s="3">
        <v>4</v>
      </c>
      <c r="LB53" s="3">
        <v>2</v>
      </c>
      <c r="LC53" s="3">
        <v>0.12132</v>
      </c>
      <c r="LD53" s="3">
        <v>-1.7071099999999999</v>
      </c>
      <c r="LE53" s="3">
        <v>3</v>
      </c>
      <c r="LF53" s="3">
        <v>2</v>
      </c>
      <c r="LG53" s="3">
        <v>4</v>
      </c>
      <c r="LH53" s="3">
        <v>2</v>
      </c>
      <c r="LI53" s="3">
        <v>2</v>
      </c>
      <c r="LJ53" s="3">
        <v>3</v>
      </c>
      <c r="LK53" s="3">
        <v>4</v>
      </c>
      <c r="LL53" s="3">
        <v>2</v>
      </c>
      <c r="LM53" s="3">
        <v>0.12132</v>
      </c>
      <c r="LN53" s="3">
        <v>-1.7071099999999999</v>
      </c>
      <c r="LO53" s="3">
        <v>3</v>
      </c>
      <c r="LP53" s="3">
        <v>4</v>
      </c>
      <c r="LQ53" s="3">
        <v>4</v>
      </c>
      <c r="LR53" s="3">
        <v>2</v>
      </c>
      <c r="LS53" s="3">
        <v>3</v>
      </c>
      <c r="LT53" s="3">
        <v>3</v>
      </c>
      <c r="LU53" s="3">
        <v>2</v>
      </c>
      <c r="LV53" s="3">
        <v>4</v>
      </c>
      <c r="LW53" s="3">
        <v>0</v>
      </c>
      <c r="LX53" s="3">
        <v>-0.41421000000000002</v>
      </c>
      <c r="LY53" s="3">
        <v>2</v>
      </c>
      <c r="LZ53" s="3">
        <v>1</v>
      </c>
      <c r="MA53" s="3">
        <v>3</v>
      </c>
      <c r="MB53" s="3">
        <v>3</v>
      </c>
      <c r="MC53" s="3">
        <v>2</v>
      </c>
      <c r="MD53" s="3">
        <v>3</v>
      </c>
      <c r="ME53" s="3">
        <v>5</v>
      </c>
      <c r="MF53" s="3">
        <v>4</v>
      </c>
      <c r="MG53" s="3">
        <v>-2.7071100000000001</v>
      </c>
      <c r="MH53" s="3">
        <v>-4.1213199999999999</v>
      </c>
      <c r="MI53" s="3">
        <v>4</v>
      </c>
      <c r="MJ53" s="3">
        <v>2</v>
      </c>
      <c r="MK53" s="3">
        <v>2</v>
      </c>
      <c r="ML53" s="3">
        <v>3</v>
      </c>
      <c r="MM53" s="3">
        <v>5</v>
      </c>
      <c r="MN53" s="3">
        <v>2</v>
      </c>
      <c r="MO53" s="3">
        <v>4</v>
      </c>
      <c r="MP53" s="3">
        <v>4</v>
      </c>
      <c r="MQ53" s="3">
        <v>-3.1213199999999999</v>
      </c>
      <c r="MR53" s="3">
        <v>2.1213199999999999</v>
      </c>
      <c r="MS53" s="3">
        <v>3</v>
      </c>
      <c r="MT53" s="3">
        <v>1</v>
      </c>
      <c r="MU53" s="3">
        <v>5</v>
      </c>
      <c r="MV53" s="3">
        <v>1</v>
      </c>
      <c r="MW53" s="3">
        <v>1</v>
      </c>
      <c r="MX53" s="3">
        <v>5</v>
      </c>
      <c r="MY53" s="3">
        <v>5</v>
      </c>
      <c r="MZ53" s="3">
        <v>4</v>
      </c>
      <c r="NA53" s="3">
        <v>-1.8786799999999999</v>
      </c>
      <c r="NB53" s="3">
        <v>-7.5355299999999996</v>
      </c>
      <c r="NC53" s="3">
        <v>2</v>
      </c>
      <c r="ND53" s="3">
        <v>3</v>
      </c>
      <c r="NE53" s="3">
        <v>4</v>
      </c>
      <c r="NF53" s="3">
        <v>2</v>
      </c>
      <c r="NG53" s="3">
        <v>3</v>
      </c>
      <c r="NH53" s="3">
        <v>4</v>
      </c>
      <c r="NI53" s="3">
        <v>4</v>
      </c>
      <c r="NJ53" s="3">
        <v>3</v>
      </c>
      <c r="NK53" s="3">
        <v>-2</v>
      </c>
      <c r="NL53" s="3">
        <v>-2.4142100000000002</v>
      </c>
      <c r="NM53" s="3">
        <v>4</v>
      </c>
      <c r="NN53" s="3">
        <v>2</v>
      </c>
      <c r="NO53" s="3">
        <v>4</v>
      </c>
      <c r="NP53" s="3">
        <v>2</v>
      </c>
      <c r="NQ53" s="3">
        <v>1</v>
      </c>
      <c r="NR53" s="3">
        <v>3</v>
      </c>
      <c r="NS53" s="3">
        <v>4</v>
      </c>
      <c r="NT53" s="3">
        <v>5</v>
      </c>
      <c r="NU53" s="3">
        <v>-0.58579000000000003</v>
      </c>
      <c r="NV53" s="3">
        <v>-3.82843</v>
      </c>
    </row>
    <row r="54" spans="1:386" x14ac:dyDescent="0.2">
      <c r="A54">
        <v>53</v>
      </c>
      <c r="B54">
        <v>23</v>
      </c>
      <c r="C54" t="s">
        <v>24</v>
      </c>
      <c r="D54" t="s">
        <v>25</v>
      </c>
      <c r="E54" t="s">
        <v>26</v>
      </c>
      <c r="F54" t="s">
        <v>23</v>
      </c>
      <c r="G54">
        <v>549</v>
      </c>
      <c r="H54">
        <f t="shared" si="45"/>
        <v>8</v>
      </c>
      <c r="I54">
        <v>19</v>
      </c>
      <c r="J54" t="s">
        <v>40</v>
      </c>
      <c r="K54" t="s">
        <v>43</v>
      </c>
      <c r="L54">
        <v>3</v>
      </c>
      <c r="M54" t="s">
        <v>42</v>
      </c>
      <c r="N54" t="s">
        <v>45</v>
      </c>
      <c r="O54" t="s">
        <v>28</v>
      </c>
      <c r="P54" t="b">
        <f t="shared" si="46"/>
        <v>1</v>
      </c>
      <c r="Q54" t="str">
        <f t="shared" si="47"/>
        <v>incorrect</v>
      </c>
      <c r="R54">
        <v>22</v>
      </c>
      <c r="S54" t="s">
        <v>40</v>
      </c>
      <c r="T54" t="s">
        <v>32</v>
      </c>
      <c r="U54">
        <v>2</v>
      </c>
      <c r="V54" t="s">
        <v>44</v>
      </c>
      <c r="W54" t="s">
        <v>45</v>
      </c>
      <c r="X54" t="s">
        <v>28</v>
      </c>
      <c r="Y54" t="b">
        <f t="shared" si="48"/>
        <v>1</v>
      </c>
      <c r="Z54" t="str">
        <f t="shared" si="49"/>
        <v>incorrect</v>
      </c>
      <c r="AA54">
        <v>11</v>
      </c>
      <c r="AB54" t="s">
        <v>40</v>
      </c>
      <c r="AC54" t="s">
        <v>41</v>
      </c>
      <c r="AD54">
        <v>4</v>
      </c>
      <c r="AE54" t="s">
        <v>44</v>
      </c>
      <c r="AF54" t="s">
        <v>31</v>
      </c>
      <c r="AG54" t="s">
        <v>8</v>
      </c>
      <c r="AH54" t="b">
        <f t="shared" si="50"/>
        <v>0</v>
      </c>
      <c r="AI54" t="str">
        <f t="shared" si="51"/>
        <v>incorrect</v>
      </c>
      <c r="AJ54">
        <v>12</v>
      </c>
      <c r="AK54" t="s">
        <v>40</v>
      </c>
      <c r="AL54" t="s">
        <v>32</v>
      </c>
      <c r="AM54">
        <v>14</v>
      </c>
      <c r="AN54" t="s">
        <v>44</v>
      </c>
      <c r="AO54" t="s">
        <v>31</v>
      </c>
      <c r="AP54" t="s">
        <v>28</v>
      </c>
      <c r="AQ54" t="b">
        <f t="shared" si="52"/>
        <v>0</v>
      </c>
      <c r="AR54" t="str">
        <f t="shared" si="53"/>
        <v>correct</v>
      </c>
      <c r="AS54">
        <v>13</v>
      </c>
      <c r="AT54" t="s">
        <v>40</v>
      </c>
      <c r="AU54" t="s">
        <v>37</v>
      </c>
      <c r="AV54">
        <v>11</v>
      </c>
      <c r="AW54" t="s">
        <v>42</v>
      </c>
      <c r="AX54" t="s">
        <v>31</v>
      </c>
      <c r="AY54" t="s">
        <v>28</v>
      </c>
      <c r="AZ54" t="b">
        <f t="shared" si="54"/>
        <v>0</v>
      </c>
      <c r="BA54" t="str">
        <f t="shared" si="55"/>
        <v>correct</v>
      </c>
      <c r="BB54">
        <v>18</v>
      </c>
      <c r="BC54" t="s">
        <v>40</v>
      </c>
      <c r="BD54" t="s">
        <v>38</v>
      </c>
      <c r="BE54">
        <v>1</v>
      </c>
      <c r="BF54" t="s">
        <v>46</v>
      </c>
      <c r="BG54" t="s">
        <v>22</v>
      </c>
      <c r="BH54" t="s">
        <v>28</v>
      </c>
      <c r="BI54" t="b">
        <f t="shared" si="56"/>
        <v>1</v>
      </c>
      <c r="BJ54" t="str">
        <f t="shared" si="57"/>
        <v>incorrect</v>
      </c>
      <c r="BK54">
        <v>11</v>
      </c>
      <c r="BL54" t="s">
        <v>40</v>
      </c>
      <c r="BM54" t="s">
        <v>37</v>
      </c>
      <c r="BN54">
        <v>13</v>
      </c>
      <c r="BO54" t="s">
        <v>42</v>
      </c>
      <c r="BP54" t="s">
        <v>31</v>
      </c>
      <c r="BQ54" t="s">
        <v>8</v>
      </c>
      <c r="BR54" t="b">
        <f t="shared" si="58"/>
        <v>0</v>
      </c>
      <c r="BS54" t="str">
        <f t="shared" si="59"/>
        <v>incorrect</v>
      </c>
      <c r="BT54">
        <v>13</v>
      </c>
      <c r="BU54" t="s">
        <v>40</v>
      </c>
      <c r="BV54" t="s">
        <v>41</v>
      </c>
      <c r="BW54">
        <v>6</v>
      </c>
      <c r="BX54" t="s">
        <v>42</v>
      </c>
      <c r="BY54" t="s">
        <v>31</v>
      </c>
      <c r="BZ54" t="s">
        <v>8</v>
      </c>
      <c r="CA54" t="b">
        <f t="shared" si="60"/>
        <v>0</v>
      </c>
      <c r="CB54" t="str">
        <f t="shared" si="61"/>
        <v>incorrect</v>
      </c>
      <c r="CC54">
        <v>9</v>
      </c>
      <c r="CD54" t="s">
        <v>40</v>
      </c>
      <c r="CE54" t="s">
        <v>37</v>
      </c>
      <c r="CF54">
        <v>8</v>
      </c>
      <c r="CG54" t="s">
        <v>42</v>
      </c>
      <c r="CH54" t="s">
        <v>31</v>
      </c>
      <c r="CI54" t="s">
        <v>28</v>
      </c>
      <c r="CJ54" t="b">
        <f t="shared" si="62"/>
        <v>0</v>
      </c>
      <c r="CK54" t="str">
        <f t="shared" si="63"/>
        <v>correct</v>
      </c>
      <c r="CL54">
        <v>23</v>
      </c>
      <c r="CM54" t="s">
        <v>40</v>
      </c>
      <c r="CN54" t="s">
        <v>43</v>
      </c>
      <c r="CO54">
        <v>10</v>
      </c>
      <c r="CP54" t="s">
        <v>42</v>
      </c>
      <c r="CQ54" t="s">
        <v>31</v>
      </c>
      <c r="CR54" t="s">
        <v>28</v>
      </c>
      <c r="CS54" t="b">
        <f t="shared" si="64"/>
        <v>0</v>
      </c>
      <c r="CT54" t="str">
        <f t="shared" si="65"/>
        <v>correct</v>
      </c>
      <c r="CU54">
        <v>12</v>
      </c>
      <c r="CV54" t="s">
        <v>40</v>
      </c>
      <c r="CW54" t="s">
        <v>41</v>
      </c>
      <c r="CX54">
        <v>5</v>
      </c>
      <c r="CY54" t="s">
        <v>42</v>
      </c>
      <c r="CZ54" t="s">
        <v>31</v>
      </c>
      <c r="DA54" t="s">
        <v>28</v>
      </c>
      <c r="DB54" t="b">
        <f t="shared" si="66"/>
        <v>0</v>
      </c>
      <c r="DC54" t="str">
        <f t="shared" si="67"/>
        <v>correct</v>
      </c>
      <c r="DD54">
        <v>17</v>
      </c>
      <c r="DE54" t="s">
        <v>40</v>
      </c>
      <c r="DF54" t="s">
        <v>36</v>
      </c>
      <c r="DG54">
        <v>15</v>
      </c>
      <c r="DH54" t="s">
        <v>46</v>
      </c>
      <c r="DI54" t="s">
        <v>31</v>
      </c>
      <c r="DJ54" t="s">
        <v>28</v>
      </c>
      <c r="DK54" t="b">
        <f t="shared" si="68"/>
        <v>0</v>
      </c>
      <c r="DL54" t="str">
        <f t="shared" si="69"/>
        <v>correct</v>
      </c>
      <c r="DM54">
        <v>23</v>
      </c>
      <c r="DN54" t="s">
        <v>40</v>
      </c>
      <c r="DO54" t="s">
        <v>43</v>
      </c>
      <c r="DP54">
        <v>12</v>
      </c>
      <c r="DQ54" t="s">
        <v>42</v>
      </c>
      <c r="DR54" t="s">
        <v>31</v>
      </c>
      <c r="DS54" t="s">
        <v>8</v>
      </c>
      <c r="DT54" t="b">
        <f t="shared" si="70"/>
        <v>0</v>
      </c>
      <c r="DU54" t="str">
        <f t="shared" si="71"/>
        <v>incorrect</v>
      </c>
      <c r="DV54">
        <v>30</v>
      </c>
      <c r="DW54" t="s">
        <v>40</v>
      </c>
      <c r="DX54" t="s">
        <v>36</v>
      </c>
      <c r="DY54">
        <v>7</v>
      </c>
      <c r="DZ54" t="s">
        <v>42</v>
      </c>
      <c r="EA54" t="s">
        <v>31</v>
      </c>
      <c r="EB54" t="s">
        <v>8</v>
      </c>
      <c r="EC54" t="b">
        <f t="shared" si="72"/>
        <v>0</v>
      </c>
      <c r="ED54" t="str">
        <f t="shared" si="73"/>
        <v>incorrect</v>
      </c>
      <c r="EE54">
        <v>17</v>
      </c>
      <c r="EF54" t="s">
        <v>40</v>
      </c>
      <c r="EG54" t="s">
        <v>27</v>
      </c>
      <c r="EH54">
        <v>9</v>
      </c>
      <c r="EI54" t="s">
        <v>42</v>
      </c>
      <c r="EJ54" t="s">
        <v>31</v>
      </c>
      <c r="EK54" t="s">
        <v>28</v>
      </c>
      <c r="EL54" t="b">
        <f t="shared" si="74"/>
        <v>0</v>
      </c>
      <c r="EM54" t="str">
        <f t="shared" si="75"/>
        <v>correct</v>
      </c>
      <c r="EN54">
        <v>12</v>
      </c>
      <c r="EO54" t="s">
        <v>40</v>
      </c>
      <c r="EP54" t="s">
        <v>32</v>
      </c>
      <c r="EQ54">
        <v>0</v>
      </c>
      <c r="ER54" t="s">
        <v>42</v>
      </c>
      <c r="ES54" t="s">
        <v>34</v>
      </c>
      <c r="ET54" t="s">
        <v>8</v>
      </c>
      <c r="EU54" t="b">
        <f t="shared" si="76"/>
        <v>1</v>
      </c>
      <c r="EV54" t="str">
        <f t="shared" si="77"/>
        <v>correct</v>
      </c>
      <c r="KK54" s="3">
        <v>1</v>
      </c>
      <c r="KL54" s="3">
        <v>1</v>
      </c>
      <c r="KM54" s="3">
        <v>4</v>
      </c>
      <c r="KN54" s="3">
        <v>4</v>
      </c>
      <c r="KO54" s="3">
        <v>1</v>
      </c>
      <c r="KP54" s="3">
        <v>4</v>
      </c>
      <c r="KQ54" s="3">
        <v>2</v>
      </c>
      <c r="KR54" s="3">
        <v>2</v>
      </c>
      <c r="KS54" s="3">
        <v>3.4142100000000002</v>
      </c>
      <c r="KT54" s="3">
        <v>-5.82843</v>
      </c>
      <c r="KU54" s="3">
        <v>1</v>
      </c>
      <c r="KV54" s="3">
        <v>4</v>
      </c>
      <c r="KW54" s="3">
        <v>5</v>
      </c>
      <c r="KX54" s="3">
        <v>5</v>
      </c>
      <c r="KY54" s="3">
        <v>2</v>
      </c>
      <c r="KZ54" s="3">
        <v>2</v>
      </c>
      <c r="LA54" s="3">
        <v>1</v>
      </c>
      <c r="LB54" s="3">
        <v>4</v>
      </c>
      <c r="LC54" s="3">
        <v>4</v>
      </c>
      <c r="LD54" s="3">
        <v>-2.2426400000000002</v>
      </c>
      <c r="LE54" s="3">
        <v>4</v>
      </c>
      <c r="LF54" s="3">
        <v>3</v>
      </c>
      <c r="LG54" s="3">
        <v>2</v>
      </c>
      <c r="LH54" s="3">
        <v>1</v>
      </c>
      <c r="LI54" s="3">
        <v>4</v>
      </c>
      <c r="LJ54" s="3">
        <v>3</v>
      </c>
      <c r="LK54" s="3">
        <v>5</v>
      </c>
      <c r="LL54" s="3">
        <v>5</v>
      </c>
      <c r="LM54" s="3">
        <v>-6.1213199999999999</v>
      </c>
      <c r="LN54" s="3">
        <v>0.70711000000000002</v>
      </c>
      <c r="LO54" s="3">
        <v>2</v>
      </c>
      <c r="LP54" s="3">
        <v>1</v>
      </c>
      <c r="LQ54" s="3">
        <v>5</v>
      </c>
      <c r="LR54" s="3">
        <v>4</v>
      </c>
      <c r="LS54" s="3">
        <v>1</v>
      </c>
      <c r="LT54" s="3">
        <v>5</v>
      </c>
      <c r="LU54" s="3">
        <v>4</v>
      </c>
      <c r="LV54" s="3">
        <v>4</v>
      </c>
      <c r="LW54" s="3">
        <v>1.41421</v>
      </c>
      <c r="LX54" s="3">
        <v>-8.2426399999999997</v>
      </c>
      <c r="LY54" s="3">
        <v>4</v>
      </c>
      <c r="LZ54" s="3">
        <v>5</v>
      </c>
      <c r="MA54" s="3">
        <v>2</v>
      </c>
      <c r="MB54" s="3">
        <v>2</v>
      </c>
      <c r="MC54" s="3">
        <v>4</v>
      </c>
      <c r="MD54" s="3">
        <v>1</v>
      </c>
      <c r="ME54" s="3">
        <v>4</v>
      </c>
      <c r="MF54" s="3">
        <v>2</v>
      </c>
      <c r="MG54" s="3">
        <v>-2</v>
      </c>
      <c r="MH54" s="3">
        <v>6.82843</v>
      </c>
      <c r="MI54" s="3">
        <v>3</v>
      </c>
      <c r="MJ54" s="3">
        <v>4</v>
      </c>
      <c r="MK54" s="3">
        <v>2</v>
      </c>
      <c r="ML54" s="3">
        <v>3</v>
      </c>
      <c r="MM54" s="3">
        <v>4</v>
      </c>
      <c r="MN54" s="3">
        <v>3</v>
      </c>
      <c r="MO54" s="3">
        <v>3</v>
      </c>
      <c r="MP54" s="3">
        <v>5</v>
      </c>
      <c r="MQ54" s="3">
        <v>-2.82843</v>
      </c>
      <c r="MR54" s="3">
        <v>1</v>
      </c>
      <c r="MS54" s="3">
        <v>1</v>
      </c>
      <c r="MT54" s="3">
        <v>1</v>
      </c>
      <c r="MU54" s="3">
        <v>3</v>
      </c>
      <c r="MV54" s="3">
        <v>3</v>
      </c>
      <c r="MW54" s="3">
        <v>1</v>
      </c>
      <c r="MX54" s="3">
        <v>5</v>
      </c>
      <c r="MY54" s="3">
        <v>4</v>
      </c>
      <c r="MZ54" s="3">
        <v>2</v>
      </c>
      <c r="NA54" s="3">
        <v>-0.29288999999999998</v>
      </c>
      <c r="NB54" s="3">
        <v>-6.1213199999999999</v>
      </c>
      <c r="NC54" s="3">
        <v>3</v>
      </c>
      <c r="ND54" s="3">
        <v>1</v>
      </c>
      <c r="NE54" s="3">
        <v>2</v>
      </c>
      <c r="NF54" s="3">
        <v>4</v>
      </c>
      <c r="NG54" s="3">
        <v>2</v>
      </c>
      <c r="NH54" s="3">
        <v>5</v>
      </c>
      <c r="NI54" s="3">
        <v>3</v>
      </c>
      <c r="NJ54" s="3">
        <v>2</v>
      </c>
      <c r="NK54" s="3">
        <v>1.7071099999999999</v>
      </c>
      <c r="NL54" s="3">
        <v>-3.2928899999999999</v>
      </c>
      <c r="NM54" s="3">
        <v>2</v>
      </c>
      <c r="NN54" s="3">
        <v>1</v>
      </c>
      <c r="NO54" s="3">
        <v>5</v>
      </c>
      <c r="NP54" s="3">
        <v>4</v>
      </c>
      <c r="NQ54" s="3">
        <v>2</v>
      </c>
      <c r="NR54" s="3">
        <v>5</v>
      </c>
      <c r="NS54" s="3">
        <v>2</v>
      </c>
      <c r="NT54" s="3">
        <v>2</v>
      </c>
      <c r="NU54" s="3">
        <v>4.1213199999999999</v>
      </c>
      <c r="NV54" s="3">
        <v>-6.1213199999999999</v>
      </c>
    </row>
    <row r="55" spans="1:386" x14ac:dyDescent="0.2">
      <c r="A55">
        <v>54</v>
      </c>
      <c r="B55">
        <v>19</v>
      </c>
      <c r="C55" t="s">
        <v>49</v>
      </c>
      <c r="D55" t="s">
        <v>50</v>
      </c>
      <c r="E55" t="s">
        <v>26</v>
      </c>
      <c r="F55" t="s">
        <v>47</v>
      </c>
      <c r="G55">
        <v>697</v>
      </c>
      <c r="H55">
        <f t="shared" si="45"/>
        <v>10</v>
      </c>
      <c r="I55">
        <v>13</v>
      </c>
      <c r="J55" t="s">
        <v>40</v>
      </c>
      <c r="K55" t="s">
        <v>32</v>
      </c>
      <c r="L55">
        <v>1</v>
      </c>
      <c r="M55" t="s">
        <v>46</v>
      </c>
      <c r="N55" t="s">
        <v>22</v>
      </c>
      <c r="O55" t="s">
        <v>8</v>
      </c>
      <c r="P55" t="b">
        <f t="shared" si="46"/>
        <v>1</v>
      </c>
      <c r="Q55" t="str">
        <f t="shared" si="47"/>
        <v>correct</v>
      </c>
      <c r="R55">
        <v>35</v>
      </c>
      <c r="S55" t="s">
        <v>40</v>
      </c>
      <c r="T55" t="s">
        <v>27</v>
      </c>
      <c r="U55">
        <v>3</v>
      </c>
      <c r="V55" t="s">
        <v>42</v>
      </c>
      <c r="W55" t="s">
        <v>45</v>
      </c>
      <c r="X55" t="s">
        <v>8</v>
      </c>
      <c r="Y55" t="b">
        <f t="shared" si="48"/>
        <v>1</v>
      </c>
      <c r="Z55" t="str">
        <f t="shared" si="49"/>
        <v>correct</v>
      </c>
      <c r="AA55">
        <v>17</v>
      </c>
      <c r="AB55" t="s">
        <v>40</v>
      </c>
      <c r="AC55" t="s">
        <v>43</v>
      </c>
      <c r="AD55">
        <v>4</v>
      </c>
      <c r="AE55" t="s">
        <v>44</v>
      </c>
      <c r="AF55" t="s">
        <v>31</v>
      </c>
      <c r="AG55" t="s">
        <v>28</v>
      </c>
      <c r="AH55" t="b">
        <f t="shared" si="50"/>
        <v>0</v>
      </c>
      <c r="AI55" t="str">
        <f t="shared" si="51"/>
        <v>correct</v>
      </c>
      <c r="AJ55">
        <v>15</v>
      </c>
      <c r="AK55" t="s">
        <v>40</v>
      </c>
      <c r="AL55" t="s">
        <v>35</v>
      </c>
      <c r="AM55">
        <v>15</v>
      </c>
      <c r="AN55" t="s">
        <v>46</v>
      </c>
      <c r="AO55" t="s">
        <v>31</v>
      </c>
      <c r="AP55" t="s">
        <v>28</v>
      </c>
      <c r="AQ55" t="b">
        <f t="shared" si="52"/>
        <v>0</v>
      </c>
      <c r="AR55" t="str">
        <f t="shared" si="53"/>
        <v>correct</v>
      </c>
      <c r="AS55">
        <v>18</v>
      </c>
      <c r="AT55" t="s">
        <v>40</v>
      </c>
      <c r="AU55" t="s">
        <v>41</v>
      </c>
      <c r="AV55">
        <v>5</v>
      </c>
      <c r="AW55" t="s">
        <v>42</v>
      </c>
      <c r="AX55" t="s">
        <v>31</v>
      </c>
      <c r="AY55" t="s">
        <v>28</v>
      </c>
      <c r="AZ55" t="b">
        <f t="shared" si="54"/>
        <v>0</v>
      </c>
      <c r="BA55" t="str">
        <f t="shared" si="55"/>
        <v>correct</v>
      </c>
      <c r="BB55">
        <v>23</v>
      </c>
      <c r="BC55" t="s">
        <v>40</v>
      </c>
      <c r="BD55" t="s">
        <v>39</v>
      </c>
      <c r="BE55">
        <v>7</v>
      </c>
      <c r="BF55" t="s">
        <v>42</v>
      </c>
      <c r="BG55" t="s">
        <v>31</v>
      </c>
      <c r="BH55" t="s">
        <v>28</v>
      </c>
      <c r="BI55" t="b">
        <f t="shared" si="56"/>
        <v>0</v>
      </c>
      <c r="BJ55" t="str">
        <f t="shared" si="57"/>
        <v>correct</v>
      </c>
      <c r="BK55">
        <v>17</v>
      </c>
      <c r="BL55" t="s">
        <v>40</v>
      </c>
      <c r="BM55" t="s">
        <v>38</v>
      </c>
      <c r="BN55">
        <v>14</v>
      </c>
      <c r="BO55" t="s">
        <v>44</v>
      </c>
      <c r="BP55" t="s">
        <v>31</v>
      </c>
      <c r="BQ55" t="s">
        <v>28</v>
      </c>
      <c r="BR55" t="b">
        <f t="shared" si="58"/>
        <v>0</v>
      </c>
      <c r="BS55" t="str">
        <f t="shared" si="59"/>
        <v>correct</v>
      </c>
      <c r="BT55">
        <v>17</v>
      </c>
      <c r="BU55" t="s">
        <v>40</v>
      </c>
      <c r="BV55" t="s">
        <v>32</v>
      </c>
      <c r="BW55">
        <v>11</v>
      </c>
      <c r="BX55" t="s">
        <v>42</v>
      </c>
      <c r="BY55" t="s">
        <v>31</v>
      </c>
      <c r="BZ55" t="s">
        <v>8</v>
      </c>
      <c r="CA55" t="b">
        <f t="shared" si="60"/>
        <v>0</v>
      </c>
      <c r="CB55" t="str">
        <f t="shared" si="61"/>
        <v>incorrect</v>
      </c>
      <c r="CC55">
        <v>15</v>
      </c>
      <c r="CD55" t="s">
        <v>40</v>
      </c>
      <c r="CE55" t="s">
        <v>39</v>
      </c>
      <c r="CF55">
        <v>0</v>
      </c>
      <c r="CG55" t="s">
        <v>42</v>
      </c>
      <c r="CH55" t="s">
        <v>34</v>
      </c>
      <c r="CI55" t="s">
        <v>28</v>
      </c>
      <c r="CJ55" t="b">
        <f t="shared" si="62"/>
        <v>1</v>
      </c>
      <c r="CK55" t="str">
        <f t="shared" si="63"/>
        <v>incorrect</v>
      </c>
      <c r="CL55">
        <v>14</v>
      </c>
      <c r="CM55" t="s">
        <v>40</v>
      </c>
      <c r="CN55" t="s">
        <v>35</v>
      </c>
      <c r="CO55">
        <v>8</v>
      </c>
      <c r="CP55" t="s">
        <v>42</v>
      </c>
      <c r="CQ55" t="s">
        <v>31</v>
      </c>
      <c r="CR55" t="s">
        <v>28</v>
      </c>
      <c r="CS55" t="b">
        <f t="shared" si="64"/>
        <v>0</v>
      </c>
      <c r="CT55" t="str">
        <f t="shared" si="65"/>
        <v>correct</v>
      </c>
      <c r="CU55">
        <v>15</v>
      </c>
      <c r="CV55" t="s">
        <v>40</v>
      </c>
      <c r="CW55" t="s">
        <v>36</v>
      </c>
      <c r="CX55">
        <v>13</v>
      </c>
      <c r="CY55" t="s">
        <v>42</v>
      </c>
      <c r="CZ55" t="s">
        <v>31</v>
      </c>
      <c r="DA55" t="s">
        <v>28</v>
      </c>
      <c r="DB55" t="b">
        <f t="shared" si="66"/>
        <v>0</v>
      </c>
      <c r="DC55" t="str">
        <f t="shared" si="67"/>
        <v>correct</v>
      </c>
      <c r="DD55">
        <v>5</v>
      </c>
      <c r="DE55" t="s">
        <v>40</v>
      </c>
      <c r="DF55" t="s">
        <v>37</v>
      </c>
      <c r="DG55">
        <v>6</v>
      </c>
      <c r="DH55" t="s">
        <v>42</v>
      </c>
      <c r="DI55" t="s">
        <v>31</v>
      </c>
      <c r="DJ55" t="s">
        <v>28</v>
      </c>
      <c r="DK55" t="b">
        <f t="shared" si="68"/>
        <v>0</v>
      </c>
      <c r="DL55" t="str">
        <f t="shared" si="69"/>
        <v>correct</v>
      </c>
      <c r="DM55">
        <v>17</v>
      </c>
      <c r="DN55" t="s">
        <v>40</v>
      </c>
      <c r="DO55" t="s">
        <v>35</v>
      </c>
      <c r="DP55">
        <v>12</v>
      </c>
      <c r="DQ55" t="s">
        <v>42</v>
      </c>
      <c r="DR55" t="s">
        <v>31</v>
      </c>
      <c r="DS55" t="s">
        <v>8</v>
      </c>
      <c r="DT55" t="b">
        <f t="shared" si="70"/>
        <v>0</v>
      </c>
      <c r="DU55" t="str">
        <f t="shared" si="71"/>
        <v>incorrect</v>
      </c>
      <c r="DV55">
        <v>8</v>
      </c>
      <c r="DW55" t="s">
        <v>40</v>
      </c>
      <c r="DX55" t="s">
        <v>38</v>
      </c>
      <c r="DY55">
        <v>10</v>
      </c>
      <c r="DZ55" t="s">
        <v>42</v>
      </c>
      <c r="EA55" t="s">
        <v>31</v>
      </c>
      <c r="EB55" t="s">
        <v>8</v>
      </c>
      <c r="EC55" t="b">
        <f t="shared" si="72"/>
        <v>0</v>
      </c>
      <c r="ED55" t="str">
        <f t="shared" si="73"/>
        <v>incorrect</v>
      </c>
      <c r="EE55">
        <v>10</v>
      </c>
      <c r="EF55" t="s">
        <v>40</v>
      </c>
      <c r="EG55" t="s">
        <v>37</v>
      </c>
      <c r="EH55">
        <v>9</v>
      </c>
      <c r="EI55" t="s">
        <v>42</v>
      </c>
      <c r="EJ55" t="s">
        <v>31</v>
      </c>
      <c r="EK55" t="s">
        <v>8</v>
      </c>
      <c r="EL55" t="b">
        <f t="shared" si="74"/>
        <v>0</v>
      </c>
      <c r="EM55" t="str">
        <f t="shared" si="75"/>
        <v>incorrect</v>
      </c>
      <c r="EN55">
        <v>8</v>
      </c>
      <c r="EO55" t="s">
        <v>40</v>
      </c>
      <c r="EP55" t="s">
        <v>32</v>
      </c>
      <c r="EQ55">
        <v>2</v>
      </c>
      <c r="ER55" t="s">
        <v>44</v>
      </c>
      <c r="ES55" t="s">
        <v>45</v>
      </c>
      <c r="ET55" t="s">
        <v>28</v>
      </c>
      <c r="EU55" t="b">
        <f t="shared" si="76"/>
        <v>1</v>
      </c>
      <c r="EV55" t="str">
        <f t="shared" si="77"/>
        <v>incorrect</v>
      </c>
      <c r="KK55" s="3">
        <v>4</v>
      </c>
      <c r="KL55" s="3">
        <v>2</v>
      </c>
      <c r="KM55" s="3">
        <v>3</v>
      </c>
      <c r="KN55" s="3">
        <v>2</v>
      </c>
      <c r="KO55" s="3">
        <v>3</v>
      </c>
      <c r="KP55" s="3">
        <v>3</v>
      </c>
      <c r="KQ55" s="3">
        <v>4</v>
      </c>
      <c r="KR55" s="3">
        <v>4</v>
      </c>
      <c r="KS55" s="3">
        <v>-2</v>
      </c>
      <c r="KT55" s="3">
        <v>-1</v>
      </c>
      <c r="KU55" s="3">
        <v>3</v>
      </c>
      <c r="KV55" s="3">
        <v>1</v>
      </c>
      <c r="KW55" s="3">
        <v>4</v>
      </c>
      <c r="KX55" s="3">
        <v>2</v>
      </c>
      <c r="KY55" s="3">
        <v>2</v>
      </c>
      <c r="KZ55" s="3">
        <v>4</v>
      </c>
      <c r="LA55" s="3">
        <v>4</v>
      </c>
      <c r="LB55" s="3">
        <v>3</v>
      </c>
      <c r="LC55" s="3">
        <v>-0.58579000000000003</v>
      </c>
      <c r="LD55" s="3">
        <v>-4.4142099999999997</v>
      </c>
      <c r="LE55" s="3">
        <v>1</v>
      </c>
      <c r="LF55" s="3">
        <v>5</v>
      </c>
      <c r="LG55" s="3">
        <v>1</v>
      </c>
      <c r="LH55" s="3">
        <v>3</v>
      </c>
      <c r="LI55" s="3">
        <v>5</v>
      </c>
      <c r="LJ55" s="3">
        <v>1</v>
      </c>
      <c r="LK55" s="3">
        <v>1</v>
      </c>
      <c r="LL55" s="3">
        <v>5</v>
      </c>
      <c r="LM55" s="3">
        <v>-3.6568499999999999</v>
      </c>
      <c r="LN55" s="3">
        <v>4</v>
      </c>
      <c r="LO55" s="3">
        <v>3</v>
      </c>
      <c r="LP55" s="3">
        <v>2</v>
      </c>
      <c r="LQ55" s="3">
        <v>3</v>
      </c>
      <c r="LR55" s="3">
        <v>3</v>
      </c>
      <c r="LS55" s="3">
        <v>1</v>
      </c>
      <c r="LT55" s="3">
        <v>4</v>
      </c>
      <c r="LU55" s="3">
        <v>4</v>
      </c>
      <c r="LV55" s="3">
        <v>2</v>
      </c>
      <c r="LW55" s="3">
        <v>1.1213200000000001</v>
      </c>
      <c r="LX55" s="3">
        <v>-2.7071100000000001</v>
      </c>
      <c r="LY55" s="3">
        <v>2</v>
      </c>
      <c r="LZ55" s="3">
        <v>3</v>
      </c>
      <c r="MA55" s="3">
        <v>3</v>
      </c>
      <c r="MB55" s="3">
        <v>4</v>
      </c>
      <c r="MC55" s="3">
        <v>4</v>
      </c>
      <c r="MD55" s="3">
        <v>2</v>
      </c>
      <c r="ME55" s="3">
        <v>2</v>
      </c>
      <c r="MF55" s="3">
        <v>4</v>
      </c>
      <c r="MG55" s="3">
        <v>-0.12132</v>
      </c>
      <c r="MH55" s="3">
        <v>0.29288999999999998</v>
      </c>
      <c r="MI55" s="3">
        <v>5</v>
      </c>
      <c r="MJ55" s="3">
        <v>3</v>
      </c>
      <c r="MK55" s="3">
        <v>2</v>
      </c>
      <c r="ML55" s="3">
        <v>2</v>
      </c>
      <c r="MM55" s="3">
        <v>4</v>
      </c>
      <c r="MN55" s="3">
        <v>3</v>
      </c>
      <c r="MO55" s="3">
        <v>3</v>
      </c>
      <c r="MP55" s="3">
        <v>5</v>
      </c>
      <c r="MQ55" s="3">
        <v>-2.4142100000000002</v>
      </c>
      <c r="MR55" s="3">
        <v>1.41421</v>
      </c>
      <c r="MS55" s="3">
        <v>5</v>
      </c>
      <c r="MT55" s="3">
        <v>1</v>
      </c>
      <c r="MU55" s="3">
        <v>5</v>
      </c>
      <c r="MV55" s="3">
        <v>1</v>
      </c>
      <c r="MW55" s="3">
        <v>1</v>
      </c>
      <c r="MX55" s="3">
        <v>5</v>
      </c>
      <c r="MY55" s="3">
        <v>5</v>
      </c>
      <c r="MZ55" s="3">
        <v>1</v>
      </c>
      <c r="NA55" s="3">
        <v>1.6568499999999999</v>
      </c>
      <c r="NB55" s="3">
        <v>-4</v>
      </c>
      <c r="NC55" s="3">
        <v>4</v>
      </c>
      <c r="ND55" s="3">
        <v>2</v>
      </c>
      <c r="NE55" s="3">
        <v>3</v>
      </c>
      <c r="NF55" s="3">
        <v>3</v>
      </c>
      <c r="NG55" s="3">
        <v>3</v>
      </c>
      <c r="NH55" s="3">
        <v>4</v>
      </c>
      <c r="NI55" s="3">
        <v>3</v>
      </c>
      <c r="NJ55" s="3">
        <v>4</v>
      </c>
      <c r="NK55" s="3">
        <v>0</v>
      </c>
      <c r="NL55" s="3">
        <v>-2</v>
      </c>
      <c r="NM55" s="3">
        <v>4</v>
      </c>
      <c r="NN55" s="3">
        <v>1</v>
      </c>
      <c r="NO55" s="3">
        <v>4</v>
      </c>
      <c r="NP55" s="3">
        <v>2</v>
      </c>
      <c r="NQ55" s="3">
        <v>1</v>
      </c>
      <c r="NR55" s="3">
        <v>4</v>
      </c>
      <c r="NS55" s="3">
        <v>4</v>
      </c>
      <c r="NT55" s="3">
        <v>4</v>
      </c>
      <c r="NU55" s="3">
        <v>0.12132</v>
      </c>
      <c r="NV55" s="3">
        <v>-5.1213199999999999</v>
      </c>
    </row>
    <row r="56" spans="1:386" x14ac:dyDescent="0.2">
      <c r="A56">
        <v>55</v>
      </c>
      <c r="B56">
        <v>19</v>
      </c>
      <c r="C56" t="s">
        <v>24</v>
      </c>
      <c r="D56" t="s">
        <v>50</v>
      </c>
      <c r="E56" t="s">
        <v>26</v>
      </c>
      <c r="F56" t="s">
        <v>47</v>
      </c>
      <c r="G56">
        <v>481</v>
      </c>
      <c r="H56">
        <f t="shared" si="45"/>
        <v>12</v>
      </c>
      <c r="I56">
        <v>15</v>
      </c>
      <c r="J56" t="s">
        <v>40</v>
      </c>
      <c r="K56" t="s">
        <v>36</v>
      </c>
      <c r="L56">
        <v>2</v>
      </c>
      <c r="M56" t="s">
        <v>44</v>
      </c>
      <c r="N56" t="s">
        <v>45</v>
      </c>
      <c r="O56" t="s">
        <v>28</v>
      </c>
      <c r="P56" t="b">
        <f t="shared" si="46"/>
        <v>1</v>
      </c>
      <c r="Q56" t="str">
        <f t="shared" si="47"/>
        <v>incorrect</v>
      </c>
      <c r="R56">
        <v>23</v>
      </c>
      <c r="S56" t="s">
        <v>40</v>
      </c>
      <c r="T56" t="s">
        <v>38</v>
      </c>
      <c r="U56">
        <v>10</v>
      </c>
      <c r="V56" t="s">
        <v>42</v>
      </c>
      <c r="W56" t="s">
        <v>31</v>
      </c>
      <c r="X56" t="s">
        <v>28</v>
      </c>
      <c r="Y56" t="b">
        <f t="shared" si="48"/>
        <v>0</v>
      </c>
      <c r="Z56" t="str">
        <f t="shared" si="49"/>
        <v>correct</v>
      </c>
      <c r="AA56">
        <v>14</v>
      </c>
      <c r="AB56" t="s">
        <v>40</v>
      </c>
      <c r="AC56" t="s">
        <v>37</v>
      </c>
      <c r="AD56">
        <v>4</v>
      </c>
      <c r="AE56" t="s">
        <v>44</v>
      </c>
      <c r="AF56" t="s">
        <v>31</v>
      </c>
      <c r="AG56" t="s">
        <v>28</v>
      </c>
      <c r="AH56" t="b">
        <f t="shared" si="50"/>
        <v>0</v>
      </c>
      <c r="AI56" t="str">
        <f t="shared" si="51"/>
        <v>correct</v>
      </c>
      <c r="AJ56">
        <v>17</v>
      </c>
      <c r="AK56" t="s">
        <v>40</v>
      </c>
      <c r="AL56" t="s">
        <v>39</v>
      </c>
      <c r="AM56">
        <v>6</v>
      </c>
      <c r="AN56" t="s">
        <v>42</v>
      </c>
      <c r="AO56" t="s">
        <v>31</v>
      </c>
      <c r="AP56" t="s">
        <v>8</v>
      </c>
      <c r="AQ56" t="b">
        <f t="shared" si="52"/>
        <v>0</v>
      </c>
      <c r="AR56" t="str">
        <f t="shared" si="53"/>
        <v>incorrect</v>
      </c>
      <c r="AS56">
        <v>8</v>
      </c>
      <c r="AT56" t="s">
        <v>40</v>
      </c>
      <c r="AU56" t="s">
        <v>36</v>
      </c>
      <c r="AV56">
        <v>12</v>
      </c>
      <c r="AW56" t="s">
        <v>42</v>
      </c>
      <c r="AX56" t="s">
        <v>31</v>
      </c>
      <c r="AY56" t="s">
        <v>28</v>
      </c>
      <c r="AZ56" t="b">
        <f t="shared" si="54"/>
        <v>0</v>
      </c>
      <c r="BA56" t="str">
        <f t="shared" si="55"/>
        <v>correct</v>
      </c>
      <c r="BB56">
        <v>17</v>
      </c>
      <c r="BC56" t="s">
        <v>40</v>
      </c>
      <c r="BD56" t="s">
        <v>43</v>
      </c>
      <c r="BE56">
        <v>13</v>
      </c>
      <c r="BF56" t="s">
        <v>42</v>
      </c>
      <c r="BG56" t="s">
        <v>31</v>
      </c>
      <c r="BH56" t="s">
        <v>28</v>
      </c>
      <c r="BI56" t="b">
        <f t="shared" si="56"/>
        <v>0</v>
      </c>
      <c r="BJ56" t="str">
        <f t="shared" si="57"/>
        <v>correct</v>
      </c>
      <c r="BK56">
        <v>13</v>
      </c>
      <c r="BL56" t="s">
        <v>40</v>
      </c>
      <c r="BM56" t="s">
        <v>32</v>
      </c>
      <c r="BN56">
        <v>3</v>
      </c>
      <c r="BO56" t="s">
        <v>42</v>
      </c>
      <c r="BP56" t="s">
        <v>45</v>
      </c>
      <c r="BQ56" t="s">
        <v>8</v>
      </c>
      <c r="BR56" t="b">
        <f t="shared" si="58"/>
        <v>1</v>
      </c>
      <c r="BS56" t="str">
        <f t="shared" si="59"/>
        <v>correct</v>
      </c>
      <c r="BT56">
        <v>9</v>
      </c>
      <c r="BU56" t="s">
        <v>40</v>
      </c>
      <c r="BV56" t="s">
        <v>39</v>
      </c>
      <c r="BW56">
        <v>5</v>
      </c>
      <c r="BX56" t="s">
        <v>42</v>
      </c>
      <c r="BY56" t="s">
        <v>31</v>
      </c>
      <c r="BZ56" t="s">
        <v>28</v>
      </c>
      <c r="CA56" t="b">
        <f t="shared" si="60"/>
        <v>0</v>
      </c>
      <c r="CB56" t="str">
        <f t="shared" si="61"/>
        <v>correct</v>
      </c>
      <c r="CC56">
        <v>13</v>
      </c>
      <c r="CD56" t="s">
        <v>40</v>
      </c>
      <c r="CE56" t="s">
        <v>41</v>
      </c>
      <c r="CF56">
        <v>9</v>
      </c>
      <c r="CG56" t="s">
        <v>42</v>
      </c>
      <c r="CH56" t="s">
        <v>31</v>
      </c>
      <c r="CI56" t="s">
        <v>28</v>
      </c>
      <c r="CJ56" t="b">
        <f t="shared" si="62"/>
        <v>0</v>
      </c>
      <c r="CK56" t="str">
        <f t="shared" si="63"/>
        <v>correct</v>
      </c>
      <c r="CL56">
        <v>26</v>
      </c>
      <c r="CM56" t="s">
        <v>40</v>
      </c>
      <c r="CN56" t="s">
        <v>43</v>
      </c>
      <c r="CO56">
        <v>11</v>
      </c>
      <c r="CP56" t="s">
        <v>42</v>
      </c>
      <c r="CQ56" t="s">
        <v>31</v>
      </c>
      <c r="CR56" t="s">
        <v>28</v>
      </c>
      <c r="CS56" t="b">
        <f t="shared" si="64"/>
        <v>0</v>
      </c>
      <c r="CT56" t="str">
        <f t="shared" si="65"/>
        <v>correct</v>
      </c>
      <c r="CU56">
        <v>6</v>
      </c>
      <c r="CV56" t="s">
        <v>40</v>
      </c>
      <c r="CW56" t="s">
        <v>37</v>
      </c>
      <c r="CX56">
        <v>8</v>
      </c>
      <c r="CY56" t="s">
        <v>42</v>
      </c>
      <c r="CZ56" t="s">
        <v>31</v>
      </c>
      <c r="DA56" t="s">
        <v>28</v>
      </c>
      <c r="DB56" t="b">
        <f t="shared" si="66"/>
        <v>0</v>
      </c>
      <c r="DC56" t="str">
        <f t="shared" si="67"/>
        <v>correct</v>
      </c>
      <c r="DD56">
        <v>20</v>
      </c>
      <c r="DE56" t="s">
        <v>40</v>
      </c>
      <c r="DF56" t="s">
        <v>43</v>
      </c>
      <c r="DG56">
        <v>7</v>
      </c>
      <c r="DH56" t="s">
        <v>42</v>
      </c>
      <c r="DI56" t="s">
        <v>31</v>
      </c>
      <c r="DJ56" t="s">
        <v>28</v>
      </c>
      <c r="DK56" t="b">
        <f t="shared" si="68"/>
        <v>0</v>
      </c>
      <c r="DL56" t="str">
        <f t="shared" si="69"/>
        <v>correct</v>
      </c>
      <c r="DM56">
        <v>11</v>
      </c>
      <c r="DN56" t="s">
        <v>40</v>
      </c>
      <c r="DO56" t="s">
        <v>38</v>
      </c>
      <c r="DP56">
        <v>15</v>
      </c>
      <c r="DQ56" t="s">
        <v>46</v>
      </c>
      <c r="DR56" t="s">
        <v>31</v>
      </c>
      <c r="DS56" t="s">
        <v>8</v>
      </c>
      <c r="DT56" t="b">
        <f t="shared" si="70"/>
        <v>0</v>
      </c>
      <c r="DU56" t="str">
        <f t="shared" si="71"/>
        <v>incorrect</v>
      </c>
      <c r="DV56">
        <v>23</v>
      </c>
      <c r="DW56" t="s">
        <v>40</v>
      </c>
      <c r="DX56" t="s">
        <v>32</v>
      </c>
      <c r="DY56">
        <v>1</v>
      </c>
      <c r="DZ56" t="s">
        <v>46</v>
      </c>
      <c r="EA56" t="s">
        <v>22</v>
      </c>
      <c r="EB56" t="s">
        <v>28</v>
      </c>
      <c r="EC56" t="b">
        <f t="shared" si="72"/>
        <v>1</v>
      </c>
      <c r="ED56" t="str">
        <f t="shared" si="73"/>
        <v>incorrect</v>
      </c>
      <c r="EE56">
        <v>19</v>
      </c>
      <c r="EF56" t="s">
        <v>40</v>
      </c>
      <c r="EG56" t="s">
        <v>39</v>
      </c>
      <c r="EH56">
        <v>0</v>
      </c>
      <c r="EI56" t="s">
        <v>42</v>
      </c>
      <c r="EJ56" t="s">
        <v>34</v>
      </c>
      <c r="EK56" t="s">
        <v>8</v>
      </c>
      <c r="EL56" t="b">
        <f t="shared" si="74"/>
        <v>1</v>
      </c>
      <c r="EM56" t="str">
        <f t="shared" si="75"/>
        <v>correct</v>
      </c>
      <c r="EN56">
        <v>6</v>
      </c>
      <c r="EO56" t="s">
        <v>40</v>
      </c>
      <c r="EP56" t="s">
        <v>38</v>
      </c>
      <c r="EQ56">
        <v>14</v>
      </c>
      <c r="ER56" t="s">
        <v>44</v>
      </c>
      <c r="ES56" t="s">
        <v>31</v>
      </c>
      <c r="ET56" t="s">
        <v>28</v>
      </c>
      <c r="EU56" t="b">
        <f t="shared" si="76"/>
        <v>0</v>
      </c>
      <c r="EV56" t="str">
        <f t="shared" si="77"/>
        <v>correct</v>
      </c>
      <c r="KK56" s="3">
        <v>4</v>
      </c>
      <c r="KL56" s="3">
        <v>3</v>
      </c>
      <c r="KM56" s="3">
        <v>4</v>
      </c>
      <c r="KN56" s="3">
        <v>3</v>
      </c>
      <c r="KO56" s="3">
        <v>2</v>
      </c>
      <c r="KP56" s="3">
        <v>3</v>
      </c>
      <c r="KQ56" s="3">
        <v>4</v>
      </c>
      <c r="KR56" s="3">
        <v>2</v>
      </c>
      <c r="KS56" s="3">
        <v>1.82843</v>
      </c>
      <c r="KT56" s="3">
        <v>0</v>
      </c>
      <c r="KU56" s="3">
        <v>4</v>
      </c>
      <c r="KV56" s="3">
        <v>2</v>
      </c>
      <c r="KW56" s="3">
        <v>4</v>
      </c>
      <c r="KX56" s="3">
        <v>1</v>
      </c>
      <c r="KY56" s="3">
        <v>1</v>
      </c>
      <c r="KZ56" s="3">
        <v>2</v>
      </c>
      <c r="LA56" s="3">
        <v>3</v>
      </c>
      <c r="LB56" s="3">
        <v>1</v>
      </c>
      <c r="LC56" s="3">
        <v>2.2426400000000002</v>
      </c>
      <c r="LD56" s="3">
        <v>0</v>
      </c>
      <c r="LE56" s="3">
        <v>5</v>
      </c>
      <c r="LF56" s="3">
        <v>5</v>
      </c>
      <c r="LG56" s="3">
        <v>1</v>
      </c>
      <c r="LH56" s="3">
        <v>3</v>
      </c>
      <c r="LI56" s="3">
        <v>5</v>
      </c>
      <c r="LJ56" s="3">
        <v>1</v>
      </c>
      <c r="LK56" s="3">
        <v>2</v>
      </c>
      <c r="LL56" s="3">
        <v>2</v>
      </c>
      <c r="LM56" s="3">
        <v>0.29288999999999998</v>
      </c>
      <c r="LN56" s="3">
        <v>8.9497499999999999</v>
      </c>
      <c r="LO56" s="3">
        <v>4</v>
      </c>
      <c r="LP56" s="3">
        <v>2</v>
      </c>
      <c r="LQ56" s="3">
        <v>5</v>
      </c>
      <c r="LR56" s="3">
        <v>3</v>
      </c>
      <c r="LS56" s="3">
        <v>2</v>
      </c>
      <c r="LT56" s="3">
        <v>4</v>
      </c>
      <c r="LU56" s="3">
        <v>3</v>
      </c>
      <c r="LV56" s="3">
        <v>2</v>
      </c>
      <c r="LW56" s="3">
        <v>3.5355300000000001</v>
      </c>
      <c r="LX56" s="3">
        <v>-2.7071100000000001</v>
      </c>
      <c r="LY56" s="3">
        <v>4</v>
      </c>
      <c r="LZ56" s="3">
        <v>5</v>
      </c>
      <c r="MA56" s="3">
        <v>3</v>
      </c>
      <c r="MB56" s="3">
        <v>4</v>
      </c>
      <c r="MC56" s="3">
        <v>4</v>
      </c>
      <c r="MD56" s="3">
        <v>2</v>
      </c>
      <c r="ME56" s="3">
        <v>4</v>
      </c>
      <c r="MF56" s="3">
        <v>2</v>
      </c>
      <c r="MG56" s="3">
        <v>0.70711000000000002</v>
      </c>
      <c r="MH56" s="3">
        <v>5.1213199999999999</v>
      </c>
      <c r="MI56" s="3">
        <v>5</v>
      </c>
      <c r="MJ56" s="3">
        <v>4</v>
      </c>
      <c r="MK56" s="3">
        <v>2</v>
      </c>
      <c r="ML56" s="3">
        <v>4</v>
      </c>
      <c r="MM56" s="3">
        <v>4</v>
      </c>
      <c r="MN56" s="3">
        <v>1</v>
      </c>
      <c r="MO56" s="3">
        <v>2</v>
      </c>
      <c r="MP56" s="3">
        <v>2</v>
      </c>
      <c r="MQ56" s="3">
        <v>2.7071100000000001</v>
      </c>
      <c r="MR56" s="3">
        <v>6.5355299999999996</v>
      </c>
      <c r="MS56" s="3">
        <v>4</v>
      </c>
      <c r="MT56" s="3">
        <v>1</v>
      </c>
      <c r="MU56" s="3">
        <v>5</v>
      </c>
      <c r="MV56" s="3">
        <v>4</v>
      </c>
      <c r="MW56" s="3">
        <v>1</v>
      </c>
      <c r="MX56" s="3">
        <v>3</v>
      </c>
      <c r="MY56" s="3">
        <v>3</v>
      </c>
      <c r="MZ56" s="3">
        <v>2</v>
      </c>
      <c r="NA56" s="3">
        <v>5.2426399999999997</v>
      </c>
      <c r="NB56" s="3">
        <v>-3.4142100000000002</v>
      </c>
      <c r="NC56" s="3">
        <v>4</v>
      </c>
      <c r="ND56" s="3">
        <v>2</v>
      </c>
      <c r="NE56" s="3">
        <v>4</v>
      </c>
      <c r="NF56" s="3">
        <v>2</v>
      </c>
      <c r="NG56" s="3">
        <v>4</v>
      </c>
      <c r="NH56" s="3">
        <v>3</v>
      </c>
      <c r="NI56" s="3">
        <v>3</v>
      </c>
      <c r="NJ56" s="3">
        <v>2</v>
      </c>
      <c r="NK56" s="3">
        <v>0.41421000000000002</v>
      </c>
      <c r="NL56" s="3">
        <v>0.41421000000000002</v>
      </c>
      <c r="NM56" s="3">
        <v>4</v>
      </c>
      <c r="NN56" s="3">
        <v>2</v>
      </c>
      <c r="NO56" s="3">
        <v>4</v>
      </c>
      <c r="NP56" s="3">
        <v>2</v>
      </c>
      <c r="NQ56" s="3">
        <v>3</v>
      </c>
      <c r="NR56" s="3">
        <v>3</v>
      </c>
      <c r="NS56" s="3">
        <v>3</v>
      </c>
      <c r="NT56" s="3">
        <v>3</v>
      </c>
      <c r="NU56" s="3">
        <v>0.41421000000000002</v>
      </c>
      <c r="NV56" s="3">
        <v>-1</v>
      </c>
    </row>
    <row r="57" spans="1:386" x14ac:dyDescent="0.2">
      <c r="A57">
        <v>56</v>
      </c>
      <c r="B57">
        <v>18</v>
      </c>
      <c r="C57" t="s">
        <v>24</v>
      </c>
      <c r="D57" t="s">
        <v>25</v>
      </c>
      <c r="E57" t="s">
        <v>26</v>
      </c>
      <c r="F57" t="s">
        <v>47</v>
      </c>
      <c r="G57">
        <v>598</v>
      </c>
      <c r="H57">
        <f t="shared" si="45"/>
        <v>14</v>
      </c>
      <c r="I57">
        <v>20</v>
      </c>
      <c r="J57" t="s">
        <v>40</v>
      </c>
      <c r="K57" t="s">
        <v>32</v>
      </c>
      <c r="L57">
        <v>3</v>
      </c>
      <c r="M57" t="s">
        <v>42</v>
      </c>
      <c r="N57" t="s">
        <v>45</v>
      </c>
      <c r="O57" t="s">
        <v>28</v>
      </c>
      <c r="P57" t="b">
        <f t="shared" si="46"/>
        <v>1</v>
      </c>
      <c r="Q57" t="str">
        <f t="shared" si="47"/>
        <v>incorrect</v>
      </c>
      <c r="R57">
        <v>10</v>
      </c>
      <c r="S57" t="s">
        <v>40</v>
      </c>
      <c r="T57" t="s">
        <v>38</v>
      </c>
      <c r="U57">
        <v>14</v>
      </c>
      <c r="V57" t="s">
        <v>44</v>
      </c>
      <c r="W57" t="s">
        <v>31</v>
      </c>
      <c r="X57" t="s">
        <v>28</v>
      </c>
      <c r="Y57" t="b">
        <f t="shared" si="48"/>
        <v>0</v>
      </c>
      <c r="Z57" t="str">
        <f t="shared" si="49"/>
        <v>correct</v>
      </c>
      <c r="AA57">
        <v>18</v>
      </c>
      <c r="AB57" t="s">
        <v>40</v>
      </c>
      <c r="AC57" t="s">
        <v>36</v>
      </c>
      <c r="AD57">
        <v>12</v>
      </c>
      <c r="AE57" t="s">
        <v>42</v>
      </c>
      <c r="AF57" t="s">
        <v>31</v>
      </c>
      <c r="AG57" t="s">
        <v>28</v>
      </c>
      <c r="AH57" t="b">
        <f t="shared" si="50"/>
        <v>0</v>
      </c>
      <c r="AI57" t="str">
        <f t="shared" si="51"/>
        <v>correct</v>
      </c>
      <c r="AJ57">
        <v>21</v>
      </c>
      <c r="AK57" t="s">
        <v>40</v>
      </c>
      <c r="AL57" t="s">
        <v>37</v>
      </c>
      <c r="AM57">
        <v>7</v>
      </c>
      <c r="AN57" t="s">
        <v>42</v>
      </c>
      <c r="AO57" t="s">
        <v>31</v>
      </c>
      <c r="AP57" t="s">
        <v>28</v>
      </c>
      <c r="AQ57" t="b">
        <f t="shared" si="52"/>
        <v>0</v>
      </c>
      <c r="AR57" t="str">
        <f t="shared" si="53"/>
        <v>correct</v>
      </c>
      <c r="AS57">
        <v>17</v>
      </c>
      <c r="AT57" t="s">
        <v>40</v>
      </c>
      <c r="AU57" t="s">
        <v>36</v>
      </c>
      <c r="AV57">
        <v>4</v>
      </c>
      <c r="AW57" t="s">
        <v>44</v>
      </c>
      <c r="AX57" t="s">
        <v>31</v>
      </c>
      <c r="AY57" t="s">
        <v>28</v>
      </c>
      <c r="AZ57" t="b">
        <f t="shared" si="54"/>
        <v>0</v>
      </c>
      <c r="BA57" t="str">
        <f t="shared" si="55"/>
        <v>correct</v>
      </c>
      <c r="BB57">
        <v>18</v>
      </c>
      <c r="BC57" t="s">
        <v>40</v>
      </c>
      <c r="BD57" t="s">
        <v>41</v>
      </c>
      <c r="BE57">
        <v>11</v>
      </c>
      <c r="BF57" t="s">
        <v>42</v>
      </c>
      <c r="BG57" t="s">
        <v>31</v>
      </c>
      <c r="BH57" t="s">
        <v>28</v>
      </c>
      <c r="BI57" t="b">
        <f t="shared" si="56"/>
        <v>0</v>
      </c>
      <c r="BJ57" t="str">
        <f t="shared" si="57"/>
        <v>correct</v>
      </c>
      <c r="BK57">
        <v>10</v>
      </c>
      <c r="BL57" t="s">
        <v>40</v>
      </c>
      <c r="BM57" t="s">
        <v>27</v>
      </c>
      <c r="BN57">
        <v>8</v>
      </c>
      <c r="BO57" t="s">
        <v>42</v>
      </c>
      <c r="BP57" t="s">
        <v>31</v>
      </c>
      <c r="BQ57" t="s">
        <v>28</v>
      </c>
      <c r="BR57" t="b">
        <f t="shared" si="58"/>
        <v>0</v>
      </c>
      <c r="BS57" t="str">
        <f t="shared" si="59"/>
        <v>correct</v>
      </c>
      <c r="BT57">
        <v>13</v>
      </c>
      <c r="BU57" t="s">
        <v>40</v>
      </c>
      <c r="BV57" t="s">
        <v>37</v>
      </c>
      <c r="BW57">
        <v>13</v>
      </c>
      <c r="BX57" t="s">
        <v>42</v>
      </c>
      <c r="BY57" t="s">
        <v>31</v>
      </c>
      <c r="BZ57" t="s">
        <v>28</v>
      </c>
      <c r="CA57" t="b">
        <f t="shared" si="60"/>
        <v>0</v>
      </c>
      <c r="CB57" t="str">
        <f t="shared" si="61"/>
        <v>correct</v>
      </c>
      <c r="CC57">
        <v>29</v>
      </c>
      <c r="CD57" t="s">
        <v>40</v>
      </c>
      <c r="CE57" t="s">
        <v>39</v>
      </c>
      <c r="CF57">
        <v>15</v>
      </c>
      <c r="CG57" t="s">
        <v>46</v>
      </c>
      <c r="CH57" t="s">
        <v>31</v>
      </c>
      <c r="CI57" t="s">
        <v>28</v>
      </c>
      <c r="CJ57" t="b">
        <f t="shared" si="62"/>
        <v>0</v>
      </c>
      <c r="CK57" t="str">
        <f t="shared" si="63"/>
        <v>correct</v>
      </c>
      <c r="CL57">
        <v>28</v>
      </c>
      <c r="CM57" t="s">
        <v>40</v>
      </c>
      <c r="CN57" t="s">
        <v>38</v>
      </c>
      <c r="CO57">
        <v>9</v>
      </c>
      <c r="CP57" t="s">
        <v>42</v>
      </c>
      <c r="CQ57" t="s">
        <v>31</v>
      </c>
      <c r="CR57" t="s">
        <v>28</v>
      </c>
      <c r="CS57" t="b">
        <f t="shared" si="64"/>
        <v>0</v>
      </c>
      <c r="CT57" t="str">
        <f t="shared" si="65"/>
        <v>correct</v>
      </c>
      <c r="CU57">
        <v>17</v>
      </c>
      <c r="CV57" t="s">
        <v>40</v>
      </c>
      <c r="CW57" t="s">
        <v>32</v>
      </c>
      <c r="CX57">
        <v>0</v>
      </c>
      <c r="CY57" t="s">
        <v>42</v>
      </c>
      <c r="CZ57" t="s">
        <v>34</v>
      </c>
      <c r="DA57" t="s">
        <v>28</v>
      </c>
      <c r="DB57" t="b">
        <f t="shared" si="66"/>
        <v>1</v>
      </c>
      <c r="DC57" t="str">
        <f t="shared" si="67"/>
        <v>incorrect</v>
      </c>
      <c r="DD57">
        <v>25</v>
      </c>
      <c r="DE57" t="s">
        <v>40</v>
      </c>
      <c r="DF57" t="s">
        <v>41</v>
      </c>
      <c r="DG57">
        <v>6</v>
      </c>
      <c r="DH57" t="s">
        <v>42</v>
      </c>
      <c r="DI57" t="s">
        <v>31</v>
      </c>
      <c r="DJ57" t="s">
        <v>28</v>
      </c>
      <c r="DK57" t="b">
        <f t="shared" si="68"/>
        <v>0</v>
      </c>
      <c r="DL57" t="str">
        <f t="shared" si="69"/>
        <v>correct</v>
      </c>
      <c r="DM57">
        <v>16</v>
      </c>
      <c r="DN57" t="s">
        <v>40</v>
      </c>
      <c r="DO57" t="s">
        <v>35</v>
      </c>
      <c r="DP57">
        <v>2</v>
      </c>
      <c r="DQ57" t="s">
        <v>44</v>
      </c>
      <c r="DR57" t="s">
        <v>45</v>
      </c>
      <c r="DS57" t="s">
        <v>8</v>
      </c>
      <c r="DT57" t="b">
        <f t="shared" si="70"/>
        <v>1</v>
      </c>
      <c r="DU57" t="str">
        <f t="shared" si="71"/>
        <v>correct</v>
      </c>
      <c r="DV57">
        <v>15</v>
      </c>
      <c r="DW57" t="s">
        <v>40</v>
      </c>
      <c r="DX57" t="s">
        <v>32</v>
      </c>
      <c r="DY57">
        <v>5</v>
      </c>
      <c r="DZ57" t="s">
        <v>42</v>
      </c>
      <c r="EA57" t="s">
        <v>31</v>
      </c>
      <c r="EB57" t="s">
        <v>28</v>
      </c>
      <c r="EC57" t="b">
        <f t="shared" si="72"/>
        <v>0</v>
      </c>
      <c r="ED57" t="str">
        <f t="shared" si="73"/>
        <v>correct</v>
      </c>
      <c r="EE57">
        <v>19</v>
      </c>
      <c r="EF57" t="s">
        <v>40</v>
      </c>
      <c r="EG57" t="s">
        <v>38</v>
      </c>
      <c r="EH57">
        <v>10</v>
      </c>
      <c r="EI57" t="s">
        <v>42</v>
      </c>
      <c r="EJ57" t="s">
        <v>31</v>
      </c>
      <c r="EK57" t="s">
        <v>28</v>
      </c>
      <c r="EL57" t="b">
        <f t="shared" si="74"/>
        <v>0</v>
      </c>
      <c r="EM57" t="str">
        <f t="shared" si="75"/>
        <v>correct</v>
      </c>
      <c r="EN57">
        <v>15</v>
      </c>
      <c r="EO57" t="s">
        <v>40</v>
      </c>
      <c r="EP57" t="s">
        <v>43</v>
      </c>
      <c r="EQ57">
        <v>1</v>
      </c>
      <c r="ER57" t="s">
        <v>46</v>
      </c>
      <c r="ES57" t="s">
        <v>22</v>
      </c>
      <c r="ET57" t="s">
        <v>8</v>
      </c>
      <c r="EU57" t="b">
        <f t="shared" si="76"/>
        <v>1</v>
      </c>
      <c r="EV57" t="str">
        <f t="shared" si="77"/>
        <v>correct</v>
      </c>
      <c r="KK57" s="3">
        <v>1</v>
      </c>
      <c r="KL57" s="3">
        <v>1</v>
      </c>
      <c r="KM57" s="3">
        <v>4</v>
      </c>
      <c r="KN57" s="3">
        <v>4</v>
      </c>
      <c r="KO57" s="3">
        <v>1</v>
      </c>
      <c r="KP57" s="3">
        <v>4</v>
      </c>
      <c r="KQ57" s="3">
        <v>1</v>
      </c>
      <c r="KR57" s="3">
        <v>1</v>
      </c>
      <c r="KS57" s="3">
        <v>5.1213199999999999</v>
      </c>
      <c r="KT57" s="3">
        <v>-5.1213199999999999</v>
      </c>
      <c r="KU57" s="3">
        <v>1</v>
      </c>
      <c r="KV57" s="3">
        <v>1</v>
      </c>
      <c r="KW57" s="3">
        <v>5</v>
      </c>
      <c r="KX57" s="3">
        <v>5</v>
      </c>
      <c r="KY57" s="3">
        <v>1</v>
      </c>
      <c r="KZ57" s="3">
        <v>5</v>
      </c>
      <c r="LA57" s="3">
        <v>1</v>
      </c>
      <c r="LB57" s="3">
        <v>1</v>
      </c>
      <c r="LC57" s="3">
        <v>6.82843</v>
      </c>
      <c r="LD57" s="3">
        <v>-6.82843</v>
      </c>
      <c r="LE57" s="3">
        <v>4</v>
      </c>
      <c r="LF57" s="3">
        <v>5</v>
      </c>
      <c r="LG57" s="3">
        <v>1</v>
      </c>
      <c r="LH57" s="3">
        <v>1</v>
      </c>
      <c r="LI57" s="3">
        <v>5</v>
      </c>
      <c r="LJ57" s="3">
        <v>1</v>
      </c>
      <c r="LK57" s="3">
        <v>4</v>
      </c>
      <c r="LL57" s="3">
        <v>4</v>
      </c>
      <c r="LM57" s="3">
        <v>-5.82843</v>
      </c>
      <c r="LN57" s="3">
        <v>6.82843</v>
      </c>
      <c r="LO57" s="3">
        <v>4</v>
      </c>
      <c r="LP57" s="3">
        <v>2</v>
      </c>
      <c r="LQ57" s="3">
        <v>4</v>
      </c>
      <c r="LR57" s="3">
        <v>4</v>
      </c>
      <c r="LS57" s="3">
        <v>2</v>
      </c>
      <c r="LT57" s="3">
        <v>3</v>
      </c>
      <c r="LU57" s="3">
        <v>1</v>
      </c>
      <c r="LV57" s="3">
        <v>1</v>
      </c>
      <c r="LW57" s="3">
        <v>6.5355299999999996</v>
      </c>
      <c r="LX57" s="3">
        <v>-0.29288999999999998</v>
      </c>
      <c r="LY57" s="3">
        <v>3</v>
      </c>
      <c r="LZ57" s="3">
        <v>3</v>
      </c>
      <c r="MA57" s="3">
        <v>2</v>
      </c>
      <c r="MB57" s="3">
        <v>3</v>
      </c>
      <c r="MC57" s="3">
        <v>3</v>
      </c>
      <c r="MD57" s="3">
        <v>3</v>
      </c>
      <c r="ME57" s="3">
        <v>2</v>
      </c>
      <c r="MF57" s="3">
        <v>2</v>
      </c>
      <c r="MG57" s="3">
        <v>1</v>
      </c>
      <c r="MH57" s="3">
        <v>1.41421</v>
      </c>
      <c r="MI57" s="3">
        <v>3</v>
      </c>
      <c r="MJ57" s="3">
        <v>2</v>
      </c>
      <c r="MK57" s="3">
        <v>3</v>
      </c>
      <c r="ML57" s="3">
        <v>4</v>
      </c>
      <c r="MM57" s="3">
        <v>2</v>
      </c>
      <c r="MN57" s="3">
        <v>2</v>
      </c>
      <c r="MO57" s="3">
        <v>2</v>
      </c>
      <c r="MP57" s="3">
        <v>2</v>
      </c>
      <c r="MQ57" s="3">
        <v>3.4142100000000002</v>
      </c>
      <c r="MR57" s="3">
        <v>0</v>
      </c>
      <c r="MS57" s="3">
        <v>3</v>
      </c>
      <c r="MT57" s="3">
        <v>2</v>
      </c>
      <c r="MU57" s="3">
        <v>4</v>
      </c>
      <c r="MV57" s="3">
        <v>4</v>
      </c>
      <c r="MW57" s="3">
        <v>2</v>
      </c>
      <c r="MX57" s="3">
        <v>4</v>
      </c>
      <c r="MY57" s="3">
        <v>2</v>
      </c>
      <c r="MZ57" s="3">
        <v>2</v>
      </c>
      <c r="NA57" s="3">
        <v>4.1213199999999999</v>
      </c>
      <c r="NB57" s="3">
        <v>-2.7071100000000001</v>
      </c>
      <c r="NC57" s="3">
        <v>4</v>
      </c>
      <c r="ND57" s="3">
        <v>2</v>
      </c>
      <c r="NE57" s="3">
        <v>4</v>
      </c>
      <c r="NF57" s="3">
        <v>3</v>
      </c>
      <c r="NG57" s="3">
        <v>3</v>
      </c>
      <c r="NH57" s="3">
        <v>4</v>
      </c>
      <c r="NI57" s="3">
        <v>2</v>
      </c>
      <c r="NJ57" s="3">
        <v>2</v>
      </c>
      <c r="NK57" s="3">
        <v>3.1213199999999999</v>
      </c>
      <c r="NL57" s="3">
        <v>-1.2928900000000001</v>
      </c>
      <c r="NM57" s="3">
        <v>3</v>
      </c>
      <c r="NN57" s="3">
        <v>3</v>
      </c>
      <c r="NO57" s="3">
        <v>2</v>
      </c>
      <c r="NP57" s="3">
        <v>4</v>
      </c>
      <c r="NQ57" s="3">
        <v>3</v>
      </c>
      <c r="NR57" s="3">
        <v>2</v>
      </c>
      <c r="NS57" s="3">
        <v>1</v>
      </c>
      <c r="NT57" s="3">
        <v>2</v>
      </c>
      <c r="NU57" s="3">
        <v>3</v>
      </c>
      <c r="NV57" s="3">
        <v>2.4142100000000002</v>
      </c>
    </row>
  </sheetData>
  <sortState ref="A34:NV57">
    <sortCondition ref="A34:A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Decision Data</vt:lpstr>
      <vt:lpstr>Sound Data</vt:lpstr>
      <vt:lpstr>Statistics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2018-09-11T05:48:58Z</dcterms:created>
  <dcterms:modified xsi:type="dcterms:W3CDTF">2018-11-28T04:50:49Z</dcterms:modified>
</cp:coreProperties>
</file>