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lowVoltageDriv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29" i="2" l="1"/>
  <c r="L31" i="2" s="1"/>
  <c r="I31" i="2"/>
  <c r="I29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L28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<sst xmlns="http://schemas.openxmlformats.org/spreadsheetml/2006/main" count="425" uniqueCount="166">
  <si>
    <t>C1</t>
  </si>
  <si>
    <t>0.47uF 50V</t>
  </si>
  <si>
    <t>Taiyo Yuden</t>
  </si>
  <si>
    <t>UMK107B7474KA-TR</t>
  </si>
  <si>
    <t>C2</t>
  </si>
  <si>
    <t>C3</t>
  </si>
  <si>
    <t>1nF 50V</t>
  </si>
  <si>
    <t>Murata Electronics North America</t>
  </si>
  <si>
    <t>GRM188R71H102KA01D</t>
  </si>
  <si>
    <t>C4</t>
  </si>
  <si>
    <t>C5</t>
  </si>
  <si>
    <t>8pF 50V</t>
  </si>
  <si>
    <t>TDK Corporation</t>
  </si>
  <si>
    <t>C1608C0G1H080C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</si>
  <si>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</si>
  <si>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</si>
  <si>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</si>
  <si>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</si>
  <si>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</si>
  <si>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</si>
  <si>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</si>
  <si>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</si>
  <si>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</si>
  <si>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</si>
  <si>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</si>
  <si>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220uF 6.3V</t>
  </si>
  <si>
    <t>Panasonic Electronic Components</t>
  </si>
  <si>
    <t>EEE-0JA221WP</t>
  </si>
  <si>
    <t>C17</t>
  </si>
  <si>
    <t>47uF 25V</t>
  </si>
  <si>
    <t>Kemet</t>
  </si>
  <si>
    <t>EEV476M025A9GAA</t>
  </si>
  <si>
    <t>C18</t>
  </si>
  <si>
    <t>C19</t>
  </si>
  <si>
    <t>C20</t>
  </si>
  <si>
    <t>C21</t>
  </si>
  <si>
    <t>C22</t>
  </si>
  <si>
    <t>C23</t>
  </si>
  <si>
    <t>C24</t>
  </si>
  <si>
    <t>D1</t>
  </si>
  <si>
    <t>DIODE</t>
  </si>
  <si>
    <t>Micro Commercial Inc.</t>
  </si>
  <si>
    <t>1N4148WX-TP</t>
  </si>
  <si>
    <t>D2</t>
  </si>
  <si>
    <t>D3</t>
  </si>
  <si>
    <t>D4</t>
  </si>
  <si>
    <t>J1</t>
  </si>
  <si>
    <t>CONN_5X2</t>
  </si>
  <si>
    <t>J2</t>
  </si>
  <si>
    <t>CONN_5</t>
  </si>
  <si>
    <t>J3</t>
  </si>
  <si>
    <t>TE Connectivity</t>
  </si>
  <si>
    <t>5-1775444-5</t>
  </si>
  <si>
    <t>J4</t>
  </si>
  <si>
    <t>On Shore Technology Inc</t>
  </si>
  <si>
    <t>OSTTC050162</t>
  </si>
  <si>
    <t>J5</t>
  </si>
  <si>
    <t>CONN_6</t>
  </si>
  <si>
    <t>5-1775444-6</t>
  </si>
  <si>
    <t>Q1</t>
  </si>
  <si>
    <t>MOSFET_N_TO220</t>
  </si>
  <si>
    <t>Alpha &amp; Omega Semiconductor</t>
  </si>
  <si>
    <t>AOTF240L</t>
  </si>
  <si>
    <t>Q2</t>
  </si>
  <si>
    <t>Q3</t>
  </si>
  <si>
    <t>Q4</t>
  </si>
  <si>
    <t>Q5</t>
  </si>
  <si>
    <t>Q6</t>
  </si>
  <si>
    <t>R1</t>
  </si>
  <si>
    <t>10.0k</t>
  </si>
  <si>
    <t>Yageo</t>
  </si>
  <si>
    <t>RC0603FR-0710KL</t>
  </si>
  <si>
    <t>R2</t>
  </si>
  <si>
    <t>1.0k</t>
  </si>
  <si>
    <t>RC0603FR-071KL</t>
  </si>
  <si>
    <t>R3</t>
  </si>
  <si>
    <t>R4</t>
  </si>
  <si>
    <t>R5</t>
  </si>
  <si>
    <t>R6</t>
  </si>
  <si>
    <t>R7</t>
  </si>
  <si>
    <t>1.5k</t>
  </si>
  <si>
    <t>RC0603FR-071K5L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</si>
  <si>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</si>
  <si>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</si>
  <si>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</si>
  <si>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</si>
  <si>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</si>
  <si>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</si>
  <si>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</si>
  <si>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</si>
  <si>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</si>
  <si>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</si>
  <si>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</si>
  <si>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</si>
  <si>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</si>
  <si>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</si>
  <si>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</si>
  <si>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</si>
  <si>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</si>
  <si>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</si>
  <si>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</si>
  <si>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</si>
  <si>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RC0603JR-0733RL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</si>
  <si>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</si>
  <si>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</si>
  <si>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</si>
  <si>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</si>
  <si>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</si>
  <si>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</si>
  <si>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</si>
  <si>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</si>
  <si>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</si>
  <si>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</si>
  <si>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Vishay Dale</t>
  </si>
  <si>
    <t>WSH2818R0100FEA</t>
  </si>
  <si>
    <t>U1</t>
  </si>
  <si>
    <t>VREG_4</t>
  </si>
  <si>
    <t>ON Semiconductor</t>
  </si>
  <si>
    <t>NCP1117LPST33T3G</t>
  </si>
  <si>
    <t>U2</t>
  </si>
  <si>
    <t>STM32F103XX-48</t>
  </si>
  <si>
    <t>U3</t>
  </si>
  <si>
    <t>QUAD_OPAMP</t>
  </si>
  <si>
    <t>STMicroelectronics</t>
  </si>
  <si>
    <t>TS974IDT</t>
  </si>
  <si>
    <t>U4</t>
  </si>
  <si>
    <t>MOSFET_DRIVER</t>
  </si>
  <si>
    <t>International Rectifier</t>
  </si>
  <si>
    <t>IR2301SPBF</t>
  </si>
  <si>
    <t>U5</t>
  </si>
  <si>
    <t>U6</t>
  </si>
  <si>
    <t>X1</t>
  </si>
  <si>
    <t>CRYSTAL</t>
  </si>
  <si>
    <t>NDK</t>
  </si>
  <si>
    <t>NX5032GA 8MHZ AT-W</t>
  </si>
  <si>
    <t>STM32F103C4T6A</t>
  </si>
  <si>
    <t>Manufacturer</t>
  </si>
  <si>
    <t>Man. Part Number</t>
  </si>
  <si>
    <t>Reference</t>
  </si>
  <si>
    <t>Value</t>
  </si>
  <si>
    <t>C5,C6</t>
  </si>
  <si>
    <t>C3,C4,C7,C8,C9,C11</t>
  </si>
  <si>
    <t>C17,C18</t>
  </si>
  <si>
    <t>C1,C2,C10,C12,C13,C14,C15,C19,C20,C21,C22,C23,C24</t>
  </si>
  <si>
    <t>D1,D2,D3,D4</t>
  </si>
  <si>
    <t>Q1,Q2,Q3,Q4,Q5,Q6</t>
  </si>
  <si>
    <t>R1,R3,R4,R5,R6,R8,R9,R11,R13,R23,R33,R34</t>
  </si>
  <si>
    <t>R2,R15,R16,R17,R18,R20,R21,R22,R24,R25,R26,R35,R36</t>
  </si>
  <si>
    <t>R7,R10,R12,R14,R19</t>
  </si>
  <si>
    <t>R27,R28,R29,R30,R31,R32</t>
  </si>
  <si>
    <t>U4,U5,U6</t>
  </si>
  <si>
    <t>PCB, custom</t>
  </si>
  <si>
    <t>Item</t>
  </si>
  <si>
    <t>Qty</t>
  </si>
  <si>
    <t>-</t>
  </si>
  <si>
    <t>SlightlyNybbled</t>
  </si>
  <si>
    <t>10pc Price/part</t>
  </si>
  <si>
    <t>10pc Price</t>
  </si>
  <si>
    <t>1kpc Price/part</t>
  </si>
  <si>
    <t>1kpc Price</t>
  </si>
  <si>
    <t>Fairchild Semiconductor</t>
  </si>
  <si>
    <t>FAN7842MX</t>
  </si>
  <si>
    <t>Price for materials</t>
  </si>
  <si>
    <t>Price for assembly</t>
  </si>
  <si>
    <t>Price for turn-key</t>
  </si>
  <si>
    <t>Price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</si>
</sst>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55" workbookViewId="0">
      <selection activeCell="D73" sqref="D73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31.42578125" bestFit="1" customWidth="1"/>
    <col min="4" max="4" width="21.7109375" bestFit="1" customWidth="1"/>
    <col min="7" max="7" width="11.28515625" bestFit="1" customWidth="1"/>
  </cols>
  <sheetData>
    <row r="1" spans="1:4" x14ac:dyDescent="0.25">
      <c r="A1" t="s">
        <v>138</v>
      </c>
      <c r="B1" t="s">
        <v>139</v>
      </c>
      <c r="C1" t="s">
        <v>136</v>
      </c>
      <c r="D1" t="s">
        <v>137</v>
      </c>
    </row>
    <row r="2" spans="1:4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s="1" customFormat="1" x14ac:dyDescent="0.25">
      <c r="A3" s="1" t="s">
        <v>4</v>
      </c>
      <c r="B3" s="1" t="s">
        <v>1</v>
      </c>
      <c r="C3" s="1" t="s">
        <v>2</v>
      </c>
      <c r="D3" s="1" t="s">
        <v>3</v>
      </c>
    </row>
    <row r="4" spans="1:4" s="1" customFormat="1" x14ac:dyDescent="0.25">
      <c r="A4" s="1" t="s">
        <v>5</v>
      </c>
      <c r="B4" s="1" t="s">
        <v>6</v>
      </c>
      <c r="C4" s="1" t="s">
        <v>7</v>
      </c>
      <c r="D4" s="1" t="s">
        <v>8</v>
      </c>
    </row>
    <row r="5" spans="1:4" s="1" customFormat="1" x14ac:dyDescent="0.25">
      <c r="A5" s="1" t="s">
        <v>9</v>
      </c>
      <c r="B5" s="1" t="s">
        <v>6</v>
      </c>
      <c r="C5" s="1" t="s">
        <v>7</v>
      </c>
      <c r="D5" s="1" t="s">
        <v>8</v>
      </c>
    </row>
    <row r="6" spans="1:4" s="1" customFormat="1" x14ac:dyDescent="0.25">
      <c r="A6" s="1" t="s">
        <v>10</v>
      </c>
      <c r="B6" s="1" t="s">
        <v>11</v>
      </c>
      <c r="C6" s="1" t="s">
        <v>12</v>
      </c>
      <c r="D6" s="1" t="s">
        <v>13</v>
      </c>
    </row>
    <row r="7" spans="1:4" s="1" customFormat="1" x14ac:dyDescent="0.25">
      <c r="A7" s="1" t="s">
        <v>14</v>
      </c>
      <c r="B7" s="1" t="s">
        <v>11</v>
      </c>
      <c r="C7" s="1" t="s">
        <v>12</v>
      </c>
      <c r="D7" s="1" t="s">
        <v>13</v>
      </c>
    </row>
    <row r="8" spans="1:4" s="1" customFormat="1" x14ac:dyDescent="0.25">
      <c r="A8" s="1" t="s">
        <v>15</v>
      </c>
      <c r="B8" s="1" t="s">
        <v>6</v>
      </c>
      <c r="C8" s="1" t="s">
        <v>7</v>
      </c>
      <c r="D8" s="1" t="s">
        <v>8</v>
      </c>
    </row>
    <row r="9" spans="1:4" s="1" customFormat="1" x14ac:dyDescent="0.25">
      <c r="A9" s="1" t="s">
        <v>16</v>
      </c>
      <c r="B9" s="1" t="s">
        <v>6</v>
      </c>
      <c r="C9" s="1" t="s">
        <v>7</v>
      </c>
      <c r="D9" s="1" t="s">
        <v>8</v>
      </c>
    </row>
    <row r="10" spans="1:4" s="1" customFormat="1" x14ac:dyDescent="0.25">
      <c r="A10" s="1" t="s">
        <v>17</v>
      </c>
      <c r="B10" s="1" t="s">
        <v>6</v>
      </c>
      <c r="C10" s="1" t="s">
        <v>7</v>
      </c>
      <c r="D10" s="1" t="s">
        <v>8</v>
      </c>
    </row>
    <row r="11" spans="1:4" s="1" customFormat="1" x14ac:dyDescent="0.25">
      <c r="A11" s="1" t="s">
        <v>18</v>
      </c>
      <c r="B11" s="1" t="s">
        <v>1</v>
      </c>
      <c r="C11" s="1" t="s">
        <v>2</v>
      </c>
      <c r="D11" s="1" t="s">
        <v>3</v>
      </c>
    </row>
    <row r="12" spans="1:4" s="1" customFormat="1" x14ac:dyDescent="0.25">
      <c r="A12" s="1" t="s">
        <v>19</v>
      </c>
      <c r="B12" s="1" t="s">
        <v>6</v>
      </c>
      <c r="C12" s="1" t="s">
        <v>7</v>
      </c>
      <c r="D12" s="1" t="s">
        <v>8</v>
      </c>
    </row>
    <row r="13" spans="1:4" s="1" customFormat="1" x14ac:dyDescent="0.25">
      <c r="A13" s="1" t="s">
        <v>20</v>
      </c>
      <c r="B13" s="1" t="s">
        <v>1</v>
      </c>
      <c r="C13" s="1" t="s">
        <v>2</v>
      </c>
      <c r="D13" s="1" t="s">
        <v>3</v>
      </c>
    </row>
    <row r="14" spans="1:4" s="1" customFormat="1" x14ac:dyDescent="0.25">
      <c r="A14" s="1" t="s">
        <v>21</v>
      </c>
      <c r="B14" s="1" t="s">
        <v>1</v>
      </c>
      <c r="C14" s="1" t="s">
        <v>2</v>
      </c>
      <c r="D14" s="1" t="s">
        <v>3</v>
      </c>
    </row>
    <row r="15" spans="1:4" s="1" customFormat="1" x14ac:dyDescent="0.25">
      <c r="A15" s="1" t="s">
        <v>22</v>
      </c>
      <c r="B15" s="1" t="s">
        <v>1</v>
      </c>
      <c r="C15" s="1" t="s">
        <v>2</v>
      </c>
      <c r="D15" s="1" t="s">
        <v>3</v>
      </c>
    </row>
    <row r="16" spans="1:4" s="1" customFormat="1" x14ac:dyDescent="0.25">
      <c r="A16" s="1" t="s">
        <v>23</v>
      </c>
      <c r="B16" s="1" t="s">
        <v>1</v>
      </c>
      <c r="C16" s="1" t="s">
        <v>2</v>
      </c>
      <c r="D16" s="1" t="s">
        <v>3</v>
      </c>
    </row>
    <row r="17" spans="1:4" s="1" customFormat="1" x14ac:dyDescent="0.25">
      <c r="A17" s="1" t="s">
        <v>24</v>
      </c>
      <c r="B17" s="1" t="s">
        <v>25</v>
      </c>
      <c r="C17" s="1" t="s">
        <v>26</v>
      </c>
      <c r="D17" s="1" t="s">
        <v>27</v>
      </c>
    </row>
    <row r="18" spans="1:4" s="1" customFormat="1" x14ac:dyDescent="0.25">
      <c r="A18" s="1" t="s">
        <v>28</v>
      </c>
      <c r="B18" s="1" t="s">
        <v>29</v>
      </c>
      <c r="C18" s="1" t="s">
        <v>30</v>
      </c>
      <c r="D18" s="1" t="s">
        <v>31</v>
      </c>
    </row>
    <row r="19" spans="1:4" s="1" customFormat="1" x14ac:dyDescent="0.25">
      <c r="A19" s="1" t="s">
        <v>32</v>
      </c>
      <c r="B19" s="1" t="s">
        <v>29</v>
      </c>
      <c r="C19" s="1" t="s">
        <v>30</v>
      </c>
      <c r="D19" s="1" t="s">
        <v>31</v>
      </c>
    </row>
    <row r="20" spans="1:4" s="1" customFormat="1" x14ac:dyDescent="0.25">
      <c r="A20" s="1" t="s">
        <v>33</v>
      </c>
      <c r="B20" s="1" t="s">
        <v>1</v>
      </c>
      <c r="C20" s="1" t="s">
        <v>2</v>
      </c>
      <c r="D20" s="1" t="s">
        <v>3</v>
      </c>
    </row>
    <row r="21" spans="1:4" s="1" customFormat="1" x14ac:dyDescent="0.25">
      <c r="A21" s="1" t="s">
        <v>34</v>
      </c>
      <c r="B21" s="1" t="s">
        <v>1</v>
      </c>
      <c r="C21" s="1" t="s">
        <v>2</v>
      </c>
      <c r="D21" s="1" t="s">
        <v>3</v>
      </c>
    </row>
    <row r="22" spans="1:4" s="1" customFormat="1" x14ac:dyDescent="0.25">
      <c r="A22" s="1" t="s">
        <v>35</v>
      </c>
      <c r="B22" s="1" t="s">
        <v>1</v>
      </c>
      <c r="C22" s="1" t="s">
        <v>2</v>
      </c>
      <c r="D22" s="1" t="s">
        <v>3</v>
      </c>
    </row>
    <row r="23" spans="1:4" s="1" customFormat="1" x14ac:dyDescent="0.25">
      <c r="A23" s="1" t="s">
        <v>36</v>
      </c>
      <c r="B23" s="1" t="s">
        <v>1</v>
      </c>
      <c r="C23" s="1" t="s">
        <v>2</v>
      </c>
      <c r="D23" s="1" t="s">
        <v>3</v>
      </c>
    </row>
    <row r="24" spans="1:4" s="1" customFormat="1" x14ac:dyDescent="0.25">
      <c r="A24" s="1" t="s">
        <v>37</v>
      </c>
      <c r="B24" s="1" t="s">
        <v>1</v>
      </c>
      <c r="C24" s="1" t="s">
        <v>2</v>
      </c>
      <c r="D24" s="1" t="s">
        <v>3</v>
      </c>
    </row>
    <row r="25" spans="1:4" s="1" customFormat="1" x14ac:dyDescent="0.25">
      <c r="A25" s="1" t="s">
        <v>38</v>
      </c>
      <c r="B25" s="1" t="s">
        <v>1</v>
      </c>
      <c r="C25" s="1" t="s">
        <v>2</v>
      </c>
      <c r="D25" s="1" t="s">
        <v>3</v>
      </c>
    </row>
    <row r="26" spans="1:4" s="1" customFormat="1" x14ac:dyDescent="0.25">
      <c r="A26" s="1" t="s">
        <v>39</v>
      </c>
      <c r="B26" s="1" t="s">
        <v>40</v>
      </c>
      <c r="C26" s="1" t="s">
        <v>41</v>
      </c>
      <c r="D26" s="1" t="s">
        <v>42</v>
      </c>
    </row>
    <row r="27" spans="1:4" s="1" customFormat="1" x14ac:dyDescent="0.25">
      <c r="A27" s="1" t="s">
        <v>43</v>
      </c>
      <c r="B27" s="1" t="s">
        <v>40</v>
      </c>
      <c r="C27" s="1" t="s">
        <v>41</v>
      </c>
      <c r="D27" s="1" t="s">
        <v>42</v>
      </c>
    </row>
    <row r="28" spans="1:4" s="1" customFormat="1" x14ac:dyDescent="0.25">
      <c r="A28" s="1" t="s">
        <v>44</v>
      </c>
      <c r="B28" s="1" t="s">
        <v>40</v>
      </c>
      <c r="C28" s="1" t="s">
        <v>41</v>
      </c>
      <c r="D28" s="1" t="s">
        <v>42</v>
      </c>
    </row>
    <row r="29" spans="1:4" s="1" customFormat="1" x14ac:dyDescent="0.25">
      <c r="A29" s="1" t="s">
        <v>45</v>
      </c>
      <c r="B29" s="1" t="s">
        <v>40</v>
      </c>
      <c r="C29" s="1" t="s">
        <v>41</v>
      </c>
      <c r="D29" s="1" t="s">
        <v>42</v>
      </c>
    </row>
    <row r="30" spans="1:4" s="1" customFormat="1" x14ac:dyDescent="0.25">
      <c r="A30" s="1" t="s">
        <v>46</v>
      </c>
      <c r="B30" s="1" t="s">
        <v>47</v>
      </c>
    </row>
    <row r="31" spans="1:4" s="1" customFormat="1" x14ac:dyDescent="0.25">
      <c r="A31" s="1" t="s">
        <v>48</v>
      </c>
      <c r="B31" s="1" t="s">
        <v>49</v>
      </c>
    </row>
    <row r="32" spans="1:4" s="1" customFormat="1" x14ac:dyDescent="0.25">
      <c r="A32" s="1" t="s">
        <v>50</v>
      </c>
      <c r="B32" s="1" t="s">
        <v>49</v>
      </c>
      <c r="C32" s="1" t="s">
        <v>51</v>
      </c>
      <c r="D32" s="1" t="s">
        <v>52</v>
      </c>
    </row>
    <row r="33" spans="1:4" s="1" customFormat="1" x14ac:dyDescent="0.25">
      <c r="A33" s="1" t="s">
        <v>53</v>
      </c>
      <c r="B33" s="1" t="s">
        <v>49</v>
      </c>
      <c r="C33" s="1" t="s">
        <v>54</v>
      </c>
      <c r="D33" s="1" t="s">
        <v>55</v>
      </c>
    </row>
    <row r="34" spans="1:4" s="1" customFormat="1" x14ac:dyDescent="0.25">
      <c r="A34" s="1" t="s">
        <v>56</v>
      </c>
      <c r="B34" s="1" t="s">
        <v>57</v>
      </c>
      <c r="C34" s="1" t="s">
        <v>51</v>
      </c>
      <c r="D34" s="1" t="s">
        <v>58</v>
      </c>
    </row>
    <row r="35" spans="1:4" s="1" customFormat="1" x14ac:dyDescent="0.25">
      <c r="A35" s="1" t="s">
        <v>59</v>
      </c>
      <c r="B35" s="1" t="s">
        <v>60</v>
      </c>
      <c r="C35" s="1" t="s">
        <v>61</v>
      </c>
      <c r="D35" s="1" t="s">
        <v>62</v>
      </c>
    </row>
    <row r="36" spans="1:4" s="1" customFormat="1" x14ac:dyDescent="0.25">
      <c r="A36" s="1" t="s">
        <v>63</v>
      </c>
      <c r="B36" s="1" t="s">
        <v>60</v>
      </c>
      <c r="C36" s="1" t="s">
        <v>61</v>
      </c>
      <c r="D36" s="1" t="s">
        <v>62</v>
      </c>
    </row>
    <row r="37" spans="1:4" s="1" customFormat="1" x14ac:dyDescent="0.25">
      <c r="A37" s="1" t="s">
        <v>64</v>
      </c>
      <c r="B37" s="1" t="s">
        <v>60</v>
      </c>
      <c r="C37" s="1" t="s">
        <v>61</v>
      </c>
      <c r="D37" s="1" t="s">
        <v>62</v>
      </c>
    </row>
    <row r="38" spans="1:4" s="1" customFormat="1" x14ac:dyDescent="0.25">
      <c r="A38" s="1" t="s">
        <v>65</v>
      </c>
      <c r="B38" s="1" t="s">
        <v>60</v>
      </c>
      <c r="C38" s="1" t="s">
        <v>61</v>
      </c>
      <c r="D38" s="1" t="s">
        <v>62</v>
      </c>
    </row>
    <row r="39" spans="1:4" s="1" customFormat="1" x14ac:dyDescent="0.25">
      <c r="A39" s="1" t="s">
        <v>66</v>
      </c>
      <c r="B39" s="1" t="s">
        <v>60</v>
      </c>
      <c r="C39" s="1" t="s">
        <v>61</v>
      </c>
      <c r="D39" s="1" t="s">
        <v>62</v>
      </c>
    </row>
    <row r="40" spans="1:4" s="1" customFormat="1" x14ac:dyDescent="0.25">
      <c r="A40" s="1" t="s">
        <v>67</v>
      </c>
      <c r="B40" s="1" t="s">
        <v>60</v>
      </c>
      <c r="C40" s="1" t="s">
        <v>61</v>
      </c>
      <c r="D40" s="1" t="s">
        <v>62</v>
      </c>
    </row>
    <row r="41" spans="1:4" s="1" customFormat="1" x14ac:dyDescent="0.25">
      <c r="A41" s="1" t="s">
        <v>68</v>
      </c>
      <c r="B41" s="1" t="s">
        <v>69</v>
      </c>
      <c r="C41" s="1" t="s">
        <v>70</v>
      </c>
      <c r="D41" s="1" t="s">
        <v>71</v>
      </c>
    </row>
    <row r="42" spans="1:4" s="1" customFormat="1" x14ac:dyDescent="0.25">
      <c r="A42" s="1" t="s">
        <v>72</v>
      </c>
      <c r="B42" s="1" t="s">
        <v>73</v>
      </c>
      <c r="C42" s="1" t="s">
        <v>70</v>
      </c>
      <c r="D42" s="1" t="s">
        <v>74</v>
      </c>
    </row>
    <row r="43" spans="1:4" s="1" customFormat="1" x14ac:dyDescent="0.25">
      <c r="A43" s="1" t="s">
        <v>75</v>
      </c>
      <c r="B43" s="1" t="s">
        <v>69</v>
      </c>
      <c r="C43" s="1" t="s">
        <v>70</v>
      </c>
      <c r="D43" s="1" t="s">
        <v>71</v>
      </c>
    </row>
    <row r="44" spans="1:4" s="1" customFormat="1" x14ac:dyDescent="0.25">
      <c r="A44" s="1" t="s">
        <v>76</v>
      </c>
      <c r="B44" s="1" t="s">
        <v>69</v>
      </c>
      <c r="C44" s="1" t="s">
        <v>70</v>
      </c>
      <c r="D44" s="1" t="s">
        <v>71</v>
      </c>
    </row>
    <row r="45" spans="1:4" s="1" customFormat="1" x14ac:dyDescent="0.25">
      <c r="A45" s="1" t="s">
        <v>77</v>
      </c>
      <c r="B45" s="1" t="s">
        <v>69</v>
      </c>
      <c r="C45" s="1" t="s">
        <v>70</v>
      </c>
      <c r="D45" s="1" t="s">
        <v>71</v>
      </c>
    </row>
    <row r="46" spans="1:4" s="1" customFormat="1" x14ac:dyDescent="0.25">
      <c r="A46" s="1" t="s">
        <v>78</v>
      </c>
      <c r="B46" s="1" t="s">
        <v>69</v>
      </c>
      <c r="C46" s="1" t="s">
        <v>70</v>
      </c>
      <c r="D46" s="1" t="s">
        <v>71</v>
      </c>
    </row>
    <row r="47" spans="1:4" s="1" customFormat="1" x14ac:dyDescent="0.25">
      <c r="A47" s="1" t="s">
        <v>79</v>
      </c>
      <c r="B47" s="1" t="s">
        <v>80</v>
      </c>
      <c r="C47" s="1" t="s">
        <v>70</v>
      </c>
      <c r="D47" s="1" t="s">
        <v>81</v>
      </c>
    </row>
    <row r="48" spans="1:4" s="1" customFormat="1" x14ac:dyDescent="0.25">
      <c r="A48" s="1" t="s">
        <v>82</v>
      </c>
      <c r="B48" s="1" t="s">
        <v>69</v>
      </c>
      <c r="C48" s="1" t="s">
        <v>70</v>
      </c>
      <c r="D48" s="1" t="s">
        <v>71</v>
      </c>
    </row>
    <row r="49" spans="1:4" s="1" customFormat="1" x14ac:dyDescent="0.25">
      <c r="A49" s="1" t="s">
        <v>83</v>
      </c>
      <c r="B49" s="1" t="s">
        <v>69</v>
      </c>
      <c r="C49" s="1" t="s">
        <v>70</v>
      </c>
      <c r="D49" s="1" t="s">
        <v>71</v>
      </c>
    </row>
    <row r="50" spans="1:4" s="1" customFormat="1" x14ac:dyDescent="0.25">
      <c r="A50" s="1" t="s">
        <v>84</v>
      </c>
      <c r="B50" s="1" t="s">
        <v>80</v>
      </c>
      <c r="C50" s="1" t="s">
        <v>70</v>
      </c>
      <c r="D50" s="1" t="s">
        <v>81</v>
      </c>
    </row>
    <row r="51" spans="1:4" s="1" customFormat="1" x14ac:dyDescent="0.25">
      <c r="A51" s="1" t="s">
        <v>85</v>
      </c>
      <c r="B51" s="1" t="s">
        <v>69</v>
      </c>
      <c r="C51" s="1" t="s">
        <v>70</v>
      </c>
      <c r="D51" s="1" t="s">
        <v>71</v>
      </c>
    </row>
    <row r="52" spans="1:4" s="1" customFormat="1" x14ac:dyDescent="0.25">
      <c r="A52" s="1" t="s">
        <v>86</v>
      </c>
      <c r="B52" s="1" t="s">
        <v>80</v>
      </c>
      <c r="C52" s="1" t="s">
        <v>70</v>
      </c>
      <c r="D52" s="1" t="s">
        <v>81</v>
      </c>
    </row>
    <row r="53" spans="1:4" s="1" customFormat="1" x14ac:dyDescent="0.25">
      <c r="A53" s="1" t="s">
        <v>87</v>
      </c>
      <c r="B53" s="1" t="s">
        <v>69</v>
      </c>
      <c r="C53" s="1" t="s">
        <v>70</v>
      </c>
      <c r="D53" s="1" t="s">
        <v>71</v>
      </c>
    </row>
    <row r="54" spans="1:4" s="1" customFormat="1" x14ac:dyDescent="0.25">
      <c r="A54" s="1" t="s">
        <v>88</v>
      </c>
      <c r="B54" s="1" t="s">
        <v>80</v>
      </c>
      <c r="C54" s="1" t="s">
        <v>70</v>
      </c>
      <c r="D54" s="1" t="s">
        <v>81</v>
      </c>
    </row>
    <row r="55" spans="1:4" s="1" customFormat="1" x14ac:dyDescent="0.25">
      <c r="A55" s="1" t="s">
        <v>89</v>
      </c>
      <c r="B55" s="1" t="s">
        <v>73</v>
      </c>
      <c r="C55" s="1" t="s">
        <v>70</v>
      </c>
      <c r="D55" s="1" t="s">
        <v>74</v>
      </c>
    </row>
    <row r="56" spans="1:4" s="1" customFormat="1" x14ac:dyDescent="0.25">
      <c r="A56" s="1" t="s">
        <v>90</v>
      </c>
      <c r="B56" s="1" t="s">
        <v>73</v>
      </c>
      <c r="C56" s="1" t="s">
        <v>70</v>
      </c>
      <c r="D56" s="1" t="s">
        <v>74</v>
      </c>
    </row>
    <row r="57" spans="1:4" s="1" customFormat="1" x14ac:dyDescent="0.25">
      <c r="A57" s="1" t="s">
        <v>91</v>
      </c>
      <c r="B57" s="1" t="s">
        <v>73</v>
      </c>
      <c r="C57" s="1" t="s">
        <v>70</v>
      </c>
      <c r="D57" s="1" t="s">
        <v>74</v>
      </c>
    </row>
    <row r="58" spans="1:4" s="1" customFormat="1" x14ac:dyDescent="0.25">
      <c r="A58" s="1" t="s">
        <v>92</v>
      </c>
      <c r="B58" s="1" t="s">
        <v>73</v>
      </c>
      <c r="C58" s="1" t="s">
        <v>70</v>
      </c>
      <c r="D58" s="1" t="s">
        <v>74</v>
      </c>
    </row>
    <row r="59" spans="1:4" s="1" customFormat="1" x14ac:dyDescent="0.25">
      <c r="A59" s="1" t="s">
        <v>93</v>
      </c>
      <c r="B59" s="1" t="s">
        <v>80</v>
      </c>
      <c r="C59" s="1" t="s">
        <v>70</v>
      </c>
      <c r="D59" s="1" t="s">
        <v>81</v>
      </c>
    </row>
    <row r="60" spans="1:4" s="1" customFormat="1" x14ac:dyDescent="0.25">
      <c r="A60" s="1" t="s">
        <v>94</v>
      </c>
      <c r="B60" s="1" t="s">
        <v>73</v>
      </c>
      <c r="C60" s="1" t="s">
        <v>70</v>
      </c>
      <c r="D60" s="1" t="s">
        <v>74</v>
      </c>
    </row>
    <row r="61" spans="1:4" s="1" customFormat="1" x14ac:dyDescent="0.25">
      <c r="A61" s="1" t="s">
        <v>95</v>
      </c>
      <c r="B61" s="1" t="s">
        <v>73</v>
      </c>
      <c r="C61" s="1" t="s">
        <v>70</v>
      </c>
      <c r="D61" s="1" t="s">
        <v>74</v>
      </c>
    </row>
    <row r="62" spans="1:4" s="1" customFormat="1" x14ac:dyDescent="0.25">
      <c r="A62" s="1" t="s">
        <v>96</v>
      </c>
      <c r="B62" s="1" t="s">
        <v>73</v>
      </c>
      <c r="C62" s="1" t="s">
        <v>70</v>
      </c>
      <c r="D62" s="1" t="s">
        <v>74</v>
      </c>
    </row>
    <row r="63" spans="1:4" s="1" customFormat="1" x14ac:dyDescent="0.25">
      <c r="A63" s="1" t="s">
        <v>97</v>
      </c>
      <c r="B63" s="1" t="s">
        <v>69</v>
      </c>
      <c r="C63" s="1" t="s">
        <v>70</v>
      </c>
      <c r="D63" s="1" t="s">
        <v>71</v>
      </c>
    </row>
    <row r="64" spans="1:4" s="1" customFormat="1" x14ac:dyDescent="0.25">
      <c r="A64" s="1" t="s">
        <v>98</v>
      </c>
      <c r="B64" s="1" t="s">
        <v>73</v>
      </c>
      <c r="C64" s="1" t="s">
        <v>70</v>
      </c>
      <c r="D64" s="1" t="s">
        <v>74</v>
      </c>
    </row>
    <row r="65" spans="1:4" s="1" customFormat="1" x14ac:dyDescent="0.25">
      <c r="A65" s="1" t="s">
        <v>99</v>
      </c>
      <c r="B65" s="1" t="s">
        <v>73</v>
      </c>
      <c r="C65" s="1" t="s">
        <v>70</v>
      </c>
      <c r="D65" s="1" t="s">
        <v>74</v>
      </c>
    </row>
    <row r="66" spans="1:4" s="1" customFormat="1" x14ac:dyDescent="0.25">
      <c r="A66" s="1" t="s">
        <v>100</v>
      </c>
      <c r="B66" s="1" t="s">
        <v>73</v>
      </c>
      <c r="C66" s="1" t="s">
        <v>70</v>
      </c>
      <c r="D66" s="1" t="s">
        <v>74</v>
      </c>
    </row>
    <row r="67" spans="1:4" s="1" customFormat="1" x14ac:dyDescent="0.25">
      <c r="A67" s="1" t="s">
        <v>101</v>
      </c>
      <c r="B67" s="1">
        <v>33</v>
      </c>
      <c r="C67" s="1" t="s">
        <v>70</v>
      </c>
      <c r="D67" s="1" t="s">
        <v>102</v>
      </c>
    </row>
    <row r="68" spans="1:4" s="1" customFormat="1" x14ac:dyDescent="0.25">
      <c r="A68" s="1" t="s">
        <v>103</v>
      </c>
      <c r="B68" s="1">
        <v>33</v>
      </c>
      <c r="C68" s="1" t="s">
        <v>70</v>
      </c>
      <c r="D68" s="1" t="s">
        <v>102</v>
      </c>
    </row>
    <row r="69" spans="1:4" s="1" customFormat="1" x14ac:dyDescent="0.25">
      <c r="A69" s="1" t="s">
        <v>104</v>
      </c>
      <c r="B69" s="1">
        <v>33</v>
      </c>
      <c r="C69" s="1" t="s">
        <v>70</v>
      </c>
      <c r="D69" s="1" t="s">
        <v>102</v>
      </c>
    </row>
    <row r="70" spans="1:4" s="1" customFormat="1" x14ac:dyDescent="0.25">
      <c r="A70" s="1" t="s">
        <v>105</v>
      </c>
      <c r="B70" s="1">
        <v>33</v>
      </c>
      <c r="C70" s="1" t="s">
        <v>70</v>
      </c>
      <c r="D70" s="1" t="s">
        <v>102</v>
      </c>
    </row>
    <row r="71" spans="1:4" s="1" customFormat="1" x14ac:dyDescent="0.25">
      <c r="A71" s="1" t="s">
        <v>106</v>
      </c>
      <c r="B71" s="1">
        <v>33</v>
      </c>
      <c r="C71" s="1" t="s">
        <v>70</v>
      </c>
      <c r="D71" s="1" t="s">
        <v>102</v>
      </c>
    </row>
    <row r="72" spans="1:4" s="1" customFormat="1" x14ac:dyDescent="0.25">
      <c r="A72" s="1" t="s">
        <v>107</v>
      </c>
      <c r="B72" s="1">
        <v>33</v>
      </c>
      <c r="C72" s="1" t="s">
        <v>70</v>
      </c>
      <c r="D72" s="1" t="s">
        <v>102</v>
      </c>
    </row>
    <row r="73" spans="1:4" s="1" customFormat="1" x14ac:dyDescent="0.25">
      <c r="A73" s="1" t="s">
        <v>108</v>
      </c>
      <c r="B73" s="1" t="s">
        <v>69</v>
      </c>
      <c r="C73" s="1" t="s">
        <v>70</v>
      </c>
      <c r="D73" s="1" t="s">
        <v>71</v>
      </c>
    </row>
    <row r="74" spans="1:4" s="1" customFormat="1" x14ac:dyDescent="0.25">
      <c r="A74" s="1" t="s">
        <v>109</v>
      </c>
      <c r="B74" s="1" t="s">
        <v>69</v>
      </c>
      <c r="C74" s="1" t="s">
        <v>70</v>
      </c>
      <c r="D74" s="1" t="s">
        <v>71</v>
      </c>
    </row>
    <row r="75" spans="1:4" s="1" customFormat="1" x14ac:dyDescent="0.25">
      <c r="A75" s="1" t="s">
        <v>110</v>
      </c>
      <c r="B75" s="1" t="s">
        <v>73</v>
      </c>
      <c r="C75" s="1" t="s">
        <v>70</v>
      </c>
      <c r="D75" s="1" t="s">
        <v>74</v>
      </c>
    </row>
    <row r="76" spans="1:4" s="1" customFormat="1" x14ac:dyDescent="0.25">
      <c r="A76" s="1" t="s">
        <v>111</v>
      </c>
      <c r="B76" s="1" t="s">
        <v>73</v>
      </c>
      <c r="C76" s="1" t="s">
        <v>70</v>
      </c>
      <c r="D76" s="1" t="s">
        <v>74</v>
      </c>
    </row>
    <row r="77" spans="1:4" s="1" customFormat="1" x14ac:dyDescent="0.25">
      <c r="A77" s="1" t="s">
        <v>112</v>
      </c>
      <c r="B77" s="1">
        <v>0.01</v>
      </c>
      <c r="C77" s="1" t="s">
        <v>113</v>
      </c>
      <c r="D77" s="1" t="s">
        <v>114</v>
      </c>
    </row>
    <row r="78" spans="1:4" s="1" customFormat="1" x14ac:dyDescent="0.25">
      <c r="A78" s="1" t="s">
        <v>115</v>
      </c>
      <c r="B78" s="1" t="s">
        <v>116</v>
      </c>
      <c r="C78" s="1" t="s">
        <v>117</v>
      </c>
      <c r="D78" s="1" t="s">
        <v>118</v>
      </c>
    </row>
    <row r="79" spans="1:4" s="1" customFormat="1" x14ac:dyDescent="0.25">
      <c r="A79" s="1" t="s">
        <v>119</v>
      </c>
      <c r="B79" s="1" t="s">
        <v>120</v>
      </c>
      <c r="C79" s="1" t="s">
        <v>123</v>
      </c>
      <c r="D79" s="1" t="s">
        <v>135</v>
      </c>
    </row>
    <row r="80" spans="1:4" s="1" customFormat="1" x14ac:dyDescent="0.25">
      <c r="A80" s="1" t="s">
        <v>121</v>
      </c>
      <c r="B80" s="1" t="s">
        <v>122</v>
      </c>
      <c r="C80" s="1" t="s">
        <v>123</v>
      </c>
      <c r="D80" s="1" t="s">
        <v>124</v>
      </c>
    </row>
    <row r="81" spans="1:4" s="1" customFormat="1" x14ac:dyDescent="0.25">
      <c r="A81" s="1" t="s">
        <v>125</v>
      </c>
      <c r="B81" s="1" t="s">
        <v>126</v>
      </c>
      <c r="C81" s="1" t="s">
        <v>127</v>
      </c>
      <c r="D81" s="1" t="s">
        <v>128</v>
      </c>
    </row>
    <row r="82" spans="1:4" s="1" customFormat="1" x14ac:dyDescent="0.25">
      <c r="A82" s="1" t="s">
        <v>129</v>
      </c>
      <c r="B82" s="1" t="s">
        <v>126</v>
      </c>
      <c r="C82" s="1" t="s">
        <v>127</v>
      </c>
      <c r="D82" s="1" t="s">
        <v>128</v>
      </c>
    </row>
    <row r="83" spans="1:4" s="1" customFormat="1" x14ac:dyDescent="0.25">
      <c r="A83" s="1" t="s">
        <v>130</v>
      </c>
      <c r="B83" s="1" t="s">
        <v>126</v>
      </c>
      <c r="C83" s="1" t="s">
        <v>127</v>
      </c>
      <c r="D83" s="1" t="s">
        <v>128</v>
      </c>
    </row>
    <row r="84" spans="1:4" s="1" customFormat="1" x14ac:dyDescent="0.25">
      <c r="A84" s="1" t="s">
        <v>131</v>
      </c>
      <c r="B84" s="1" t="s">
        <v>132</v>
      </c>
      <c r="C84" s="1" t="s">
        <v>133</v>
      </c>
      <c r="D84" s="1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26" sqref="C26"/>
    </sheetView>
  </sheetViews>
  <sheetFormatPr defaultRowHeight="15" x14ac:dyDescent="0.25"/>
  <cols>
    <col min="3" max="3" width="49" bestFit="1" customWidth="1"/>
    <col min="4" max="4" width="17.28515625" bestFit="1" customWidth="1"/>
    <col min="5" max="5" width="31.28515625" bestFit="1" customWidth="1"/>
    <col min="6" max="6" width="21.7109375" bestFit="1" customWidth="1"/>
    <col min="8" max="8" width="14.42578125" bestFit="1" customWidth="1"/>
    <col min="9" max="9" width="9.85546875" bestFit="1" customWidth="1"/>
    <col min="11" max="11" width="14.42578125" bestFit="1" customWidth="1"/>
    <col min="12" max="12" width="9.85546875" bestFit="1" customWidth="1"/>
  </cols>
  <sheetData>
    <row r="1" spans="1:12" s="2" customFormat="1" x14ac:dyDescent="0.25">
      <c r="A1" s="2" t="s">
        <v>152</v>
      </c>
      <c r="B1" s="2" t="s">
        <v>153</v>
      </c>
      <c r="C1" s="2" t="s">
        <v>138</v>
      </c>
      <c r="D1" s="2" t="s">
        <v>139</v>
      </c>
      <c r="E1" s="2" t="s">
        <v>136</v>
      </c>
      <c r="F1" s="2" t="s">
        <v>137</v>
      </c>
      <c r="H1" s="2" t="s">
        <v>156</v>
      </c>
      <c r="I1" s="2" t="s">
        <v>157</v>
      </c>
      <c r="K1" s="2" t="s">
        <v>158</v>
      </c>
      <c r="L1" s="2" t="s">
        <v>159</v>
      </c>
    </row>
    <row r="2" spans="1:12" x14ac:dyDescent="0.25">
      <c r="A2">
        <v>1</v>
      </c>
      <c r="B2">
        <v>13</v>
      </c>
      <c r="C2" t="s">
        <v>143</v>
      </c>
      <c r="D2" t="s">
        <v>1</v>
      </c>
      <c r="E2" t="s">
        <v>2</v>
      </c>
      <c r="F2" t="s">
        <v>3</v>
      </c>
      <c r="H2" s="3">
        <v>6.4000000000000001E-2</v>
      </c>
      <c r="I2" s="3">
        <f>H2*B2</f>
        <v>0.83200000000000007</v>
      </c>
      <c r="K2" s="3">
        <v>1.52E-2</v>
      </c>
      <c r="L2" s="3">
        <f>K2*B2</f>
        <v>0.1976</v>
      </c>
    </row>
    <row r="3" spans="1:12" x14ac:dyDescent="0.25">
      <c r="A3">
        <f>1+A2</f>
        <v>2</v>
      </c>
      <c r="B3">
        <v>6</v>
      </c>
      <c r="C3" t="s">
        <v>141</v>
      </c>
      <c r="D3" t="s">
        <v>6</v>
      </c>
      <c r="E3" t="s">
        <v>7</v>
      </c>
      <c r="F3" t="s">
        <v>8</v>
      </c>
      <c r="H3" s="3">
        <v>1.0999999999999999E-2</v>
      </c>
      <c r="I3" s="3">
        <f t="shared" ref="I3:I24" si="0">H3*B3</f>
        <v>6.6000000000000003E-2</v>
      </c>
      <c r="K3" s="3">
        <v>3.9100000000000003E-3</v>
      </c>
      <c r="L3" s="3">
        <f t="shared" ref="L3:L24" si="1">K3*B3</f>
        <v>2.3460000000000002E-2</v>
      </c>
    </row>
    <row r="4" spans="1:12" x14ac:dyDescent="0.25">
      <c r="A4">
        <f t="shared" ref="A4:A24" si="2">1+A3</f>
        <v>3</v>
      </c>
      <c r="B4">
        <v>2</v>
      </c>
      <c r="C4" t="s">
        <v>140</v>
      </c>
      <c r="D4" t="s">
        <v>11</v>
      </c>
      <c r="E4" t="s">
        <v>12</v>
      </c>
      <c r="F4" t="s">
        <v>13</v>
      </c>
      <c r="H4" s="3">
        <v>4.2000000000000003E-2</v>
      </c>
      <c r="I4" s="3">
        <f t="shared" si="0"/>
        <v>8.4000000000000005E-2</v>
      </c>
      <c r="K4" s="3">
        <v>1.0500000000000001E-2</v>
      </c>
      <c r="L4" s="3">
        <f t="shared" si="1"/>
        <v>2.1000000000000001E-2</v>
      </c>
    </row>
    <row r="5" spans="1:12" x14ac:dyDescent="0.25">
      <c r="A5">
        <f t="shared" si="2"/>
        <v>4</v>
      </c>
      <c r="B5">
        <v>1</v>
      </c>
      <c r="C5" t="s">
        <v>24</v>
      </c>
      <c r="D5" t="s">
        <v>25</v>
      </c>
      <c r="E5" t="s">
        <v>26</v>
      </c>
      <c r="F5" t="s">
        <v>27</v>
      </c>
      <c r="H5" s="3">
        <v>0.55000000000000004</v>
      </c>
      <c r="I5" s="3">
        <f t="shared" si="0"/>
        <v>0.55000000000000004</v>
      </c>
      <c r="K5" s="3">
        <v>9.9180000000000004E-2</v>
      </c>
      <c r="L5" s="3">
        <f t="shared" si="1"/>
        <v>9.9180000000000004E-2</v>
      </c>
    </row>
    <row r="6" spans="1:12" x14ac:dyDescent="0.25">
      <c r="A6">
        <f t="shared" si="2"/>
        <v>5</v>
      </c>
      <c r="B6">
        <v>2</v>
      </c>
      <c r="C6" t="s">
        <v>142</v>
      </c>
      <c r="D6" t="s">
        <v>29</v>
      </c>
      <c r="E6" t="s">
        <v>30</v>
      </c>
      <c r="F6" t="s">
        <v>31</v>
      </c>
      <c r="H6" s="3">
        <v>0.30499999999999999</v>
      </c>
      <c r="I6" s="3">
        <f t="shared" si="0"/>
        <v>0.61</v>
      </c>
      <c r="K6" s="3">
        <v>7.8299999999999995E-2</v>
      </c>
      <c r="L6" s="3">
        <f t="shared" si="1"/>
        <v>0.15659999999999999</v>
      </c>
    </row>
    <row r="7" spans="1:12" x14ac:dyDescent="0.25">
      <c r="A7">
        <f t="shared" si="2"/>
        <v>6</v>
      </c>
      <c r="B7">
        <v>4</v>
      </c>
      <c r="C7" t="s">
        <v>144</v>
      </c>
      <c r="D7" t="s">
        <v>40</v>
      </c>
      <c r="E7" t="s">
        <v>41</v>
      </c>
      <c r="F7" t="s">
        <v>42</v>
      </c>
      <c r="H7" s="3">
        <v>0.13200000000000001</v>
      </c>
      <c r="I7" s="3">
        <f t="shared" si="0"/>
        <v>0.52800000000000002</v>
      </c>
      <c r="K7" s="3">
        <v>2.86E-2</v>
      </c>
      <c r="L7" s="3">
        <f t="shared" si="1"/>
        <v>0.1144</v>
      </c>
    </row>
    <row r="8" spans="1:12" x14ac:dyDescent="0.25">
      <c r="A8">
        <f t="shared" si="2"/>
        <v>7</v>
      </c>
      <c r="B8">
        <v>1</v>
      </c>
      <c r="C8" t="s">
        <v>46</v>
      </c>
      <c r="D8" t="s">
        <v>47</v>
      </c>
      <c r="H8" s="3"/>
      <c r="I8" s="3">
        <f t="shared" si="0"/>
        <v>0</v>
      </c>
      <c r="K8" s="3"/>
      <c r="L8" s="3">
        <f t="shared" si="1"/>
        <v>0</v>
      </c>
    </row>
    <row r="9" spans="1:12" x14ac:dyDescent="0.25">
      <c r="A9">
        <f t="shared" si="2"/>
        <v>8</v>
      </c>
      <c r="B9">
        <v>1</v>
      </c>
      <c r="C9" t="s">
        <v>48</v>
      </c>
      <c r="D9" t="s">
        <v>49</v>
      </c>
      <c r="H9" s="3"/>
      <c r="I9" s="3">
        <f t="shared" si="0"/>
        <v>0</v>
      </c>
      <c r="K9" s="3"/>
      <c r="L9" s="3">
        <f t="shared" si="1"/>
        <v>0</v>
      </c>
    </row>
    <row r="10" spans="1:12" x14ac:dyDescent="0.25">
      <c r="A10">
        <f t="shared" si="2"/>
        <v>9</v>
      </c>
      <c r="B10">
        <v>1</v>
      </c>
      <c r="C10" t="s">
        <v>50</v>
      </c>
      <c r="D10" t="s">
        <v>49</v>
      </c>
      <c r="E10" t="s">
        <v>51</v>
      </c>
      <c r="F10" t="s">
        <v>52</v>
      </c>
      <c r="H10" s="3">
        <v>0.57099999999999995</v>
      </c>
      <c r="I10" s="3">
        <f t="shared" si="0"/>
        <v>0.57099999999999995</v>
      </c>
      <c r="K10" s="3">
        <v>0.28571000000000002</v>
      </c>
      <c r="L10" s="3">
        <f t="shared" si="1"/>
        <v>0.28571000000000002</v>
      </c>
    </row>
    <row r="11" spans="1:12" x14ac:dyDescent="0.25">
      <c r="A11">
        <f t="shared" si="2"/>
        <v>10</v>
      </c>
      <c r="B11">
        <v>1</v>
      </c>
      <c r="C11" t="s">
        <v>53</v>
      </c>
      <c r="D11" t="s">
        <v>49</v>
      </c>
      <c r="E11" t="s">
        <v>54</v>
      </c>
      <c r="F11" t="s">
        <v>55</v>
      </c>
      <c r="H11" s="3">
        <v>0.65500000000000003</v>
      </c>
      <c r="I11" s="3">
        <f t="shared" si="0"/>
        <v>0.65500000000000003</v>
      </c>
      <c r="K11" s="3">
        <v>0.41120000000000001</v>
      </c>
      <c r="L11" s="3">
        <f t="shared" si="1"/>
        <v>0.41120000000000001</v>
      </c>
    </row>
    <row r="12" spans="1:12" x14ac:dyDescent="0.25">
      <c r="A12">
        <f t="shared" si="2"/>
        <v>11</v>
      </c>
      <c r="B12">
        <v>1</v>
      </c>
      <c r="C12" t="s">
        <v>56</v>
      </c>
      <c r="D12" t="s">
        <v>57</v>
      </c>
      <c r="E12" t="s">
        <v>51</v>
      </c>
      <c r="F12" t="s">
        <v>58</v>
      </c>
      <c r="H12" s="3">
        <v>0.68200000000000005</v>
      </c>
      <c r="I12" s="3">
        <f t="shared" si="0"/>
        <v>0.68200000000000005</v>
      </c>
      <c r="K12" s="3">
        <v>0.34110000000000001</v>
      </c>
      <c r="L12" s="3">
        <f t="shared" si="1"/>
        <v>0.34110000000000001</v>
      </c>
    </row>
    <row r="13" spans="1:12" x14ac:dyDescent="0.25">
      <c r="A13">
        <f t="shared" si="2"/>
        <v>12</v>
      </c>
      <c r="B13">
        <v>6</v>
      </c>
      <c r="C13" t="s">
        <v>145</v>
      </c>
      <c r="D13" t="s">
        <v>60</v>
      </c>
      <c r="E13" t="s">
        <v>61</v>
      </c>
      <c r="F13" t="s">
        <v>62</v>
      </c>
      <c r="H13" s="3">
        <v>1.62</v>
      </c>
      <c r="I13" s="3">
        <f t="shared" si="0"/>
        <v>9.7200000000000006</v>
      </c>
      <c r="K13" s="3">
        <v>0.84240000000000004</v>
      </c>
      <c r="L13" s="3">
        <f t="shared" si="1"/>
        <v>5.0544000000000002</v>
      </c>
    </row>
    <row r="14" spans="1:12" x14ac:dyDescent="0.25">
      <c r="A14">
        <f t="shared" si="2"/>
        <v>13</v>
      </c>
      <c r="B14">
        <v>12</v>
      </c>
      <c r="C14" t="s">
        <v>146</v>
      </c>
      <c r="D14" t="s">
        <v>69</v>
      </c>
      <c r="E14" t="s">
        <v>70</v>
      </c>
      <c r="F14" t="s">
        <v>71</v>
      </c>
      <c r="H14" s="3">
        <v>6.3E-3</v>
      </c>
      <c r="I14" s="3">
        <f t="shared" si="0"/>
        <v>7.5600000000000001E-2</v>
      </c>
      <c r="K14" s="3">
        <v>1.49E-3</v>
      </c>
      <c r="L14" s="3">
        <f t="shared" si="1"/>
        <v>1.788E-2</v>
      </c>
    </row>
    <row r="15" spans="1:12" x14ac:dyDescent="0.25">
      <c r="A15">
        <f t="shared" si="2"/>
        <v>14</v>
      </c>
      <c r="B15">
        <v>13</v>
      </c>
      <c r="C15" t="s">
        <v>147</v>
      </c>
      <c r="D15" t="s">
        <v>73</v>
      </c>
      <c r="E15" t="s">
        <v>70</v>
      </c>
      <c r="F15" t="s">
        <v>74</v>
      </c>
      <c r="H15" s="3">
        <v>6.3E-3</v>
      </c>
      <c r="I15" s="3">
        <f t="shared" si="0"/>
        <v>8.1900000000000001E-2</v>
      </c>
      <c r="K15" s="3">
        <v>1.49E-3</v>
      </c>
      <c r="L15" s="3">
        <f t="shared" si="1"/>
        <v>1.9369999999999998E-2</v>
      </c>
    </row>
    <row r="16" spans="1:12" x14ac:dyDescent="0.25">
      <c r="A16">
        <f t="shared" si="2"/>
        <v>15</v>
      </c>
      <c r="B16">
        <v>5</v>
      </c>
      <c r="C16" t="s">
        <v>148</v>
      </c>
      <c r="D16" t="s">
        <v>80</v>
      </c>
      <c r="E16" t="s">
        <v>70</v>
      </c>
      <c r="F16" t="s">
        <v>81</v>
      </c>
      <c r="H16" s="3">
        <v>1.4E-2</v>
      </c>
      <c r="I16" s="3">
        <f t="shared" si="0"/>
        <v>7.0000000000000007E-2</v>
      </c>
      <c r="K16" s="3">
        <v>1.7099999999999999E-3</v>
      </c>
      <c r="L16" s="3">
        <f t="shared" si="1"/>
        <v>8.5500000000000003E-3</v>
      </c>
    </row>
    <row r="17" spans="1:12" x14ac:dyDescent="0.25">
      <c r="A17">
        <f t="shared" si="2"/>
        <v>16</v>
      </c>
      <c r="B17">
        <v>6</v>
      </c>
      <c r="C17" t="s">
        <v>149</v>
      </c>
      <c r="D17">
        <v>33</v>
      </c>
      <c r="E17" t="s">
        <v>70</v>
      </c>
      <c r="F17" t="s">
        <v>102</v>
      </c>
      <c r="H17" s="3">
        <v>0.01</v>
      </c>
      <c r="I17" s="3">
        <f t="shared" si="0"/>
        <v>0.06</v>
      </c>
      <c r="K17" s="3">
        <v>1.31E-3</v>
      </c>
      <c r="L17" s="3">
        <f t="shared" si="1"/>
        <v>7.8599999999999989E-3</v>
      </c>
    </row>
    <row r="18" spans="1:12" x14ac:dyDescent="0.25">
      <c r="A18">
        <f t="shared" si="2"/>
        <v>17</v>
      </c>
      <c r="B18">
        <v>1</v>
      </c>
      <c r="C18" t="s">
        <v>112</v>
      </c>
      <c r="D18">
        <v>0.01</v>
      </c>
      <c r="E18" t="s">
        <v>113</v>
      </c>
      <c r="F18" t="s">
        <v>114</v>
      </c>
      <c r="H18" s="3">
        <v>0.40400000000000003</v>
      </c>
      <c r="I18" s="3">
        <f t="shared" si="0"/>
        <v>0.40400000000000003</v>
      </c>
      <c r="K18" s="3">
        <v>0.19</v>
      </c>
      <c r="L18" s="3">
        <f t="shared" si="1"/>
        <v>0.19</v>
      </c>
    </row>
    <row r="19" spans="1:12" x14ac:dyDescent="0.25">
      <c r="A19">
        <f t="shared" si="2"/>
        <v>18</v>
      </c>
      <c r="B19">
        <v>1</v>
      </c>
      <c r="C19" t="s">
        <v>115</v>
      </c>
      <c r="D19" t="s">
        <v>116</v>
      </c>
      <c r="E19" t="s">
        <v>117</v>
      </c>
      <c r="F19" t="s">
        <v>118</v>
      </c>
      <c r="H19" s="3">
        <v>0.39300000000000002</v>
      </c>
      <c r="I19" s="3">
        <f t="shared" si="0"/>
        <v>0.39300000000000002</v>
      </c>
      <c r="K19" s="3">
        <v>0.13838</v>
      </c>
      <c r="L19" s="3">
        <f t="shared" si="1"/>
        <v>0.13838</v>
      </c>
    </row>
    <row r="20" spans="1:12" x14ac:dyDescent="0.25">
      <c r="A20">
        <f t="shared" si="2"/>
        <v>19</v>
      </c>
      <c r="B20">
        <v>1</v>
      </c>
      <c r="C20" t="s">
        <v>119</v>
      </c>
      <c r="D20" t="s">
        <v>120</v>
      </c>
      <c r="E20" t="s">
        <v>123</v>
      </c>
      <c r="F20" t="s">
        <v>135</v>
      </c>
      <c r="H20" s="3">
        <v>4.593</v>
      </c>
      <c r="I20" s="3">
        <f t="shared" si="0"/>
        <v>4.593</v>
      </c>
      <c r="K20" s="3">
        <v>2.5718000000000001</v>
      </c>
      <c r="L20" s="3">
        <f t="shared" si="1"/>
        <v>2.5718000000000001</v>
      </c>
    </row>
    <row r="21" spans="1:12" x14ac:dyDescent="0.25">
      <c r="A21">
        <f t="shared" si="2"/>
        <v>20</v>
      </c>
      <c r="B21">
        <v>1</v>
      </c>
      <c r="C21" t="s">
        <v>121</v>
      </c>
      <c r="D21" t="s">
        <v>122</v>
      </c>
      <c r="E21" t="s">
        <v>123</v>
      </c>
      <c r="F21" t="s">
        <v>124</v>
      </c>
      <c r="H21" s="3">
        <v>1.2729999999999999</v>
      </c>
      <c r="I21" s="3">
        <f t="shared" si="0"/>
        <v>1.2729999999999999</v>
      </c>
      <c r="K21" s="3">
        <v>0.61845000000000006</v>
      </c>
      <c r="L21" s="3">
        <f t="shared" si="1"/>
        <v>0.61845000000000006</v>
      </c>
    </row>
    <row r="22" spans="1:12" x14ac:dyDescent="0.25">
      <c r="A22">
        <f t="shared" si="2"/>
        <v>21</v>
      </c>
      <c r="B22">
        <v>3</v>
      </c>
      <c r="C22" t="s">
        <v>150</v>
      </c>
      <c r="D22" t="s">
        <v>126</v>
      </c>
      <c r="E22" t="s">
        <v>160</v>
      </c>
      <c r="F22" t="s">
        <v>161</v>
      </c>
      <c r="H22" s="3">
        <v>0.96479999999999999</v>
      </c>
      <c r="I22" s="3">
        <f t="shared" si="0"/>
        <v>2.8944000000000001</v>
      </c>
      <c r="K22" s="3">
        <v>0.46899999999999997</v>
      </c>
      <c r="L22" s="3">
        <f t="shared" si="1"/>
        <v>1.407</v>
      </c>
    </row>
    <row r="23" spans="1:12" x14ac:dyDescent="0.25">
      <c r="A23">
        <f t="shared" si="2"/>
        <v>22</v>
      </c>
      <c r="B23">
        <v>1</v>
      </c>
      <c r="C23" t="s">
        <v>131</v>
      </c>
      <c r="D23" t="s">
        <v>132</v>
      </c>
      <c r="E23" t="s">
        <v>133</v>
      </c>
      <c r="F23" t="s">
        <v>134</v>
      </c>
      <c r="H23" s="3">
        <v>1.474</v>
      </c>
      <c r="I23" s="3">
        <f t="shared" si="0"/>
        <v>1.474</v>
      </c>
      <c r="K23" s="3">
        <v>0.63504000000000005</v>
      </c>
      <c r="L23" s="3">
        <f t="shared" si="1"/>
        <v>0.63504000000000005</v>
      </c>
    </row>
    <row r="24" spans="1:12" x14ac:dyDescent="0.25">
      <c r="A24">
        <f t="shared" si="2"/>
        <v>23</v>
      </c>
      <c r="B24">
        <v>1</v>
      </c>
      <c r="C24" t="s">
        <v>151</v>
      </c>
      <c r="D24" t="s">
        <v>154</v>
      </c>
      <c r="E24" t="s">
        <v>155</v>
      </c>
      <c r="F24" t="s">
        <v>154</v>
      </c>
      <c r="H24" s="3">
        <v>15</v>
      </c>
      <c r="I24" s="3">
        <f t="shared" si="0"/>
        <v>15</v>
      </c>
      <c r="K24" s="3">
        <v>1</v>
      </c>
      <c r="L24" s="3">
        <f t="shared" si="1"/>
        <v>1</v>
      </c>
    </row>
    <row r="28" spans="1:12" x14ac:dyDescent="0.25">
      <c r="F28" s="2" t="s">
        <v>162</v>
      </c>
      <c r="I28" s="3">
        <f>SUM(I2:I24)</f>
        <v>40.616900000000001</v>
      </c>
      <c r="L28" s="3">
        <f>SUM(L2:L24)</f>
        <v>13.31898</v>
      </c>
    </row>
    <row r="29" spans="1:12" x14ac:dyDescent="0.25">
      <c r="F29" s="2" t="s">
        <v>164</v>
      </c>
      <c r="I29" s="3">
        <f>I28*0.1</f>
        <v>4.0616900000000005</v>
      </c>
      <c r="L29" s="3">
        <f>L28*0.1</f>
        <v>1.331898</v>
      </c>
    </row>
    <row r="30" spans="1:12" x14ac:dyDescent="0.25">
      <c r="F30" s="2" t="s">
        <v>163</v>
      </c>
      <c r="I30" s="3">
        <v>10</v>
      </c>
      <c r="L30" s="3">
        <v>1.5</v>
      </c>
    </row>
    <row r="31" spans="1:12" x14ac:dyDescent="0.25">
      <c r="F31" s="2" t="s">
        <v>165</v>
      </c>
      <c r="I31" s="3">
        <f>SUM(I28:I30)</f>
        <v>54.67859</v>
      </c>
      <c r="L31" s="3">
        <f>SUM(L28:L30)</f>
        <v>16.150877999999999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lowVoltageDrive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2012-11-12T04:06:41Z</dcterms:created>
  <dcterms:modified xsi:type="dcterms:W3CDTF">2012-11-14T01:23:07Z</dcterms:modified>
</cp:coreProperties>
</file>