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09fc0e18fc303cc/Documents/4_Master/MA2/Design project/"/>
    </mc:Choice>
  </mc:AlternateContent>
  <xr:revisionPtr revIDLastSave="240" documentId="8_{5E8B6CB1-B00E-4B48-94DD-1F20FFC0973F}" xr6:coauthVersionLast="47" xr6:coauthVersionMax="47" xr10:uidLastSave="{6558D2C8-265D-434A-A902-438CF6294CC7}"/>
  <bookViews>
    <workbookView xWindow="-108" yWindow="-108" windowWidth="23256" windowHeight="12456" xr2:uid="{D2C02458-B5F9-4D09-AE61-AA348117552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4" i="1"/>
  <c r="Q4" i="1" s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4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D24" i="1"/>
  <c r="Q3" i="1"/>
  <c r="H3" i="1"/>
  <c r="H4" i="1"/>
  <c r="H5" i="1"/>
  <c r="Q5" i="1" s="1"/>
  <c r="H6" i="1"/>
  <c r="H7" i="1"/>
  <c r="H8" i="1"/>
  <c r="H9" i="1"/>
  <c r="Q9" i="1" s="1"/>
  <c r="H10" i="1"/>
  <c r="H11" i="1"/>
  <c r="H12" i="1"/>
  <c r="Q12" i="1" s="1"/>
  <c r="H13" i="1"/>
  <c r="Q13" i="1" s="1"/>
  <c r="H14" i="1"/>
  <c r="H15" i="1"/>
  <c r="H16" i="1"/>
  <c r="H17" i="1"/>
  <c r="H18" i="1"/>
  <c r="Q16" i="1"/>
  <c r="C11" i="1"/>
  <c r="C14" i="1"/>
  <c r="C13" i="1"/>
  <c r="C12" i="1"/>
  <c r="C4" i="1"/>
  <c r="C5" i="1"/>
  <c r="C6" i="1"/>
  <c r="C3" i="1"/>
  <c r="C18" i="1"/>
  <c r="C17" i="1"/>
  <c r="C16" i="1"/>
  <c r="C15" i="1"/>
  <c r="C7" i="1"/>
  <c r="C8" i="1"/>
  <c r="C9" i="1"/>
  <c r="C10" i="1"/>
  <c r="O18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Q7" i="1" l="1"/>
  <c r="Q15" i="1"/>
  <c r="Q10" i="1"/>
  <c r="Q17" i="1"/>
  <c r="Q14" i="1"/>
  <c r="Q18" i="1"/>
  <c r="Q11" i="1"/>
  <c r="Q6" i="1"/>
  <c r="Q8" i="1"/>
</calcChain>
</file>

<file path=xl/sharedStrings.xml><?xml version="1.0" encoding="utf-8"?>
<sst xmlns="http://schemas.openxmlformats.org/spreadsheetml/2006/main" count="23" uniqueCount="19">
  <si>
    <t>Théorie</t>
  </si>
  <si>
    <t>Hauteur</t>
  </si>
  <si>
    <t>vitesse</t>
  </si>
  <si>
    <t>Froude</t>
  </si>
  <si>
    <t>g</t>
  </si>
  <si>
    <t>sigma</t>
  </si>
  <si>
    <t>rho</t>
  </si>
  <si>
    <t>Weber</t>
  </si>
  <si>
    <t>Modele</t>
  </si>
  <si>
    <t>Dans tous les cas We &gt; 1 donc les effet de la tension superficielle sont négligeable.</t>
  </si>
  <si>
    <t>Longueur d'onde</t>
  </si>
  <si>
    <t xml:space="preserve">Longueur d'onde </t>
  </si>
  <si>
    <t>Diff longueur</t>
  </si>
  <si>
    <t>Expérimental</t>
  </si>
  <si>
    <t>V swisslake</t>
  </si>
  <si>
    <t>l swisslake</t>
  </si>
  <si>
    <t>Swiss</t>
  </si>
  <si>
    <t>Froude théorique</t>
  </si>
  <si>
    <t>Weber théorique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</si>
</sst>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A4184-B014-4A05-AC65-6BBCBF782162}">
  <dimension ref="A1:R40"/>
  <sheetViews>
    <sheetView tabSelected="1" zoomScale="60" workbookViewId="0">
      <selection activeCell="I23" sqref="I23"/>
    </sheetView>
  </sheetViews>
  <sheetFormatPr baseColWidth="10" defaultRowHeight="14.4" x14ac:dyDescent="0.3"/>
  <cols>
    <col min="3" max="3" width="14.109375" bestFit="1" customWidth="1"/>
    <col min="5" max="5" width="14.21875" customWidth="1"/>
    <col min="6" max="6" width="15.109375" bestFit="1" customWidth="1"/>
    <col min="7" max="7" width="14.44140625" bestFit="1" customWidth="1"/>
    <col min="11" max="11" width="15.109375" bestFit="1" customWidth="1"/>
  </cols>
  <sheetData>
    <row r="1" spans="1:17" x14ac:dyDescent="0.3">
      <c r="B1" t="s">
        <v>0</v>
      </c>
      <c r="J1" t="s">
        <v>13</v>
      </c>
      <c r="Q1" t="s">
        <v>12</v>
      </c>
    </row>
    <row r="2" spans="1:17" x14ac:dyDescent="0.3">
      <c r="B2" t="s">
        <v>1</v>
      </c>
      <c r="C2" t="s">
        <v>10</v>
      </c>
      <c r="D2" s="1" t="s">
        <v>15</v>
      </c>
      <c r="E2" s="1" t="s">
        <v>14</v>
      </c>
      <c r="H2" s="1" t="s">
        <v>3</v>
      </c>
      <c r="J2" t="s">
        <v>1</v>
      </c>
      <c r="K2" s="1" t="s">
        <v>11</v>
      </c>
      <c r="L2" s="1" t="s">
        <v>2</v>
      </c>
      <c r="O2" s="1" t="s">
        <v>3</v>
      </c>
    </row>
    <row r="3" spans="1:17" x14ac:dyDescent="0.3">
      <c r="A3">
        <v>1</v>
      </c>
      <c r="B3">
        <v>0.4</v>
      </c>
      <c r="C3">
        <f>1.5*10</f>
        <v>15</v>
      </c>
      <c r="D3" s="1">
        <v>14.2</v>
      </c>
      <c r="E3" s="1">
        <v>3.46</v>
      </c>
      <c r="H3" s="1">
        <f>E3/SQRT(D$21*D3)</f>
        <v>0.29315507902877641</v>
      </c>
      <c r="J3">
        <v>3.7999999999999999E-2</v>
      </c>
      <c r="K3" s="1">
        <v>1.67</v>
      </c>
      <c r="L3" s="1">
        <v>1.57</v>
      </c>
      <c r="O3" s="1">
        <f t="shared" ref="O3:O18" si="0">L3/SQRT(D$21*K3)</f>
        <v>0.38788850820350435</v>
      </c>
      <c r="Q3" s="1">
        <f>ABS((H3-O3)/O3)</f>
        <v>0.24422850167302809</v>
      </c>
    </row>
    <row r="4" spans="1:17" x14ac:dyDescent="0.3">
      <c r="A4">
        <f>A3+1</f>
        <v>2</v>
      </c>
      <c r="B4">
        <v>0.7</v>
      </c>
      <c r="C4">
        <f t="shared" ref="C4:C6" si="1">1.5*10</f>
        <v>15</v>
      </c>
      <c r="D4" s="1">
        <v>13.7</v>
      </c>
      <c r="E4" s="1">
        <v>4.72</v>
      </c>
      <c r="H4" s="1">
        <f>E4/SQRT(D$21*D4)</f>
        <v>0.40714322404654341</v>
      </c>
      <c r="J4">
        <v>4.7500000000000001E-2</v>
      </c>
      <c r="K4" s="1">
        <v>1.4</v>
      </c>
      <c r="L4" s="1">
        <v>1.42</v>
      </c>
      <c r="O4" s="1">
        <f>L4/SQRT(D$21*K4)</f>
        <v>0.38316852118285377</v>
      </c>
      <c r="Q4" s="1">
        <f t="shared" ref="Q4:Q18" si="2">ABS((H4-O4)/O4)</f>
        <v>6.2569604595072006E-2</v>
      </c>
    </row>
    <row r="5" spans="1:17" x14ac:dyDescent="0.3">
      <c r="A5">
        <f t="shared" ref="A5:A17" si="3">A4+1</f>
        <v>3</v>
      </c>
      <c r="B5">
        <v>1</v>
      </c>
      <c r="C5">
        <f t="shared" si="1"/>
        <v>15</v>
      </c>
      <c r="D5" s="1">
        <v>13.7</v>
      </c>
      <c r="E5" s="1">
        <v>4.28</v>
      </c>
      <c r="H5" s="1">
        <f t="shared" ref="H5:H18" si="4">E5/SQRT(D$21*D5)</f>
        <v>0.36918919468627243</v>
      </c>
      <c r="J5">
        <v>8.1900000000000001E-2</v>
      </c>
      <c r="K5" s="1">
        <v>1.32</v>
      </c>
      <c r="L5" s="1">
        <v>1.44</v>
      </c>
      <c r="O5" s="1">
        <f>L5/SQRT(D$21*K5)</f>
        <v>0.40016677090572406</v>
      </c>
      <c r="Q5" s="1">
        <f t="shared" si="2"/>
        <v>7.7411665514700342E-2</v>
      </c>
    </row>
    <row r="6" spans="1:17" x14ac:dyDescent="0.3">
      <c r="A6">
        <f t="shared" si="3"/>
        <v>4</v>
      </c>
      <c r="B6">
        <v>1</v>
      </c>
      <c r="C6">
        <f t="shared" si="1"/>
        <v>15</v>
      </c>
      <c r="D6" s="1">
        <v>13.7</v>
      </c>
      <c r="E6" s="1">
        <v>4.28</v>
      </c>
      <c r="H6" s="1">
        <f t="shared" si="4"/>
        <v>0.36918919468627243</v>
      </c>
      <c r="J6">
        <v>0.09</v>
      </c>
      <c r="K6" s="1">
        <v>1.36</v>
      </c>
      <c r="L6" s="1">
        <v>1.43</v>
      </c>
      <c r="O6" s="1">
        <f t="shared" si="0"/>
        <v>0.39150028233442929</v>
      </c>
      <c r="Q6" s="1">
        <f t="shared" si="2"/>
        <v>5.6988688526917027E-2</v>
      </c>
    </row>
    <row r="7" spans="1:17" x14ac:dyDescent="0.3">
      <c r="A7">
        <f t="shared" si="3"/>
        <v>5</v>
      </c>
      <c r="B7">
        <v>0.4</v>
      </c>
      <c r="C7">
        <f>2*10</f>
        <v>20</v>
      </c>
      <c r="D7" s="1">
        <v>18</v>
      </c>
      <c r="E7" s="1">
        <v>5.45</v>
      </c>
      <c r="H7" s="1">
        <f t="shared" si="4"/>
        <v>0.41013397389537221</v>
      </c>
      <c r="J7">
        <v>3.7900000000000003E-2</v>
      </c>
      <c r="K7" s="1">
        <v>1.95</v>
      </c>
      <c r="L7" s="1">
        <v>1.24</v>
      </c>
      <c r="O7" s="1">
        <f t="shared" si="0"/>
        <v>0.2835109751650251</v>
      </c>
      <c r="Q7" s="1">
        <f t="shared" si="2"/>
        <v>0.44662468060237465</v>
      </c>
    </row>
    <row r="8" spans="1:17" x14ac:dyDescent="0.3">
      <c r="A8">
        <f t="shared" si="3"/>
        <v>6</v>
      </c>
      <c r="B8">
        <v>0.7</v>
      </c>
      <c r="C8">
        <f t="shared" ref="C8:C10" si="5">2*10</f>
        <v>20</v>
      </c>
      <c r="D8" s="1">
        <v>18</v>
      </c>
      <c r="E8" s="1">
        <v>5.14</v>
      </c>
      <c r="H8" s="1">
        <f t="shared" si="4"/>
        <v>0.38680525244444275</v>
      </c>
      <c r="J8">
        <v>7.85E-2</v>
      </c>
      <c r="K8" s="1">
        <v>1.95</v>
      </c>
      <c r="L8" s="1">
        <v>1.26</v>
      </c>
      <c r="O8" s="1">
        <f t="shared" si="0"/>
        <v>0.28808373282897715</v>
      </c>
      <c r="Q8" s="1">
        <f t="shared" si="2"/>
        <v>0.34268342278830544</v>
      </c>
    </row>
    <row r="9" spans="1:17" x14ac:dyDescent="0.3">
      <c r="A9">
        <f t="shared" si="3"/>
        <v>7</v>
      </c>
      <c r="B9">
        <v>1</v>
      </c>
      <c r="C9">
        <f t="shared" si="5"/>
        <v>20</v>
      </c>
      <c r="D9" s="1">
        <v>18</v>
      </c>
      <c r="E9" s="1">
        <v>5.14</v>
      </c>
      <c r="H9" s="1">
        <f t="shared" si="4"/>
        <v>0.38680525244444275</v>
      </c>
      <c r="J9">
        <v>9.0499999999999997E-2</v>
      </c>
      <c r="K9" s="1">
        <v>2.29</v>
      </c>
      <c r="L9" s="1">
        <v>1.76</v>
      </c>
      <c r="O9" s="1">
        <f t="shared" si="0"/>
        <v>0.37133032949697753</v>
      </c>
      <c r="Q9" s="1">
        <f t="shared" si="2"/>
        <v>4.1674276831704854E-2</v>
      </c>
    </row>
    <row r="10" spans="1:17" x14ac:dyDescent="0.3">
      <c r="A10">
        <f t="shared" si="3"/>
        <v>8</v>
      </c>
      <c r="B10">
        <v>1</v>
      </c>
      <c r="C10">
        <f t="shared" si="5"/>
        <v>20</v>
      </c>
      <c r="D10" s="1">
        <v>18</v>
      </c>
      <c r="E10" s="1">
        <v>5.14</v>
      </c>
      <c r="H10" s="1">
        <f t="shared" si="4"/>
        <v>0.38680525244444275</v>
      </c>
      <c r="J10">
        <v>9.7699999999999995E-2</v>
      </c>
      <c r="K10" s="1">
        <v>2.34</v>
      </c>
      <c r="L10" s="1">
        <v>1.84</v>
      </c>
      <c r="O10" s="1">
        <f t="shared" si="0"/>
        <v>0.38403905345784278</v>
      </c>
      <c r="Q10" s="1">
        <f t="shared" si="2"/>
        <v>7.2029106459185165E-3</v>
      </c>
    </row>
    <row r="11" spans="1:17" x14ac:dyDescent="0.3">
      <c r="A11">
        <f t="shared" si="3"/>
        <v>9</v>
      </c>
      <c r="B11">
        <v>0.4</v>
      </c>
      <c r="C11">
        <f>1.5*10</f>
        <v>15</v>
      </c>
      <c r="D11" s="1">
        <v>14.2</v>
      </c>
      <c r="E11" s="1">
        <v>3.46</v>
      </c>
      <c r="H11" s="1">
        <f t="shared" si="4"/>
        <v>0.29315507902877641</v>
      </c>
      <c r="J11">
        <v>4.58E-2</v>
      </c>
      <c r="K11" s="1">
        <v>1.5</v>
      </c>
      <c r="L11" s="1">
        <v>1.52</v>
      </c>
      <c r="O11" s="1">
        <f t="shared" si="0"/>
        <v>0.3962446894162594</v>
      </c>
      <c r="Q11" s="1">
        <f t="shared" si="2"/>
        <v>0.26016654138470036</v>
      </c>
    </row>
    <row r="12" spans="1:17" x14ac:dyDescent="0.3">
      <c r="A12">
        <f t="shared" si="3"/>
        <v>10</v>
      </c>
      <c r="B12">
        <v>0.7</v>
      </c>
      <c r="C12">
        <f t="shared" ref="C12:C14" si="6">1.5*10</f>
        <v>15</v>
      </c>
      <c r="D12" s="1">
        <v>13.7</v>
      </c>
      <c r="E12" s="1">
        <v>4.72</v>
      </c>
      <c r="H12" s="1">
        <f t="shared" si="4"/>
        <v>0.40714322404654341</v>
      </c>
      <c r="J12">
        <v>6.4199999999999993E-2</v>
      </c>
      <c r="K12" s="1">
        <v>1.55</v>
      </c>
      <c r="L12" s="1">
        <v>1.55</v>
      </c>
      <c r="O12" s="1">
        <f t="shared" si="0"/>
        <v>0.39749470277726179</v>
      </c>
      <c r="Q12" s="1">
        <f t="shared" si="2"/>
        <v>2.4273332957315451E-2</v>
      </c>
    </row>
    <row r="13" spans="1:17" x14ac:dyDescent="0.3">
      <c r="A13">
        <f t="shared" si="3"/>
        <v>11</v>
      </c>
      <c r="B13">
        <v>1</v>
      </c>
      <c r="C13">
        <f t="shared" si="6"/>
        <v>15</v>
      </c>
      <c r="D13" s="1">
        <v>13.7</v>
      </c>
      <c r="E13" s="1">
        <v>4.28</v>
      </c>
      <c r="H13" s="1">
        <f t="shared" si="4"/>
        <v>0.36918919468627243</v>
      </c>
      <c r="J13">
        <v>9.2799999999999994E-2</v>
      </c>
      <c r="K13" s="1">
        <v>1.38</v>
      </c>
      <c r="L13" s="1">
        <v>1.44</v>
      </c>
      <c r="O13" s="1">
        <f t="shared" si="0"/>
        <v>0.3913708227009105</v>
      </c>
      <c r="Q13" s="1">
        <f t="shared" si="2"/>
        <v>5.6676754443673739E-2</v>
      </c>
    </row>
    <row r="14" spans="1:17" x14ac:dyDescent="0.3">
      <c r="A14">
        <f t="shared" si="3"/>
        <v>12</v>
      </c>
      <c r="B14">
        <v>1</v>
      </c>
      <c r="C14">
        <f t="shared" si="6"/>
        <v>15</v>
      </c>
      <c r="D14" s="1">
        <v>13.7</v>
      </c>
      <c r="E14" s="1">
        <v>4.28</v>
      </c>
      <c r="H14" s="1">
        <f t="shared" si="4"/>
        <v>0.36918919468627243</v>
      </c>
      <c r="J14">
        <v>9.4500000000000001E-2</v>
      </c>
      <c r="K14" s="1">
        <v>1.35</v>
      </c>
      <c r="L14" s="1">
        <v>1.49</v>
      </c>
      <c r="O14" s="1">
        <f t="shared" si="0"/>
        <v>0.40943492031997331</v>
      </c>
      <c r="Q14" s="1">
        <f t="shared" si="2"/>
        <v>9.8295781908999971E-2</v>
      </c>
    </row>
    <row r="15" spans="1:17" x14ac:dyDescent="0.3">
      <c r="A15">
        <f t="shared" si="3"/>
        <v>13</v>
      </c>
      <c r="B15">
        <v>0.4</v>
      </c>
      <c r="C15">
        <f>2*10</f>
        <v>20</v>
      </c>
      <c r="D15" s="1">
        <v>18</v>
      </c>
      <c r="E15" s="1">
        <v>5.45</v>
      </c>
      <c r="H15" s="1">
        <f t="shared" si="4"/>
        <v>0.41013397389537221</v>
      </c>
      <c r="J15">
        <v>4.2099999999999999E-2</v>
      </c>
      <c r="K15" s="1">
        <v>1.79</v>
      </c>
      <c r="L15" s="1"/>
      <c r="O15" s="1">
        <f t="shared" si="0"/>
        <v>0</v>
      </c>
      <c r="Q15" s="1" t="e">
        <f t="shared" si="2"/>
        <v>#DIV/0!</v>
      </c>
    </row>
    <row r="16" spans="1:17" x14ac:dyDescent="0.3">
      <c r="A16">
        <f t="shared" si="3"/>
        <v>14</v>
      </c>
      <c r="B16">
        <v>0.7</v>
      </c>
      <c r="C16">
        <f t="shared" ref="C16:C18" si="7">2*10</f>
        <v>20</v>
      </c>
      <c r="D16" s="1">
        <v>18</v>
      </c>
      <c r="E16" s="1">
        <v>5.14</v>
      </c>
      <c r="H16" s="1">
        <f t="shared" si="4"/>
        <v>0.38680525244444275</v>
      </c>
      <c r="J16">
        <v>7.3800000000000004E-2</v>
      </c>
      <c r="K16" s="1">
        <v>1.51</v>
      </c>
      <c r="L16" s="1"/>
      <c r="O16" s="1">
        <f t="shared" si="0"/>
        <v>0</v>
      </c>
      <c r="Q16" s="1" t="e">
        <f t="shared" si="2"/>
        <v>#DIV/0!</v>
      </c>
    </row>
    <row r="17" spans="1:18" x14ac:dyDescent="0.3">
      <c r="A17">
        <f t="shared" si="3"/>
        <v>15</v>
      </c>
      <c r="B17">
        <v>1</v>
      </c>
      <c r="C17">
        <f t="shared" si="7"/>
        <v>20</v>
      </c>
      <c r="D17" s="1">
        <v>18</v>
      </c>
      <c r="E17" s="1">
        <v>5.14</v>
      </c>
      <c r="H17" s="1">
        <f t="shared" si="4"/>
        <v>0.38680525244444275</v>
      </c>
      <c r="J17">
        <v>0.1065</v>
      </c>
      <c r="K17" s="1">
        <v>2.23</v>
      </c>
      <c r="L17" s="1">
        <v>1.68</v>
      </c>
      <c r="O17" s="1">
        <f t="shared" si="0"/>
        <v>0.35918843626104402</v>
      </c>
      <c r="Q17" s="1">
        <f t="shared" si="2"/>
        <v>7.6886707353039374E-2</v>
      </c>
    </row>
    <row r="18" spans="1:18" x14ac:dyDescent="0.3">
      <c r="A18">
        <f>A17+1</f>
        <v>16</v>
      </c>
      <c r="B18">
        <v>1</v>
      </c>
      <c r="C18">
        <f t="shared" si="7"/>
        <v>20</v>
      </c>
      <c r="D18" s="1">
        <v>18</v>
      </c>
      <c r="E18" s="1">
        <v>5.14</v>
      </c>
      <c r="H18" s="1">
        <f t="shared" si="4"/>
        <v>0.38680525244444275</v>
      </c>
      <c r="J18">
        <v>0.1012</v>
      </c>
      <c r="K18" s="1">
        <v>2.35</v>
      </c>
      <c r="L18" s="1">
        <v>1.89</v>
      </c>
      <c r="O18" s="1">
        <f t="shared" si="0"/>
        <v>0.39363469422369768</v>
      </c>
      <c r="Q18" s="1">
        <f t="shared" si="2"/>
        <v>1.7349694728315396E-2</v>
      </c>
    </row>
    <row r="21" spans="1:18" x14ac:dyDescent="0.3">
      <c r="C21" t="s">
        <v>4</v>
      </c>
      <c r="D21">
        <v>9.81</v>
      </c>
      <c r="E21" t="s">
        <v>5</v>
      </c>
      <c r="F21">
        <v>7.2800000000000004E-2</v>
      </c>
      <c r="G21" t="s">
        <v>6</v>
      </c>
      <c r="H21">
        <v>1000</v>
      </c>
    </row>
    <row r="22" spans="1:18" x14ac:dyDescent="0.3">
      <c r="B22" t="s">
        <v>0</v>
      </c>
      <c r="C22" t="s">
        <v>16</v>
      </c>
      <c r="D22" t="s">
        <v>8</v>
      </c>
    </row>
    <row r="23" spans="1:18" x14ac:dyDescent="0.3">
      <c r="B23" t="s">
        <v>7</v>
      </c>
      <c r="D23" t="s">
        <v>7</v>
      </c>
    </row>
    <row r="24" spans="1:18" x14ac:dyDescent="0.3">
      <c r="A24">
        <v>1</v>
      </c>
      <c r="B24">
        <f t="shared" ref="B24:B39" si="8">H$21*F3^2*B3/F$21</f>
        <v>0</v>
      </c>
      <c r="C24">
        <f>H$21*E3^2*B3/F$21</f>
        <v>65778.021978021978</v>
      </c>
      <c r="D24">
        <f t="shared" ref="D24:D39" si="9">H$21*L3^2*J3/F$21</f>
        <v>1286.6236263736264</v>
      </c>
      <c r="N24" t="s">
        <v>17</v>
      </c>
      <c r="Q24" t="s">
        <v>18</v>
      </c>
    </row>
    <row r="25" spans="1:18" x14ac:dyDescent="0.3">
      <c r="A25">
        <f>A24+1</f>
        <v>2</v>
      </c>
      <c r="B25">
        <f t="shared" si="8"/>
        <v>0</v>
      </c>
      <c r="C25">
        <f t="shared" ref="C25:C39" si="10">H$21*E4^2*B4/F$21</f>
        <v>214215.38461538457</v>
      </c>
      <c r="D25">
        <f t="shared" si="9"/>
        <v>1315.6456043956043</v>
      </c>
      <c r="N25">
        <v>0.29315507902877641</v>
      </c>
      <c r="O25">
        <v>0.38788850820350435</v>
      </c>
      <c r="P25">
        <v>0.24422850167302809</v>
      </c>
      <c r="Q25">
        <v>65778.021978021978</v>
      </c>
      <c r="R25">
        <v>1286.6236263736264</v>
      </c>
    </row>
    <row r="26" spans="1:18" x14ac:dyDescent="0.3">
      <c r="A26">
        <f t="shared" ref="A26:A38" si="11">A25+1</f>
        <v>3</v>
      </c>
      <c r="B26">
        <f t="shared" si="8"/>
        <v>0</v>
      </c>
      <c r="C26">
        <f t="shared" si="10"/>
        <v>251626.37362637362</v>
      </c>
      <c r="D26">
        <f t="shared" si="9"/>
        <v>2332.7999999999997</v>
      </c>
      <c r="N26">
        <v>0.40714322404654341</v>
      </c>
      <c r="O26">
        <v>0.38316852118285377</v>
      </c>
      <c r="P26">
        <v>6.2569604595072006E-2</v>
      </c>
      <c r="Q26">
        <v>214215.38461538457</v>
      </c>
      <c r="R26">
        <v>1315.6456043956043</v>
      </c>
    </row>
    <row r="27" spans="1:18" x14ac:dyDescent="0.3">
      <c r="A27">
        <f t="shared" si="11"/>
        <v>4</v>
      </c>
      <c r="B27">
        <f t="shared" si="8"/>
        <v>0</v>
      </c>
      <c r="C27">
        <f t="shared" si="10"/>
        <v>251626.37362637362</v>
      </c>
      <c r="D27">
        <f t="shared" si="9"/>
        <v>2528.0357142857138</v>
      </c>
      <c r="N27">
        <v>0.36918919468627243</v>
      </c>
      <c r="O27">
        <v>0.40016677090572406</v>
      </c>
      <c r="P27">
        <v>7.7411665514700342E-2</v>
      </c>
      <c r="Q27">
        <v>251626.37362637362</v>
      </c>
      <c r="R27">
        <v>2332.7999999999997</v>
      </c>
    </row>
    <row r="28" spans="1:18" x14ac:dyDescent="0.3">
      <c r="A28">
        <f t="shared" si="11"/>
        <v>5</v>
      </c>
      <c r="B28">
        <f t="shared" si="8"/>
        <v>0</v>
      </c>
      <c r="C28">
        <f t="shared" si="10"/>
        <v>163200.54945054944</v>
      </c>
      <c r="D28">
        <f t="shared" si="9"/>
        <v>800.48131868131884</v>
      </c>
      <c r="E28" t="s">
        <v>9</v>
      </c>
      <c r="N28">
        <v>0.36918919468627243</v>
      </c>
      <c r="O28">
        <v>0.39150028233442929</v>
      </c>
      <c r="P28">
        <v>5.6988688526917027E-2</v>
      </c>
      <c r="Q28">
        <v>251626.37362637362</v>
      </c>
      <c r="R28">
        <v>2528.0357142857138</v>
      </c>
    </row>
    <row r="29" spans="1:18" x14ac:dyDescent="0.3">
      <c r="A29">
        <f t="shared" si="11"/>
        <v>6</v>
      </c>
      <c r="B29">
        <f t="shared" si="8"/>
        <v>0</v>
      </c>
      <c r="C29">
        <f t="shared" si="10"/>
        <v>254034.61538461529</v>
      </c>
      <c r="D29">
        <f t="shared" si="9"/>
        <v>1711.9038461538462</v>
      </c>
      <c r="N29">
        <v>0.41013397389537221</v>
      </c>
      <c r="O29">
        <v>0.2835109751650251</v>
      </c>
      <c r="P29">
        <v>0.44662468060237465</v>
      </c>
      <c r="Q29">
        <v>163200.54945054944</v>
      </c>
      <c r="R29">
        <v>800.48131868131884</v>
      </c>
    </row>
    <row r="30" spans="1:18" x14ac:dyDescent="0.3">
      <c r="A30">
        <f t="shared" si="11"/>
        <v>7</v>
      </c>
      <c r="B30">
        <f t="shared" si="8"/>
        <v>0</v>
      </c>
      <c r="C30">
        <f t="shared" si="10"/>
        <v>362906.59340659331</v>
      </c>
      <c r="D30">
        <f t="shared" si="9"/>
        <v>3850.7252747252742</v>
      </c>
      <c r="N30">
        <v>0.38680525244444275</v>
      </c>
      <c r="O30">
        <v>0.28808373282897715</v>
      </c>
      <c r="P30">
        <v>0.34268342278830544</v>
      </c>
      <c r="Q30">
        <v>254034.61538461529</v>
      </c>
      <c r="R30">
        <v>1711.9038461538462</v>
      </c>
    </row>
    <row r="31" spans="1:18" x14ac:dyDescent="0.3">
      <c r="A31">
        <f t="shared" si="11"/>
        <v>8</v>
      </c>
      <c r="B31">
        <f t="shared" si="8"/>
        <v>0</v>
      </c>
      <c r="C31">
        <f t="shared" si="10"/>
        <v>362906.59340659331</v>
      </c>
      <c r="D31">
        <f t="shared" si="9"/>
        <v>4543.5868131868128</v>
      </c>
      <c r="N31">
        <v>0.38680525244444275</v>
      </c>
      <c r="O31">
        <v>0.37133032949697753</v>
      </c>
      <c r="P31">
        <v>4.1674276831704854E-2</v>
      </c>
      <c r="Q31">
        <v>362906.59340659331</v>
      </c>
      <c r="R31">
        <v>3850.7252747252742</v>
      </c>
    </row>
    <row r="32" spans="1:18" x14ac:dyDescent="0.3">
      <c r="A32">
        <f t="shared" si="11"/>
        <v>9</v>
      </c>
      <c r="B32">
        <f t="shared" si="8"/>
        <v>0</v>
      </c>
      <c r="C32">
        <f t="shared" si="10"/>
        <v>65778.021978021978</v>
      </c>
      <c r="D32">
        <f t="shared" si="9"/>
        <v>1453.520879120879</v>
      </c>
      <c r="N32">
        <v>0.38680525244444275</v>
      </c>
      <c r="O32">
        <v>0.38403905345784278</v>
      </c>
      <c r="P32">
        <v>7.2029106459185165E-3</v>
      </c>
      <c r="Q32">
        <v>362906.59340659331</v>
      </c>
      <c r="R32">
        <v>4543.5868131868128</v>
      </c>
    </row>
    <row r="33" spans="1:18" x14ac:dyDescent="0.3">
      <c r="A33">
        <f t="shared" si="11"/>
        <v>10</v>
      </c>
      <c r="B33">
        <f t="shared" si="8"/>
        <v>0</v>
      </c>
      <c r="C33">
        <f t="shared" si="10"/>
        <v>214215.38461538457</v>
      </c>
      <c r="D33">
        <f t="shared" si="9"/>
        <v>2118.6881868131873</v>
      </c>
      <c r="N33">
        <v>0.29315507902877641</v>
      </c>
      <c r="O33">
        <v>0.3962446894162594</v>
      </c>
      <c r="P33">
        <v>0.26016654138470036</v>
      </c>
      <c r="Q33">
        <v>65778.021978021978</v>
      </c>
      <c r="R33">
        <v>1453.520879120879</v>
      </c>
    </row>
    <row r="34" spans="1:18" x14ac:dyDescent="0.3">
      <c r="A34">
        <f t="shared" si="11"/>
        <v>11</v>
      </c>
      <c r="B34">
        <f t="shared" si="8"/>
        <v>0</v>
      </c>
      <c r="C34">
        <f t="shared" si="10"/>
        <v>251626.37362637362</v>
      </c>
      <c r="D34">
        <f t="shared" si="9"/>
        <v>2643.2703296703294</v>
      </c>
      <c r="N34">
        <v>0.40714322404654341</v>
      </c>
      <c r="O34">
        <v>0.39749470277726179</v>
      </c>
      <c r="P34">
        <v>2.4273332957315451E-2</v>
      </c>
      <c r="Q34">
        <v>214215.38461538457</v>
      </c>
      <c r="R34">
        <v>2118.6881868131873</v>
      </c>
    </row>
    <row r="35" spans="1:18" x14ac:dyDescent="0.3">
      <c r="A35">
        <f t="shared" si="11"/>
        <v>12</v>
      </c>
      <c r="B35">
        <f t="shared" si="8"/>
        <v>0</v>
      </c>
      <c r="C35">
        <f t="shared" si="10"/>
        <v>251626.37362637362</v>
      </c>
      <c r="D35">
        <f t="shared" si="9"/>
        <v>2881.8605769230767</v>
      </c>
      <c r="N35">
        <v>0.36918919468627243</v>
      </c>
      <c r="O35">
        <v>0.3913708227009105</v>
      </c>
      <c r="P35">
        <v>5.6676754443673739E-2</v>
      </c>
      <c r="Q35">
        <v>251626.37362637362</v>
      </c>
      <c r="R35">
        <v>2643.2703296703294</v>
      </c>
    </row>
    <row r="36" spans="1:18" x14ac:dyDescent="0.3">
      <c r="A36">
        <f t="shared" si="11"/>
        <v>13</v>
      </c>
      <c r="B36">
        <f t="shared" si="8"/>
        <v>0</v>
      </c>
      <c r="C36">
        <f t="shared" si="10"/>
        <v>163200.54945054944</v>
      </c>
      <c r="D36">
        <f t="shared" si="9"/>
        <v>0</v>
      </c>
      <c r="N36">
        <v>0.36918919468627243</v>
      </c>
      <c r="O36">
        <v>0.40943492031997331</v>
      </c>
      <c r="P36">
        <v>9.8295781908999971E-2</v>
      </c>
      <c r="Q36">
        <v>251626.37362637362</v>
      </c>
      <c r="R36">
        <v>2881.8605769230767</v>
      </c>
    </row>
    <row r="37" spans="1:18" x14ac:dyDescent="0.3">
      <c r="A37">
        <f t="shared" si="11"/>
        <v>14</v>
      </c>
      <c r="B37">
        <f t="shared" si="8"/>
        <v>0</v>
      </c>
      <c r="C37">
        <f t="shared" si="10"/>
        <v>254034.61538461529</v>
      </c>
      <c r="D37">
        <f t="shared" si="9"/>
        <v>0</v>
      </c>
      <c r="N37">
        <v>0.41013397389537221</v>
      </c>
      <c r="O37">
        <v>0</v>
      </c>
      <c r="P37" t="e">
        <v>#DIV/0!</v>
      </c>
      <c r="Q37">
        <v>163200.54945054944</v>
      </c>
      <c r="R37">
        <v>0</v>
      </c>
    </row>
    <row r="38" spans="1:18" x14ac:dyDescent="0.3">
      <c r="A38">
        <f t="shared" si="11"/>
        <v>15</v>
      </c>
      <c r="B38">
        <f t="shared" si="8"/>
        <v>0</v>
      </c>
      <c r="C38">
        <f t="shared" si="10"/>
        <v>362906.59340659331</v>
      </c>
      <c r="D38">
        <f t="shared" si="9"/>
        <v>4128.9230769230762</v>
      </c>
      <c r="N38">
        <v>0.38680525244444275</v>
      </c>
      <c r="O38">
        <v>0</v>
      </c>
      <c r="P38" t="e">
        <v>#DIV/0!</v>
      </c>
      <c r="Q38">
        <v>254034.61538461529</v>
      </c>
      <c r="R38">
        <v>0</v>
      </c>
    </row>
    <row r="39" spans="1:18" x14ac:dyDescent="0.3">
      <c r="A39">
        <f>A38+1</f>
        <v>16</v>
      </c>
      <c r="B39">
        <f t="shared" si="8"/>
        <v>0</v>
      </c>
      <c r="C39">
        <f t="shared" si="10"/>
        <v>362906.59340659331</v>
      </c>
      <c r="D39">
        <f t="shared" si="9"/>
        <v>4965.6115384615377</v>
      </c>
      <c r="N39">
        <v>0.38680525244444275</v>
      </c>
      <c r="O39">
        <v>0.35918843626104402</v>
      </c>
      <c r="P39">
        <v>7.6886707353039374E-2</v>
      </c>
      <c r="Q39">
        <v>362906.59340659331</v>
      </c>
      <c r="R39">
        <v>4128.9230769230762</v>
      </c>
    </row>
    <row r="40" spans="1:18" x14ac:dyDescent="0.3">
      <c r="N40">
        <v>0.38680525244444275</v>
      </c>
      <c r="O40">
        <v>0.39363469422369768</v>
      </c>
      <c r="P40">
        <v>1.7349694728315396E-2</v>
      </c>
      <c r="Q40">
        <v>362906.59340659331</v>
      </c>
      <c r="R40">
        <v>4965.6115384615377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Berlier</dc:creator>
  <cp:lastModifiedBy>Théo Berlier</cp:lastModifiedBy>
  <dcterms:created xsi:type="dcterms:W3CDTF">2025-05-17T16:52:20Z</dcterms:created>
  <dcterms:modified xsi:type="dcterms:W3CDTF">2025-06-12T13:19:17Z</dcterms:modified>
</cp:coreProperties>
</file>