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o\Box Sync\TA\GI_Studio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2" i="1"/>
  <c r="E18" i="1" l="1"/>
  <c r="E22" i="1"/>
  <c r="E26" i="1"/>
  <c r="E30" i="1"/>
  <c r="E34" i="1"/>
  <c r="E38" i="1"/>
  <c r="E42" i="1"/>
  <c r="E46" i="1"/>
  <c r="E19" i="1"/>
  <c r="E23" i="1"/>
  <c r="E27" i="1"/>
  <c r="E31" i="1"/>
  <c r="E35" i="1"/>
  <c r="E39" i="1"/>
  <c r="E43" i="1"/>
  <c r="E47" i="1"/>
  <c r="E16" i="1"/>
  <c r="E20" i="1"/>
  <c r="E24" i="1"/>
  <c r="E28" i="1"/>
  <c r="E32" i="1"/>
  <c r="E36" i="1"/>
  <c r="E40" i="1"/>
  <c r="E44" i="1"/>
  <c r="E15" i="1"/>
  <c r="E17" i="1"/>
  <c r="E21" i="1"/>
  <c r="E25" i="1"/>
  <c r="E29" i="1"/>
  <c r="E33" i="1"/>
  <c r="E37" i="1"/>
  <c r="E41" i="1"/>
  <c r="E45" i="1"/>
  <c r="B10" i="1"/>
  <c r="F30" i="1" s="1"/>
  <c r="F46" i="1" l="1"/>
  <c r="F15" i="1"/>
  <c r="F29" i="1"/>
  <c r="F45" i="1"/>
  <c r="F32" i="1"/>
  <c r="F16" i="1"/>
  <c r="F23" i="1"/>
  <c r="F39" i="1"/>
  <c r="F27" i="1"/>
  <c r="F43" i="1"/>
  <c r="F31" i="1"/>
  <c r="F47" i="1"/>
  <c r="F19" i="1"/>
  <c r="F35" i="1"/>
  <c r="F20" i="1"/>
  <c r="F36" i="1"/>
  <c r="F17" i="1"/>
  <c r="F33" i="1"/>
  <c r="F18" i="1"/>
  <c r="F34" i="1"/>
  <c r="F24" i="1"/>
  <c r="F40" i="1"/>
  <c r="F21" i="1"/>
  <c r="F37" i="1"/>
  <c r="F22" i="1"/>
  <c r="F38" i="1"/>
  <c r="F28" i="1"/>
  <c r="F44" i="1"/>
  <c r="F25" i="1"/>
  <c r="F41" i="1"/>
  <c r="F26" i="1"/>
  <c r="F42" i="1"/>
</calcChain>
</file>

<file path=xl/sharedStrings.xml><?xml version="1.0" encoding="utf-8"?>
<sst xmlns="http://schemas.openxmlformats.org/spreadsheetml/2006/main" count="21" uniqueCount="21">
  <si>
    <t>Time Ratios</t>
  </si>
  <si>
    <r>
      <t>(t/t</t>
    </r>
    <r>
      <rPr>
        <vertAlign val="subscript"/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</si>
  <si>
    <t>Discharge Ratios</t>
  </si>
  <si>
    <r>
      <t>(q/q</t>
    </r>
    <r>
      <rPr>
        <vertAlign val="subscript"/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</si>
  <si>
    <t>Mass Curve Ratios</t>
  </si>
  <si>
    <r>
      <t>(Q</t>
    </r>
    <r>
      <rPr>
        <vertAlign val="subscript"/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/Q)</t>
    </r>
  </si>
  <si>
    <t>Contributing Area (mi^2)</t>
  </si>
  <si>
    <t>Hydraulic Length (ft)</t>
  </si>
  <si>
    <t>Slope (%)</t>
  </si>
  <si>
    <t>CN</t>
  </si>
  <si>
    <t>S</t>
  </si>
  <si>
    <t>Peaking Factor</t>
  </si>
  <si>
    <t>For each inch of rainfall excess, we will see 1977 cfs per inches. So when does the flow actually occur</t>
  </si>
  <si>
    <t>q_p (Peak Discharge) cfs/inch</t>
  </si>
  <si>
    <t>Time</t>
  </si>
  <si>
    <t>t_L (hr)</t>
  </si>
  <si>
    <t>t_c (hr)</t>
  </si>
  <si>
    <t>t_P (hr)</t>
  </si>
  <si>
    <t>hr</t>
  </si>
  <si>
    <t xml:space="preserve">Q </t>
  </si>
  <si>
    <t>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</si>
</sst>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top" wrapText="1"/>
    </xf>
    <xf numFmtId="0" fontId="0" fillId="3" borderId="5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Sheet1!$F$15:$F$47</c:f>
              <c:numCache>
                <c:formatCode>General</c:formatCode>
                <c:ptCount val="33"/>
                <c:pt idx="0">
                  <c:v>0</c:v>
                </c:pt>
                <c:pt idx="1">
                  <c:v>21.779681908154014</c:v>
                </c:pt>
                <c:pt idx="2">
                  <c:v>72.598939693846717</c:v>
                </c:pt>
                <c:pt idx="3">
                  <c:v>137.93798541830876</c:v>
                </c:pt>
                <c:pt idx="4">
                  <c:v>225.05671305092483</c:v>
                </c:pt>
                <c:pt idx="5">
                  <c:v>341.21501656107955</c:v>
                </c:pt>
                <c:pt idx="6">
                  <c:v>479.15300197938836</c:v>
                </c:pt>
                <c:pt idx="7">
                  <c:v>595.31130548954309</c:v>
                </c:pt>
                <c:pt idx="8">
                  <c:v>675.17013915277448</c:v>
                </c:pt>
                <c:pt idx="9">
                  <c:v>718.72950296908243</c:v>
                </c:pt>
                <c:pt idx="10">
                  <c:v>725.98939693846717</c:v>
                </c:pt>
                <c:pt idx="11">
                  <c:v>718.72950296908243</c:v>
                </c:pt>
                <c:pt idx="12">
                  <c:v>675.17013915277448</c:v>
                </c:pt>
                <c:pt idx="13">
                  <c:v>624.3508813670818</c:v>
                </c:pt>
                <c:pt idx="14">
                  <c:v>566.27172961200438</c:v>
                </c:pt>
                <c:pt idx="15">
                  <c:v>493.67278991815772</c:v>
                </c:pt>
                <c:pt idx="16">
                  <c:v>406.55406228554165</c:v>
                </c:pt>
                <c:pt idx="17">
                  <c:v>333.95512259169493</c:v>
                </c:pt>
                <c:pt idx="18">
                  <c:v>283.13586480600219</c:v>
                </c:pt>
                <c:pt idx="19">
                  <c:v>239.57650098969418</c:v>
                </c:pt>
                <c:pt idx="20">
                  <c:v>203.27703114277082</c:v>
                </c:pt>
                <c:pt idx="21">
                  <c:v>150.27980516626269</c:v>
                </c:pt>
                <c:pt idx="22">
                  <c:v>106.72044134995467</c:v>
                </c:pt>
                <c:pt idx="23">
                  <c:v>77.680865472415988</c:v>
                </c:pt>
                <c:pt idx="24">
                  <c:v>55.90118356426197</c:v>
                </c:pt>
                <c:pt idx="25">
                  <c:v>39.929416831615697</c:v>
                </c:pt>
                <c:pt idx="26">
                  <c:v>29.039575877538688</c:v>
                </c:pt>
                <c:pt idx="27">
                  <c:v>21.053692511215548</c:v>
                </c:pt>
                <c:pt idx="28">
                  <c:v>15.245777335707812</c:v>
                </c:pt>
                <c:pt idx="29">
                  <c:v>10.889840954077007</c:v>
                </c:pt>
                <c:pt idx="30">
                  <c:v>7.9858833663231383</c:v>
                </c:pt>
                <c:pt idx="31">
                  <c:v>3.629946984692336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0104"/>
        <c:axId val="193920496"/>
      </c:lineChart>
      <c:catAx>
        <c:axId val="19392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0496"/>
        <c:crosses val="autoZero"/>
        <c:auto val="1"/>
        <c:lblAlgn val="ctr"/>
        <c:lblOffset val="100"/>
        <c:noMultiLvlLbl val="0"/>
      </c:catAx>
      <c:valAx>
        <c:axId val="1939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89931</xdr:colOff>
      <xdr:row>12</xdr:row>
      <xdr:rowOff>456333</xdr:rowOff>
    </xdr:from>
    <xdr:to>
      <xdr:col>17</xdr:col>
      <xdr:colOff>441614</xdr:colOff>
      <xdr:row>37</xdr:row>
      <xdr:rowOff>16450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Normal="100" workbookViewId="0">
      <selection activeCell="B6" sqref="B6"/>
    </sheetView>
  </sheetViews>
  <sheetFormatPr defaultRowHeight="15" x14ac:dyDescent="0.25"/>
  <cols>
    <col min="1" max="1" width="32.28515625" customWidth="1"/>
  </cols>
  <sheetData>
    <row r="1" spans="1:6" x14ac:dyDescent="0.25">
      <c r="A1" t="s">
        <v>6</v>
      </c>
      <c r="B1" s="5">
        <v>3</v>
      </c>
    </row>
    <row r="2" spans="1:6" x14ac:dyDescent="0.25">
      <c r="A2" t="s">
        <v>7</v>
      </c>
      <c r="B2" s="5">
        <f>1.2*5280</f>
        <v>6336</v>
      </c>
    </row>
    <row r="3" spans="1:6" x14ac:dyDescent="0.25">
      <c r="A3" t="s">
        <v>8</v>
      </c>
      <c r="B3" s="5">
        <v>3</v>
      </c>
    </row>
    <row r="4" spans="1:6" x14ac:dyDescent="0.25">
      <c r="A4" t="s">
        <v>9</v>
      </c>
      <c r="B4" s="5">
        <v>50</v>
      </c>
    </row>
    <row r="5" spans="1:6" x14ac:dyDescent="0.25">
      <c r="A5" t="s">
        <v>11</v>
      </c>
      <c r="B5" s="5">
        <v>484</v>
      </c>
    </row>
    <row r="6" spans="1:6" x14ac:dyDescent="0.25">
      <c r="A6" t="s">
        <v>10</v>
      </c>
      <c r="B6" s="6">
        <f>1000/B4 - 10</f>
        <v>10</v>
      </c>
    </row>
    <row r="7" spans="1:6" x14ac:dyDescent="0.25">
      <c r="A7" t="s">
        <v>15</v>
      </c>
      <c r="B7" s="6">
        <f>(B2^0.8*(B6+1)^0.7)/(1900*B3^0.5)</f>
        <v>1.7910709342947828</v>
      </c>
    </row>
    <row r="8" spans="1:6" x14ac:dyDescent="0.25">
      <c r="A8" t="s">
        <v>16</v>
      </c>
      <c r="B8" s="6">
        <f>5*B7/3</f>
        <v>2.9851182238246383</v>
      </c>
    </row>
    <row r="9" spans="1:6" x14ac:dyDescent="0.25">
      <c r="A9" t="s">
        <v>17</v>
      </c>
      <c r="B9" s="6">
        <f>0.67*B8</f>
        <v>2.0000292099625079</v>
      </c>
    </row>
    <row r="10" spans="1:6" x14ac:dyDescent="0.25">
      <c r="A10" t="s">
        <v>13</v>
      </c>
      <c r="B10" s="6">
        <f>B5*B1*1/B9</f>
        <v>725.98939693846717</v>
      </c>
      <c r="D10" t="s">
        <v>12</v>
      </c>
    </row>
    <row r="13" spans="1:6" ht="36" x14ac:dyDescent="0.25">
      <c r="B13" s="1" t="s">
        <v>0</v>
      </c>
      <c r="C13" s="1" t="s">
        <v>2</v>
      </c>
      <c r="D13" s="1" t="s">
        <v>4</v>
      </c>
      <c r="E13" s="4" t="s">
        <v>14</v>
      </c>
      <c r="F13" s="4" t="s">
        <v>19</v>
      </c>
    </row>
    <row r="14" spans="1:6" x14ac:dyDescent="0.25">
      <c r="B14" s="2" t="s">
        <v>1</v>
      </c>
      <c r="C14" s="2" t="s">
        <v>3</v>
      </c>
      <c r="D14" s="2" t="s">
        <v>5</v>
      </c>
      <c r="E14" s="4" t="s">
        <v>18</v>
      </c>
      <c r="F14" s="4" t="s">
        <v>20</v>
      </c>
    </row>
    <row r="15" spans="1:6" x14ac:dyDescent="0.25">
      <c r="B15" s="3">
        <v>0</v>
      </c>
      <c r="C15" s="3">
        <v>0</v>
      </c>
      <c r="D15" s="3">
        <v>0</v>
      </c>
      <c r="E15">
        <f>$B$9*B15</f>
        <v>0</v>
      </c>
      <c r="F15">
        <f>$B$10*C15</f>
        <v>0</v>
      </c>
    </row>
    <row r="16" spans="1:6" x14ac:dyDescent="0.25">
      <c r="B16" s="3">
        <v>0.1</v>
      </c>
      <c r="C16" s="3">
        <v>0.03</v>
      </c>
      <c r="D16" s="3">
        <v>1E-3</v>
      </c>
      <c r="E16">
        <f t="shared" ref="E16:E47" si="0">$B$9*B16</f>
        <v>0.2000029209962508</v>
      </c>
      <c r="F16">
        <f t="shared" ref="F16:F47" si="1">$B$10*C16</f>
        <v>21.779681908154014</v>
      </c>
    </row>
    <row r="17" spans="2:6" x14ac:dyDescent="0.25">
      <c r="B17" s="3">
        <v>0.2</v>
      </c>
      <c r="C17" s="3">
        <v>0.1</v>
      </c>
      <c r="D17" s="3">
        <v>6.0000000000000001E-3</v>
      </c>
      <c r="E17">
        <f t="shared" si="0"/>
        <v>0.40000584199250161</v>
      </c>
      <c r="F17">
        <f t="shared" si="1"/>
        <v>72.598939693846717</v>
      </c>
    </row>
    <row r="18" spans="2:6" x14ac:dyDescent="0.25">
      <c r="B18" s="3">
        <v>0.3</v>
      </c>
      <c r="C18" s="3">
        <v>0.19</v>
      </c>
      <c r="D18" s="3">
        <v>1.2E-2</v>
      </c>
      <c r="E18">
        <f t="shared" si="0"/>
        <v>0.60000876298875239</v>
      </c>
      <c r="F18">
        <f t="shared" si="1"/>
        <v>137.93798541830876</v>
      </c>
    </row>
    <row r="19" spans="2:6" x14ac:dyDescent="0.25">
      <c r="B19" s="3">
        <v>0.4</v>
      </c>
      <c r="C19" s="3">
        <v>0.31</v>
      </c>
      <c r="D19" s="3">
        <v>3.5000000000000003E-2</v>
      </c>
      <c r="E19">
        <f t="shared" si="0"/>
        <v>0.80001168398500322</v>
      </c>
      <c r="F19">
        <f t="shared" si="1"/>
        <v>225.05671305092483</v>
      </c>
    </row>
    <row r="20" spans="2:6" x14ac:dyDescent="0.25">
      <c r="B20" s="3">
        <v>0.5</v>
      </c>
      <c r="C20" s="3">
        <v>0.47</v>
      </c>
      <c r="D20" s="3">
        <v>6.5000000000000002E-2</v>
      </c>
      <c r="E20">
        <f t="shared" si="0"/>
        <v>1.0000146049812539</v>
      </c>
      <c r="F20">
        <f t="shared" si="1"/>
        <v>341.21501656107955</v>
      </c>
    </row>
    <row r="21" spans="2:6" x14ac:dyDescent="0.25">
      <c r="B21" s="3">
        <v>0.6</v>
      </c>
      <c r="C21" s="3">
        <v>0.66</v>
      </c>
      <c r="D21" s="3">
        <v>0.107</v>
      </c>
      <c r="E21">
        <f t="shared" si="0"/>
        <v>1.2000175259775048</v>
      </c>
      <c r="F21">
        <f t="shared" si="1"/>
        <v>479.15300197938836</v>
      </c>
    </row>
    <row r="22" spans="2:6" x14ac:dyDescent="0.25">
      <c r="B22" s="3">
        <v>0.7</v>
      </c>
      <c r="C22" s="3">
        <v>0.82</v>
      </c>
      <c r="D22" s="3">
        <v>0.16300000000000001</v>
      </c>
      <c r="E22">
        <f t="shared" si="0"/>
        <v>1.4000204469737554</v>
      </c>
      <c r="F22">
        <f t="shared" si="1"/>
        <v>595.31130548954309</v>
      </c>
    </row>
    <row r="23" spans="2:6" x14ac:dyDescent="0.25">
      <c r="B23" s="3">
        <v>0.8</v>
      </c>
      <c r="C23" s="3">
        <v>0.93</v>
      </c>
      <c r="D23" s="3">
        <v>0.22800000000000001</v>
      </c>
      <c r="E23">
        <f t="shared" si="0"/>
        <v>1.6000233679700064</v>
      </c>
      <c r="F23">
        <f t="shared" si="1"/>
        <v>675.17013915277448</v>
      </c>
    </row>
    <row r="24" spans="2:6" x14ac:dyDescent="0.25">
      <c r="B24" s="3">
        <v>0.9</v>
      </c>
      <c r="C24" s="3">
        <v>0.99</v>
      </c>
      <c r="D24" s="3">
        <v>0.3</v>
      </c>
      <c r="E24">
        <f t="shared" si="0"/>
        <v>1.800026288966257</v>
      </c>
      <c r="F24">
        <f t="shared" si="1"/>
        <v>718.72950296908243</v>
      </c>
    </row>
    <row r="25" spans="2:6" x14ac:dyDescent="0.25">
      <c r="B25" s="3">
        <v>1</v>
      </c>
      <c r="C25" s="3">
        <v>1</v>
      </c>
      <c r="D25" s="3">
        <v>0.375</v>
      </c>
      <c r="E25">
        <f t="shared" si="0"/>
        <v>2.0000292099625079</v>
      </c>
      <c r="F25">
        <f t="shared" si="1"/>
        <v>725.98939693846717</v>
      </c>
    </row>
    <row r="26" spans="2:6" x14ac:dyDescent="0.25">
      <c r="B26" s="3">
        <v>1.1000000000000001</v>
      </c>
      <c r="C26" s="3">
        <v>0.99</v>
      </c>
      <c r="D26" s="3">
        <v>0.45</v>
      </c>
      <c r="E26">
        <f t="shared" si="0"/>
        <v>2.2000321309587587</v>
      </c>
      <c r="F26">
        <f t="shared" si="1"/>
        <v>718.72950296908243</v>
      </c>
    </row>
    <row r="27" spans="2:6" x14ac:dyDescent="0.25">
      <c r="B27" s="3">
        <v>1.2</v>
      </c>
      <c r="C27" s="3">
        <v>0.93</v>
      </c>
      <c r="D27" s="3">
        <v>0.52200000000000002</v>
      </c>
      <c r="E27">
        <f t="shared" si="0"/>
        <v>2.4000350519550095</v>
      </c>
      <c r="F27">
        <f t="shared" si="1"/>
        <v>675.17013915277448</v>
      </c>
    </row>
    <row r="28" spans="2:6" x14ac:dyDescent="0.25">
      <c r="B28" s="3">
        <v>1.3</v>
      </c>
      <c r="C28" s="3">
        <v>0.86</v>
      </c>
      <c r="D28" s="3">
        <v>0.58899999999999997</v>
      </c>
      <c r="E28">
        <f t="shared" si="0"/>
        <v>2.6000379729512604</v>
      </c>
      <c r="F28">
        <f t="shared" si="1"/>
        <v>624.3508813670818</v>
      </c>
    </row>
    <row r="29" spans="2:6" x14ac:dyDescent="0.25">
      <c r="B29" s="3">
        <v>1.4</v>
      </c>
      <c r="C29" s="3">
        <v>0.78</v>
      </c>
      <c r="D29" s="3">
        <v>0.65</v>
      </c>
      <c r="E29">
        <f t="shared" si="0"/>
        <v>2.8000408939475108</v>
      </c>
      <c r="F29">
        <f t="shared" si="1"/>
        <v>566.27172961200438</v>
      </c>
    </row>
    <row r="30" spans="2:6" x14ac:dyDescent="0.25">
      <c r="B30" s="3">
        <v>1.5</v>
      </c>
      <c r="C30" s="3">
        <v>0.68</v>
      </c>
      <c r="D30" s="3">
        <v>0.7</v>
      </c>
      <c r="E30">
        <f t="shared" si="0"/>
        <v>3.000043814943762</v>
      </c>
      <c r="F30">
        <f t="shared" si="1"/>
        <v>493.67278991815772</v>
      </c>
    </row>
    <row r="31" spans="2:6" x14ac:dyDescent="0.25">
      <c r="B31" s="3">
        <v>1.6</v>
      </c>
      <c r="C31" s="3">
        <v>0.56000000000000005</v>
      </c>
      <c r="D31" s="3">
        <v>0.751</v>
      </c>
      <c r="E31">
        <f t="shared" si="0"/>
        <v>3.2000467359400129</v>
      </c>
      <c r="F31">
        <f t="shared" si="1"/>
        <v>406.55406228554165</v>
      </c>
    </row>
    <row r="32" spans="2:6" x14ac:dyDescent="0.25">
      <c r="B32" s="3">
        <v>1.7</v>
      </c>
      <c r="C32" s="3">
        <v>0.46</v>
      </c>
      <c r="D32" s="3">
        <v>0.79</v>
      </c>
      <c r="E32">
        <f t="shared" si="0"/>
        <v>3.4000496569362633</v>
      </c>
      <c r="F32">
        <f t="shared" si="1"/>
        <v>333.95512259169493</v>
      </c>
    </row>
    <row r="33" spans="2:6" x14ac:dyDescent="0.25">
      <c r="B33" s="3">
        <v>1.8</v>
      </c>
      <c r="C33" s="3">
        <v>0.39</v>
      </c>
      <c r="D33" s="3">
        <v>0.82199999999999995</v>
      </c>
      <c r="E33">
        <f t="shared" si="0"/>
        <v>3.6000525779325141</v>
      </c>
      <c r="F33">
        <f t="shared" si="1"/>
        <v>283.13586480600219</v>
      </c>
    </row>
    <row r="34" spans="2:6" x14ac:dyDescent="0.25">
      <c r="B34" s="3">
        <v>1.9</v>
      </c>
      <c r="C34" s="3">
        <v>0.33</v>
      </c>
      <c r="D34" s="3">
        <v>0.84899999999999998</v>
      </c>
      <c r="E34">
        <f t="shared" si="0"/>
        <v>3.8000554989287649</v>
      </c>
      <c r="F34">
        <f t="shared" si="1"/>
        <v>239.57650098969418</v>
      </c>
    </row>
    <row r="35" spans="2:6" x14ac:dyDescent="0.25">
      <c r="B35" s="3">
        <v>2</v>
      </c>
      <c r="C35" s="3">
        <v>0.28000000000000003</v>
      </c>
      <c r="D35" s="3">
        <v>0.871</v>
      </c>
      <c r="E35">
        <f t="shared" si="0"/>
        <v>4.0000584199250158</v>
      </c>
      <c r="F35">
        <f t="shared" si="1"/>
        <v>203.27703114277082</v>
      </c>
    </row>
    <row r="36" spans="2:6" x14ac:dyDescent="0.25">
      <c r="B36" s="3">
        <v>2.2000000000000002</v>
      </c>
      <c r="C36" s="3">
        <v>0.20699999999999999</v>
      </c>
      <c r="D36" s="3">
        <v>0.90800000000000003</v>
      </c>
      <c r="E36">
        <f t="shared" si="0"/>
        <v>4.4000642619175174</v>
      </c>
      <c r="F36">
        <f t="shared" si="1"/>
        <v>150.27980516626269</v>
      </c>
    </row>
    <row r="37" spans="2:6" x14ac:dyDescent="0.25">
      <c r="B37" s="3">
        <v>2.4</v>
      </c>
      <c r="C37" s="3">
        <v>0.14699999999999999</v>
      </c>
      <c r="D37" s="3">
        <v>0.93400000000000005</v>
      </c>
      <c r="E37">
        <f t="shared" si="0"/>
        <v>4.8000701039100191</v>
      </c>
      <c r="F37">
        <f t="shared" si="1"/>
        <v>106.72044134995467</v>
      </c>
    </row>
    <row r="38" spans="2:6" x14ac:dyDescent="0.25">
      <c r="B38" s="3">
        <v>2.6</v>
      </c>
      <c r="C38" s="3">
        <v>0.107</v>
      </c>
      <c r="D38" s="3">
        <v>0.95299999999999996</v>
      </c>
      <c r="E38">
        <f t="shared" si="0"/>
        <v>5.2000759459025208</v>
      </c>
      <c r="F38">
        <f t="shared" si="1"/>
        <v>77.680865472415988</v>
      </c>
    </row>
    <row r="39" spans="2:6" x14ac:dyDescent="0.25">
      <c r="B39" s="3">
        <v>2.8</v>
      </c>
      <c r="C39" s="3">
        <v>7.6999999999999999E-2</v>
      </c>
      <c r="D39" s="3">
        <v>0.96699999999999997</v>
      </c>
      <c r="E39">
        <f t="shared" si="0"/>
        <v>5.6000817878950215</v>
      </c>
      <c r="F39">
        <f t="shared" si="1"/>
        <v>55.90118356426197</v>
      </c>
    </row>
    <row r="40" spans="2:6" x14ac:dyDescent="0.25">
      <c r="B40" s="3">
        <v>3</v>
      </c>
      <c r="C40" s="3">
        <v>5.5E-2</v>
      </c>
      <c r="D40" s="3">
        <v>0.97699999999999998</v>
      </c>
      <c r="E40">
        <f t="shared" si="0"/>
        <v>6.0000876298875241</v>
      </c>
      <c r="F40">
        <f t="shared" si="1"/>
        <v>39.929416831615697</v>
      </c>
    </row>
    <row r="41" spans="2:6" x14ac:dyDescent="0.25">
      <c r="B41" s="3">
        <v>3.2</v>
      </c>
      <c r="C41" s="3">
        <v>0.04</v>
      </c>
      <c r="D41" s="3">
        <v>0.98399999999999999</v>
      </c>
      <c r="E41">
        <f t="shared" si="0"/>
        <v>6.4000934718800258</v>
      </c>
      <c r="F41">
        <f t="shared" si="1"/>
        <v>29.039575877538688</v>
      </c>
    </row>
    <row r="42" spans="2:6" x14ac:dyDescent="0.25">
      <c r="B42" s="3">
        <v>3.4</v>
      </c>
      <c r="C42" s="3">
        <v>2.9000000000000001E-2</v>
      </c>
      <c r="D42" s="3">
        <v>0.98899999999999999</v>
      </c>
      <c r="E42">
        <f t="shared" si="0"/>
        <v>6.8000993138725265</v>
      </c>
      <c r="F42">
        <f t="shared" si="1"/>
        <v>21.053692511215548</v>
      </c>
    </row>
    <row r="43" spans="2:6" x14ac:dyDescent="0.25">
      <c r="B43" s="3">
        <v>3.6</v>
      </c>
      <c r="C43" s="3">
        <v>2.1000000000000001E-2</v>
      </c>
      <c r="D43" s="3">
        <v>0.99299999999999999</v>
      </c>
      <c r="E43">
        <f t="shared" si="0"/>
        <v>7.2001051558650282</v>
      </c>
      <c r="F43">
        <f t="shared" si="1"/>
        <v>15.245777335707812</v>
      </c>
    </row>
    <row r="44" spans="2:6" x14ac:dyDescent="0.25">
      <c r="B44" s="3">
        <v>3.8</v>
      </c>
      <c r="C44" s="3">
        <v>1.4999999999999999E-2</v>
      </c>
      <c r="D44" s="3">
        <v>0.995</v>
      </c>
      <c r="E44">
        <f t="shared" si="0"/>
        <v>7.6001109978575299</v>
      </c>
      <c r="F44">
        <f t="shared" si="1"/>
        <v>10.889840954077007</v>
      </c>
    </row>
    <row r="45" spans="2:6" x14ac:dyDescent="0.25">
      <c r="B45" s="3">
        <v>4</v>
      </c>
      <c r="C45" s="3">
        <v>1.0999999999999999E-2</v>
      </c>
      <c r="D45" s="3">
        <v>0.997</v>
      </c>
      <c r="E45">
        <f t="shared" si="0"/>
        <v>8.0001168398500315</v>
      </c>
      <c r="F45">
        <f t="shared" si="1"/>
        <v>7.9858833663231383</v>
      </c>
    </row>
    <row r="46" spans="2:6" x14ac:dyDescent="0.25">
      <c r="B46" s="3">
        <v>4.5</v>
      </c>
      <c r="C46" s="3">
        <v>5.0000000000000001E-3</v>
      </c>
      <c r="D46" s="3">
        <v>0.999</v>
      </c>
      <c r="E46">
        <f t="shared" si="0"/>
        <v>9.0001314448312861</v>
      </c>
      <c r="F46">
        <f t="shared" si="1"/>
        <v>3.629946984692336</v>
      </c>
    </row>
    <row r="47" spans="2:6" x14ac:dyDescent="0.25">
      <c r="B47" s="3">
        <v>5</v>
      </c>
      <c r="C47" s="3">
        <v>0</v>
      </c>
      <c r="D47" s="3">
        <v>1</v>
      </c>
      <c r="E47">
        <f t="shared" si="0"/>
        <v>10.000146049812539</v>
      </c>
      <c r="F47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LIM</dc:creator>
  <cp:lastModifiedBy>THEODORE LIM</cp:lastModifiedBy>
  <dcterms:created xsi:type="dcterms:W3CDTF">2016-09-13T00:36:55Z</dcterms:created>
  <dcterms:modified xsi:type="dcterms:W3CDTF">2016-09-16T20:38:47Z</dcterms:modified>
</cp:coreProperties>
</file>