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1" i="1" l="1"/>
  <c r="K191" i="1" s="1"/>
  <c r="K190" i="1"/>
  <c r="J190" i="1"/>
  <c r="J189" i="1"/>
  <c r="K189" i="1" s="1"/>
  <c r="K188" i="1"/>
  <c r="J188" i="1"/>
  <c r="J187" i="1"/>
  <c r="K187" i="1" s="1"/>
  <c r="K186" i="1"/>
  <c r="J186" i="1"/>
  <c r="J185" i="1"/>
  <c r="K185" i="1" s="1"/>
  <c r="K184" i="1"/>
  <c r="J184" i="1"/>
  <c r="J183" i="1"/>
  <c r="K183" i="1" s="1"/>
  <c r="J182" i="1"/>
  <c r="K182" i="1"/>
  <c r="J181" i="1"/>
  <c r="K181" i="1" s="1"/>
  <c r="J180" i="1"/>
  <c r="K180" i="1" s="1"/>
  <c r="J179" i="1"/>
  <c r="J178" i="1"/>
  <c r="J177" i="1"/>
  <c r="J176" i="1"/>
  <c r="K176" i="1" s="1"/>
  <c r="J175" i="1"/>
  <c r="K175" i="1" s="1"/>
  <c r="J174" i="1"/>
  <c r="J173" i="1"/>
  <c r="J172" i="1"/>
  <c r="J171" i="1"/>
  <c r="K171" i="1" s="1"/>
  <c r="K178" i="1"/>
  <c r="K174" i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/>
  <c r="K179" i="1"/>
  <c r="K177" i="1"/>
  <c r="K173" i="1"/>
  <c r="K172" i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K118" i="1"/>
  <c r="J118" i="1"/>
  <c r="J117" i="1"/>
  <c r="K117" i="1" s="1"/>
  <c r="K116" i="1"/>
  <c r="J116" i="1"/>
  <c r="J115" i="1"/>
  <c r="K115" i="1" s="1"/>
  <c r="K114" i="1"/>
  <c r="J114" i="1"/>
  <c r="J113" i="1"/>
  <c r="K113" i="1" s="1"/>
  <c r="K112" i="1"/>
  <c r="J112" i="1"/>
  <c r="J111" i="1"/>
  <c r="K111" i="1" s="1"/>
  <c r="K110" i="1"/>
  <c r="J110" i="1"/>
  <c r="J109" i="1"/>
  <c r="K109" i="1" s="1"/>
  <c r="K108" i="1"/>
  <c r="J108" i="1"/>
  <c r="J107" i="1"/>
  <c r="K107" i="1" s="1"/>
  <c r="K106" i="1"/>
  <c r="J106" i="1"/>
  <c r="J105" i="1"/>
  <c r="K105" i="1" s="1"/>
  <c r="K104" i="1"/>
  <c r="J104" i="1"/>
  <c r="J103" i="1"/>
  <c r="K103" i="1" s="1"/>
  <c r="K102" i="1"/>
  <c r="J102" i="1"/>
  <c r="J101" i="1"/>
  <c r="K101" i="1" s="1"/>
  <c r="K100" i="1"/>
  <c r="J100" i="1"/>
  <c r="K99" i="1"/>
  <c r="J99" i="1"/>
  <c r="J98" i="1"/>
  <c r="K98" i="1" s="1"/>
  <c r="K97" i="1"/>
  <c r="J97" i="1"/>
  <c r="J96" i="1"/>
  <c r="K96" i="1" s="1"/>
  <c r="K95" i="1"/>
  <c r="J95" i="1"/>
  <c r="J94" i="1"/>
  <c r="K94" i="1" s="1"/>
  <c r="K93" i="1"/>
  <c r="J93" i="1"/>
  <c r="J92" i="1"/>
  <c r="K92" i="1" s="1"/>
  <c r="K91" i="1"/>
  <c r="J91" i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K74" i="1"/>
  <c r="J74" i="1"/>
  <c r="J73" i="1"/>
  <c r="K73" i="1" s="1"/>
  <c r="K72" i="1"/>
  <c r="J72" i="1"/>
  <c r="J71" i="1"/>
  <c r="K71" i="1" s="1"/>
  <c r="K70" i="1"/>
  <c r="J70" i="1"/>
  <c r="J69" i="1"/>
  <c r="K69" i="1" s="1"/>
  <c r="K68" i="1"/>
  <c r="J68" i="1"/>
  <c r="J67" i="1"/>
  <c r="K67" i="1" s="1"/>
  <c r="K66" i="1"/>
  <c r="J66" i="1"/>
  <c r="J65" i="1"/>
  <c r="K65" i="1" s="1"/>
  <c r="K64" i="1"/>
  <c r="J64" i="1"/>
  <c r="J63" i="1"/>
  <c r="K63" i="1" s="1"/>
  <c r="K62" i="1"/>
  <c r="J62" i="1"/>
  <c r="J61" i="1"/>
  <c r="K61" i="1" s="1"/>
  <c r="K60" i="1"/>
  <c r="J60" i="1"/>
  <c r="J59" i="1"/>
  <c r="K59" i="1" s="1"/>
  <c r="K58" i="1"/>
  <c r="J58" i="1"/>
  <c r="J57" i="1"/>
  <c r="K57" i="1" s="1"/>
  <c r="J56" i="1"/>
  <c r="K56" i="1"/>
  <c r="J55" i="1"/>
  <c r="K55" i="1" s="1"/>
  <c r="K54" i="1"/>
  <c r="J54" i="1"/>
  <c r="J53" i="1"/>
  <c r="K53" i="1" s="1"/>
  <c r="K52" i="1"/>
  <c r="J52" i="1"/>
  <c r="J51" i="1"/>
  <c r="K51" i="1" s="1"/>
  <c r="K50" i="1"/>
  <c r="J50" i="1"/>
  <c r="J49" i="1"/>
  <c r="K49" i="1" s="1"/>
  <c r="K48" i="1"/>
  <c r="J48" i="1"/>
  <c r="J47" i="1"/>
  <c r="K47" i="1" s="1"/>
  <c r="J46" i="1"/>
  <c r="K46" i="1"/>
  <c r="K45" i="1"/>
  <c r="J45" i="1"/>
  <c r="K44" i="1"/>
  <c r="J44" i="1"/>
  <c r="J43" i="1"/>
  <c r="K43" i="1" s="1"/>
  <c r="K42" i="1"/>
  <c r="J42" i="1"/>
  <c r="J41" i="1"/>
  <c r="K41" i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J29" i="1"/>
  <c r="K29" i="1" s="1"/>
  <c r="J28" i="1"/>
  <c r="K28" i="1" s="1"/>
  <c r="J27" i="1"/>
  <c r="J26" i="1"/>
  <c r="J25" i="1"/>
  <c r="K25" i="1" s="1"/>
  <c r="J24" i="1"/>
  <c r="K24" i="1" s="1"/>
  <c r="J23" i="1"/>
  <c r="K23" i="1" s="1"/>
  <c r="J22" i="1"/>
  <c r="J21" i="1"/>
  <c r="K21" i="1" s="1"/>
  <c r="J20" i="1"/>
  <c r="K20" i="1" s="1"/>
  <c r="J19" i="1"/>
  <c r="K30" i="1"/>
  <c r="K27" i="1"/>
  <c r="K26" i="1"/>
  <c r="K22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<sst xmlns="http://schemas.openxmlformats.org/spreadsheetml/2006/main" count="2251" uniqueCount="564">
  <si>
    <t>module_priority</t>
  </si>
  <si>
    <t>module</t>
  </si>
  <si>
    <t>file_type</t>
  </si>
  <si>
    <t>#pathway ID</t>
  </si>
  <si>
    <t>pathway description</t>
  </si>
  <si>
    <t>observed gene count</t>
  </si>
  <si>
    <t>false discovery rate</t>
  </si>
  <si>
    <t>matching proteins in your network (IDs)</t>
  </si>
  <si>
    <t>ATXN3</t>
  </si>
  <si>
    <t>Process</t>
  </si>
  <si>
    <t>GO.0051788</t>
  </si>
  <si>
    <t>response to misfolded protein</t>
  </si>
  <si>
    <t>ENSP00000340019,ENSP00000351777,ENSP00000376965</t>
  </si>
  <si>
    <t>ATXN3,HSPD1,VCP</t>
  </si>
  <si>
    <t>GO.0030162</t>
  </si>
  <si>
    <t>regulation of proteolysis</t>
  </si>
  <si>
    <t>ENSP00000302239,ENSP00000340019,ENSP00000344818,ENSP00000347184,ENSP00000351777,ENSP00000376965</t>
  </si>
  <si>
    <t>ATXN3,HSPD1,HTT,UBC,USP8,VCP</t>
  </si>
  <si>
    <t>GO.0009628</t>
  </si>
  <si>
    <t>response to abiotic stimulus</t>
  </si>
  <si>
    <t>ENSP00000244769,ENSP00000340019,ENSP00000344818,ENSP00000347184,ENSP00000351777,ENSP00000376965</t>
  </si>
  <si>
    <t>ATXN1,ATXN3,HSPD1,HTT,UBC,VCP</t>
  </si>
  <si>
    <t>GO.0043161</t>
  </si>
  <si>
    <t>ENSP00000302239,ENSP00000344818,ENSP00000351777,ENSP00000376965</t>
  </si>
  <si>
    <t>ATXN3,UBC,USP8,VCP</t>
  </si>
  <si>
    <t>GO.1903050</t>
  </si>
  <si>
    <t>GO.0009894</t>
  </si>
  <si>
    <t>regulation of catabolic process</t>
  </si>
  <si>
    <t>ENSP00000302239,ENSP00000344818,ENSP00000351777,ENSP00000354032,ENSP00000376965</t>
  </si>
  <si>
    <t>ATXN3,BSCL2,UBC,USP8,VCP</t>
  </si>
  <si>
    <t>GO.0045862</t>
  </si>
  <si>
    <t>positive regulation of proteolysis</t>
  </si>
  <si>
    <t>ENSP00000340019,ENSP00000344818,ENSP00000351777,ENSP00000376965</t>
  </si>
  <si>
    <t>ATXN3,HSPD1,UBC,VCP</t>
  </si>
  <si>
    <t>GO.0071218</t>
  </si>
  <si>
    <t>cellular response to misfolded protein</t>
  </si>
  <si>
    <t>ENSP00000351777,ENSP00000376965</t>
  </si>
  <si>
    <t>ATXN3,VCP</t>
  </si>
  <si>
    <t>GO.0006515</t>
  </si>
  <si>
    <t>GO.0070987</t>
  </si>
  <si>
    <t>error-free translesion synthesis</t>
  </si>
  <si>
    <t>ENSP00000344818,ENSP00000351777</t>
  </si>
  <si>
    <t>UBC,VCP</t>
  </si>
  <si>
    <t>GO.0071108</t>
  </si>
  <si>
    <t>protein K48-linked deubiquitination</t>
  </si>
  <si>
    <t>ENSP00000302239,ENSP00000376965</t>
  </si>
  <si>
    <t>ATXN3,USP8</t>
  </si>
  <si>
    <t>GO.0009408</t>
  </si>
  <si>
    <t>response to heat</t>
  </si>
  <si>
    <t>GO.0070536</t>
  </si>
  <si>
    <t>protein K63-linked deubiquitination</t>
  </si>
  <si>
    <t>GO.1903052</t>
  </si>
  <si>
    <t>ENSP00000344818,ENSP00000351777,ENSP00000376965</t>
  </si>
  <si>
    <t>ATXN3,UBC,VCP</t>
  </si>
  <si>
    <t>GO.0044257</t>
  </si>
  <si>
    <t>cellular protein catabolic process</t>
  </si>
  <si>
    <t>WDR48</t>
  </si>
  <si>
    <t>KEGG</t>
  </si>
  <si>
    <t>Fanconi anemia pathway</t>
  </si>
  <si>
    <t>ENSP00000307491,ENSP00000310842,ENSP00000343526</t>
  </si>
  <si>
    <t>FANCI,USP1,WDR48</t>
  </si>
  <si>
    <t>HSPD1</t>
  </si>
  <si>
    <t>GO.0002200</t>
  </si>
  <si>
    <t>somatic diversification of immune receptors</t>
  </si>
  <si>
    <t>ENSP00000340019,ENSP00000349723,ENSP00000357459</t>
  </si>
  <si>
    <t>ADAR,BCL11B,HSPD1</t>
  </si>
  <si>
    <t>ERLIN2</t>
  </si>
  <si>
    <t>Protein processing in endoplasmic reticulum</t>
  </si>
  <si>
    <t>ENSP00000290649,ENSP00000324173,ENSP00000366395</t>
  </si>
  <si>
    <t>AMFR,HSPA5,SYVN1</t>
  </si>
  <si>
    <t>GO.0030433</t>
  </si>
  <si>
    <t>ER-associated ubiquitin-dependent protein catabolic process</t>
  </si>
  <si>
    <t>ENSP00000276461,ENSP00000290649,ENSP00000324173,ENSP00000366395,ENSP00000384900</t>
  </si>
  <si>
    <t>AMFR,ERLIN1,ERLIN2,HSPA5,SYVN1</t>
  </si>
  <si>
    <t>GO.0036503</t>
  </si>
  <si>
    <t>ERAD pathway</t>
  </si>
  <si>
    <t>GO.0006508</t>
  </si>
  <si>
    <t>proteolysis</t>
  </si>
  <si>
    <t>ENSP00000269143,ENSP00000276461,ENSP00000290649,ENSP00000324173,ENSP00000366395,ENSP00000384900</t>
  </si>
  <si>
    <t>AFG3L2,AMFR,ERLIN1,ERLIN2,HSPA5,SYVN1</t>
  </si>
  <si>
    <t>GO.0045541</t>
  </si>
  <si>
    <t>negative regulation of cholesterol biosynthetic process</t>
  </si>
  <si>
    <t>ENSP00000276461,ENSP00000384900</t>
  </si>
  <si>
    <t>ERLIN1,ERLIN2</t>
  </si>
  <si>
    <t>GO.0032933</t>
  </si>
  <si>
    <t>SREBP signaling pathway</t>
  </si>
  <si>
    <t>GO.0045717</t>
  </si>
  <si>
    <t>negative regulation of fatty acid biosynthetic process</t>
  </si>
  <si>
    <t>GO.0010033</t>
  </si>
  <si>
    <t>response to organic substance</t>
  </si>
  <si>
    <t>AMFR,ERLIN1,ERLIN2,HSPA5,SLC33A1,SYVN1,ZFYVE27</t>
  </si>
  <si>
    <t>GO.0030968</t>
  </si>
  <si>
    <t>endoplasmic reticulum unfolded protein response</t>
  </si>
  <si>
    <t>GO.0034620</t>
  </si>
  <si>
    <t>cellular response to unfolded protein</t>
  </si>
  <si>
    <t>GO.0007165</t>
  </si>
  <si>
    <t>signal transduction</t>
  </si>
  <si>
    <t>AMFR,ERLIN1,ERLIN2,HSPA5,SLC33A1,SYVN1,TFG,ZFYVE27</t>
  </si>
  <si>
    <t>GO.0044267</t>
  </si>
  <si>
    <t>cellular protein metabolic process</t>
  </si>
  <si>
    <t>AFG3L2,AMFR,ERLIN1,ERLIN2,HSPA5,SYVN1,TUBB4A</t>
  </si>
  <si>
    <t>GO.0044700</t>
  </si>
  <si>
    <t>single organism signaling</t>
  </si>
  <si>
    <t>GO.0050896</t>
  </si>
  <si>
    <t>response to stimulus</t>
  </si>
  <si>
    <t>AFG3L2,AMFR,ERLIN1,ERLIN2,HSPA5,SLC33A1,SYVN1,TFG,ZFYVE27</t>
  </si>
  <si>
    <t>AIMP1</t>
  </si>
  <si>
    <t>GO.0006418</t>
  </si>
  <si>
    <t>tRNA aminoacylation for protein translation</t>
  </si>
  <si>
    <t>AIMP1,AIMP2,IARS,KARS,LARS,MARS,QARS,RARS</t>
  </si>
  <si>
    <t>GO.0006412</t>
  </si>
  <si>
    <t>translation</t>
  </si>
  <si>
    <t>AFG3L2,AIMP1,AIMP2,IARS,KARS,LARS,MARS,QARS,RARS</t>
  </si>
  <si>
    <t>GO.0010467</t>
  </si>
  <si>
    <t>gene expression</t>
  </si>
  <si>
    <t>GO.0044281</t>
  </si>
  <si>
    <t>small molecule metabolic process</t>
  </si>
  <si>
    <t>AIMP1,AIMP2,IARS,LARS,MARS,QARS,RARS</t>
  </si>
  <si>
    <t>GO.0006450</t>
  </si>
  <si>
    <t>regulation of translational fidelity</t>
  </si>
  <si>
    <t>ENSP00000364794,ENSP00000377954</t>
  </si>
  <si>
    <t>IARS,LARS</t>
  </si>
  <si>
    <t>Aminoacyl-tRNA biosynthesis</t>
  </si>
  <si>
    <t>ENSP00000231572,ENSP00000262027,ENSP00000307567,ENSP00000325448,ENSP00000364794,ENSP00000377954</t>
  </si>
  <si>
    <t>IARS,KARS,LARS,MARS,QARS,RARS</t>
  </si>
  <si>
    <t>HTT</t>
  </si>
  <si>
    <t>GO.0008088</t>
  </si>
  <si>
    <t>axon cargo transport</t>
  </si>
  <si>
    <t>ENSP00000268704,ENSP00000322791,ENSP00000334002,ENSP00000347184</t>
  </si>
  <si>
    <t>HAP1,HTT,KIF1A,SPG7</t>
  </si>
  <si>
    <t>GO.0008089</t>
  </si>
  <si>
    <t>anterograde axon cargo transport</t>
  </si>
  <si>
    <t>ENSP00000268704,ENSP00000322791,ENSP00000334002</t>
  </si>
  <si>
    <t>HAP1,KIF1A,SPG7</t>
  </si>
  <si>
    <t>GO.0031587</t>
  </si>
  <si>
    <t>ENSP00000334002,ENSP00000347184</t>
  </si>
  <si>
    <t>HAP1,HTT</t>
  </si>
  <si>
    <t>GO.0045724</t>
  </si>
  <si>
    <t>positive regulation of cilium assembly</t>
  </si>
  <si>
    <t>Huntington s disease</t>
  </si>
  <si>
    <t>ENSP00000262367,ENSP00000334002,ENSP00000347184</t>
  </si>
  <si>
    <t>CREBBP,HAP1,HTT</t>
  </si>
  <si>
    <t>ATXN2</t>
  </si>
  <si>
    <t>GO.0006913</t>
  </si>
  <si>
    <t>nucleocytoplasmic transport</t>
  </si>
  <si>
    <t>ENSP00000244769,ENSP00000347184,ENSP00000357459,ENSP00000431418</t>
  </si>
  <si>
    <t>ADAR,ATXN1,HTT,NTRK1</t>
  </si>
  <si>
    <t>GO.0000052</t>
  </si>
  <si>
    <t>citrulline metabolic process</t>
  </si>
  <si>
    <t>ENSP00000347184,ENSP00000360268</t>
  </si>
  <si>
    <t>ALDH18A1,HTT</t>
  </si>
  <si>
    <t>GO.0006606</t>
  </si>
  <si>
    <t>protein import into nucleus</t>
  </si>
  <si>
    <t>ENSP00000347184,ENSP00000357459,ENSP00000431418</t>
  </si>
  <si>
    <t>ADAR,HTT,NTRK1</t>
  </si>
  <si>
    <t>GO.0044744</t>
  </si>
  <si>
    <t>protein targeting to nucleus</t>
  </si>
  <si>
    <t>GO.1902115</t>
  </si>
  <si>
    <t>regulation of organelle assembly</t>
  </si>
  <si>
    <t>ENSP00000347184,ENSP00000366843,ENSP00000431418</t>
  </si>
  <si>
    <t>ATXN2,HTT,NTRK1</t>
  </si>
  <si>
    <t>GO.0051168</t>
  </si>
  <si>
    <t>nuclear export</t>
  </si>
  <si>
    <t>ENSP00000244769,ENSP00000357459,ENSP00000431418</t>
  </si>
  <si>
    <t>ADAR,ATXN1,NTRK1</t>
  </si>
  <si>
    <t>GO.0035455</t>
  </si>
  <si>
    <t>response to interferon-alpha</t>
  </si>
  <si>
    <t>ENSP00000357459,ENSP00000431418</t>
  </si>
  <si>
    <t>ADAR,NTRK1</t>
  </si>
  <si>
    <t>GO.0050658</t>
  </si>
  <si>
    <t>RNA transport</t>
  </si>
  <si>
    <t>GO.0006403</t>
  </si>
  <si>
    <t>RNA localization</t>
  </si>
  <si>
    <t>Endocytosis</t>
  </si>
  <si>
    <t>ENSP00000369981,ENSP00000391372,ENSP00000431418</t>
  </si>
  <si>
    <t>NTRK1,SH3GL2,SH3GL3</t>
  </si>
  <si>
    <t>PSEN1</t>
  </si>
  <si>
    <t>Notch signaling pathway</t>
  </si>
  <si>
    <t>ENSP00000294785,ENSP00000326366,ENSP00000355747,ENSP00000358105</t>
  </si>
  <si>
    <t>APH1A,NCSTN,PSEN1,PSEN2</t>
  </si>
  <si>
    <t>Alzheimer s disease</t>
  </si>
  <si>
    <t>Neurotrophin signaling pathway</t>
  </si>
  <si>
    <t>ENSP00000326366,ENSP00000337853,ENSP00000355747</t>
  </si>
  <si>
    <t>PSEN1,PSEN2,TRAF6</t>
  </si>
  <si>
    <t>Thyroid cancer</t>
  </si>
  <si>
    <t>ENSP00000261769,ENSP00000344456</t>
  </si>
  <si>
    <t>CDH1,CTNNB1</t>
  </si>
  <si>
    <t>Pathogenic Escherichia coli infection</t>
  </si>
  <si>
    <t>Endometrial cancer</t>
  </si>
  <si>
    <t>Pathways in cancer</t>
  </si>
  <si>
    <t>ENSP00000261769,ENSP00000337853,ENSP00000344456</t>
  </si>
  <si>
    <t>CDH1,CTNNB1,TRAF6</t>
  </si>
  <si>
    <t>Adherens junction</t>
  </si>
  <si>
    <t>Bacterial invasion of epithelial cells</t>
  </si>
  <si>
    <t>GO.0033619</t>
  </si>
  <si>
    <t>membrane protein proteolysis</t>
  </si>
  <si>
    <t>ENSP00000222266,ENSP00000294785,ENSP00000326366,ENSP00000337853,ENSP00000355747</t>
  </si>
  <si>
    <t>NCSTN,PSEN1,PSEN2,PSENEN,TRAF6</t>
  </si>
  <si>
    <t>GO.0031293</t>
  </si>
  <si>
    <t>membrane protein intracellular domain proteolysis</t>
  </si>
  <si>
    <t>ENSP00000222266,ENSP00000294785,ENSP00000337853,ENSP00000355747</t>
  </si>
  <si>
    <t>NCSTN,PSEN2,PSENEN,TRAF6</t>
  </si>
  <si>
    <t>GO.0006509</t>
  </si>
  <si>
    <t>membrane protein ectodomain proteolysis</t>
  </si>
  <si>
    <t>ENSP00000222266,ENSP00000294785,ENSP00000326366,ENSP00000355747</t>
  </si>
  <si>
    <t>NCSTN,PSEN1,PSEN2,PSENEN</t>
  </si>
  <si>
    <t>GO.0007220</t>
  </si>
  <si>
    <t>Notch receptor processing</t>
  </si>
  <si>
    <t>GO.0042987</t>
  </si>
  <si>
    <t>amyloid precursor protein catabolic process</t>
  </si>
  <si>
    <t>ENSP00000222266,ENSP00000294785,ENSP00000355747</t>
  </si>
  <si>
    <t>NCSTN,PSEN2,PSENEN</t>
  </si>
  <si>
    <t>GO.0002573</t>
  </si>
  <si>
    <t>myeloid leukocyte differentiation</t>
  </si>
  <si>
    <t>ENSP00000326366,ENSP00000337853,ENSP00000344456,ENSP00000355747</t>
  </si>
  <si>
    <t>CTNNB1,PSEN1,PSEN2,TRAF6</t>
  </si>
  <si>
    <t>GO.0006915</t>
  </si>
  <si>
    <t>apoptotic process</t>
  </si>
  <si>
    <t>CDH1,CTNNB1,NCSTN,PSEN1,PSEN2,PSENEN,TRAF6</t>
  </si>
  <si>
    <t>GO.0043065</t>
  </si>
  <si>
    <t>positive regulation of apoptotic process</t>
  </si>
  <si>
    <t>ENSP00000222266,ENSP00000294785,ENSP00000326366,ENSP00000337853,ENSP00000344456,ENSP00000355747</t>
  </si>
  <si>
    <t>CTNNB1,NCSTN,PSEN1,PSEN2,PSENEN,TRAF6</t>
  </si>
  <si>
    <t>GO.0007219</t>
  </si>
  <si>
    <t>GO.0009893</t>
  </si>
  <si>
    <t>positive regulation of metabolic process</t>
  </si>
  <si>
    <t>CDH1,CTNNB1,ERLIN2,NCSTN,PSEN1,PSEN2,PSENEN,TRAF6,UBQLN1</t>
  </si>
  <si>
    <t>GO.0045321</t>
  </si>
  <si>
    <t>leukocyte activation</t>
  </si>
  <si>
    <t>ENSP00000294785,ENSP00000326366,ENSP00000337853,ENSP00000344456,ENSP00000355747</t>
  </si>
  <si>
    <t>CTNNB1,NCSTN,PSEN1,PSEN2,TRAF6</t>
  </si>
  <si>
    <t>GO.0048468</t>
  </si>
  <si>
    <t>cell development</t>
  </si>
  <si>
    <t>GO.0048538</t>
  </si>
  <si>
    <t>thymus development</t>
  </si>
  <si>
    <t>ENSP00000326366,ENSP00000344456,ENSP00000355747</t>
  </si>
  <si>
    <t>CTNNB1,PSEN1,PSEN2</t>
  </si>
  <si>
    <t>GO.0030182</t>
  </si>
  <si>
    <t>neuron differentiation</t>
  </si>
  <si>
    <t>ENSP00000222266,ENSP00000261769,ENSP00000294785,ENSP00000326366,ENSP00000344456,ENSP00000355747</t>
  </si>
  <si>
    <t>CDH1,CTNNB1,NCSTN,PSEN1,PSEN2,PSENEN</t>
  </si>
  <si>
    <t>GO.0042110</t>
  </si>
  <si>
    <t>T cell activation</t>
  </si>
  <si>
    <t>ENSP00000294785,ENSP00000326366,ENSP00000344456,ENSP00000355747</t>
  </si>
  <si>
    <t>CTNNB1,NCSTN,PSEN1,PSEN2</t>
  </si>
  <si>
    <t>GO.0071681</t>
  </si>
  <si>
    <t>cellular response to indole-3-methanol</t>
  </si>
  <si>
    <t>ENSP00000222266,ENSP00000276461,ENSP00000326366,ENSP00000337853,ENSP00000355747,ENSP00000365576</t>
  </si>
  <si>
    <t>ERLIN2,PSEN1,PSEN2,PSENEN,TRAF6,UBQLN1</t>
  </si>
  <si>
    <t>GO.0048522</t>
  </si>
  <si>
    <t>positive regulation of cellular process</t>
  </si>
  <si>
    <t>GO.0016485</t>
  </si>
  <si>
    <t>protein processing</t>
  </si>
  <si>
    <t>GO.0001708</t>
  </si>
  <si>
    <t>cell fate specification</t>
  </si>
  <si>
    <t>GO.1903320</t>
  </si>
  <si>
    <t>ENSP00000326366,ENSP00000337853,ENSP00000344456,ENSP00000365576</t>
  </si>
  <si>
    <t>CTNNB1,PSEN1,TRAF6,UBQLN1</t>
  </si>
  <si>
    <t>GO.0071363</t>
  </si>
  <si>
    <t>cellular response to growth factor stimulus</t>
  </si>
  <si>
    <t>ENSP00000222266,ENSP00000294785,ENSP00000337853,ENSP00000344456,ENSP00000355747</t>
  </si>
  <si>
    <t>CTNNB1,NCSTN,PSEN2,PSENEN,TRAF6</t>
  </si>
  <si>
    <t>GO.0048011</t>
  </si>
  <si>
    <t>neurotrophin TRK receptor signaling pathway</t>
  </si>
  <si>
    <t>GO.0048699</t>
  </si>
  <si>
    <t>generation of neurons</t>
  </si>
  <si>
    <t>GO.0050852</t>
  </si>
  <si>
    <t>T cell receptor signaling pathway</t>
  </si>
  <si>
    <t>GO.0048013</t>
  </si>
  <si>
    <t>ephrin receptor signaling pathway</t>
  </si>
  <si>
    <t>GO.0009953</t>
  </si>
  <si>
    <t>dorsal/ventral pattern formation</t>
  </si>
  <si>
    <t>GO.0097190</t>
  </si>
  <si>
    <t>apoptotic signaling pathway</t>
  </si>
  <si>
    <t>GO.0030900</t>
  </si>
  <si>
    <t>forebrain development</t>
  </si>
  <si>
    <t>ENSP00000261769,ENSP00000326366,ENSP00000344456,ENSP00000355747</t>
  </si>
  <si>
    <t>CDH1,CTNNB1,PSEN1,PSEN2</t>
  </si>
  <si>
    <t>GO.0048666</t>
  </si>
  <si>
    <t>neuron development</t>
  </si>
  <si>
    <t>ENSP00000222266,ENSP00000261769,ENSP00000294785,ENSP00000326366,ENSP00000355747</t>
  </si>
  <si>
    <t>CDH1,NCSTN,PSEN1,PSEN2,PSENEN</t>
  </si>
  <si>
    <t>CDH1,CTNNB1,ERLIN2,NCSTN,PSEN2,PSENEN,UBQLN1</t>
  </si>
  <si>
    <t>GO.0050435</t>
  </si>
  <si>
    <t>beta-amyloid metabolic process</t>
  </si>
  <si>
    <t>ENSP00000294785,ENSP00000355747</t>
  </si>
  <si>
    <t>NCSTN,PSEN2</t>
  </si>
  <si>
    <t>GO.0022617</t>
  </si>
  <si>
    <t>extracellular matrix disassembly</t>
  </si>
  <si>
    <t>ENSP00000261769,ENSP00000294785,ENSP00000326366</t>
  </si>
  <si>
    <t>CDH1,NCSTN,PSEN1</t>
  </si>
  <si>
    <t>GO.2001233</t>
  </si>
  <si>
    <t>regulation of apoptotic signaling pathway</t>
  </si>
  <si>
    <t>ENSP00000326366,ENSP00000344456,ENSP00000355747,ENSP00000365576</t>
  </si>
  <si>
    <t>CTNNB1,PSEN1,PSEN2,UBQLN1</t>
  </si>
  <si>
    <t>GO.0048732</t>
  </si>
  <si>
    <t>gland development</t>
  </si>
  <si>
    <t>GO.0030326</t>
  </si>
  <si>
    <t>embryonic limb morphogenesis</t>
  </si>
  <si>
    <t>GO.0016337</t>
  </si>
  <si>
    <t>single organismal cell-cell adhesion</t>
  </si>
  <si>
    <t>ENSP00000261769,ENSP00000294785,ENSP00000344456,ENSP00000355747</t>
  </si>
  <si>
    <t>CDH1,CTNNB1,NCSTN,PSEN2</t>
  </si>
  <si>
    <t>GO.0032469</t>
  </si>
  <si>
    <t>endoplasmic reticulum calcium ion homeostasis</t>
  </si>
  <si>
    <t>ENSP00000326366,ENSP00000355747</t>
  </si>
  <si>
    <t>PSEN1,PSEN2</t>
  </si>
  <si>
    <t>GO.0021904</t>
  </si>
  <si>
    <t>dorsal/ventral neural tube patterning</t>
  </si>
  <si>
    <t>GO.0043011</t>
  </si>
  <si>
    <t>myeloid dendritic cell differentiation</t>
  </si>
  <si>
    <t>ENSP00000326366,ENSP00000337853</t>
  </si>
  <si>
    <t>PSEN1,TRAF6</t>
  </si>
  <si>
    <t>GO.0045453</t>
  </si>
  <si>
    <t>bone resorption</t>
  </si>
  <si>
    <t>ENSP00000337853,ENSP00000344456</t>
  </si>
  <si>
    <t>CTNNB1,TRAF6</t>
  </si>
  <si>
    <t>GO.0021915</t>
  </si>
  <si>
    <t>neural tube development</t>
  </si>
  <si>
    <t>GO.0009605</t>
  </si>
  <si>
    <t>response to external stimulus</t>
  </si>
  <si>
    <t>ENSP00000222266,ENSP00000294785,ENSP00000326366,ENSP00000337853,ENSP00000355747,ENSP00000365576</t>
  </si>
  <si>
    <t>NCSTN,PSEN1,PSEN2,PSENEN,TRAF6,UBQLN1</t>
  </si>
  <si>
    <t>GO.0060173</t>
  </si>
  <si>
    <t>limb development</t>
  </si>
  <si>
    <t>GO.0007176</t>
  </si>
  <si>
    <t>GO.0022411</t>
  </si>
  <si>
    <t>cellular component disassembly</t>
  </si>
  <si>
    <t>ENSP00000261769,ENSP00000294785,ENSP00000326366,ENSP00000344456</t>
  </si>
  <si>
    <t>CDH1,CTNNB1,NCSTN,PSEN1</t>
  </si>
  <si>
    <t>GO.0030097</t>
  </si>
  <si>
    <t>hemopoiesis</t>
  </si>
  <si>
    <t>GO.0050820</t>
  </si>
  <si>
    <t>positive regulation of coagulation</t>
  </si>
  <si>
    <t>GO.0007399</t>
  </si>
  <si>
    <t>nervous system development</t>
  </si>
  <si>
    <t>ENSP00000222266,ENSP00000261769,ENSP00000294785,ENSP00000326366,ENSP00000337853,ENSP00000344456</t>
  </si>
  <si>
    <t>CDH1,CTNNB1,NCSTN,PSEN1,PSENEN,TRAF6</t>
  </si>
  <si>
    <t>GO.0048598</t>
  </si>
  <si>
    <t>embryonic morphogenesis</t>
  </si>
  <si>
    <t>GO.0040011</t>
  </si>
  <si>
    <t>locomotion</t>
  </si>
  <si>
    <t>ENSP00000222266,ENSP00000294785,ENSP00000326366,ENSP00000344456,ENSP00000355747</t>
  </si>
  <si>
    <t>CTNNB1,NCSTN,PSEN1,PSEN2,PSENEN</t>
  </si>
  <si>
    <t>GO.0035295</t>
  </si>
  <si>
    <t>tube development</t>
  </si>
  <si>
    <t>GO.0048854</t>
  </si>
  <si>
    <t>brain morphogenesis</t>
  </si>
  <si>
    <t>GO.0002520</t>
  </si>
  <si>
    <t>immune system development</t>
  </si>
  <si>
    <t>GO.2001234</t>
  </si>
  <si>
    <t>negative regulation of apoptotic signaling pathway</t>
  </si>
  <si>
    <t>GO.0009952</t>
  </si>
  <si>
    <t>anterior/posterior pattern specification</t>
  </si>
  <si>
    <t>GO.0030316</t>
  </si>
  <si>
    <t>osteoclast differentiation</t>
  </si>
  <si>
    <t>GO.0043588</t>
  </si>
  <si>
    <t>skin development</t>
  </si>
  <si>
    <t>GO.0043009</t>
  </si>
  <si>
    <t>chordate embryonic development</t>
  </si>
  <si>
    <t>GO.0021532</t>
  </si>
  <si>
    <t>neural tube patterning</t>
  </si>
  <si>
    <t>GO.0042592</t>
  </si>
  <si>
    <t>homeostatic process</t>
  </si>
  <si>
    <t>GO.0006928</t>
  </si>
  <si>
    <t>movement of cell or subcellular component</t>
  </si>
  <si>
    <t>GO.0007420</t>
  </si>
  <si>
    <t>brain development</t>
  </si>
  <si>
    <t>GO.0046849</t>
  </si>
  <si>
    <t>bone remodeling</t>
  </si>
  <si>
    <t>GO.0031175</t>
  </si>
  <si>
    <t>neuron projection development</t>
  </si>
  <si>
    <t>ENSP00000222266,ENSP00000261769,ENSP00000294785,ENSP00000355747</t>
  </si>
  <si>
    <t>CDH1,NCSTN,PSEN2,PSENEN</t>
  </si>
  <si>
    <t>GO.0045165</t>
  </si>
  <si>
    <t>cell fate commitment</t>
  </si>
  <si>
    <t>GO.0048518</t>
  </si>
  <si>
    <t>positive regulation of biological process</t>
  </si>
  <si>
    <t>CDH1,CTNNB1,ERLIN2,NCSTN,PSEN1,PSENEN,TRAF6,UBQLN1</t>
  </si>
  <si>
    <t>GO.0002682</t>
  </si>
  <si>
    <t>regulation of immune system process</t>
  </si>
  <si>
    <t>ENSP00000261769,ENSP00000326366,ENSP00000344456,ENSP00000355747,ENSP00000365576</t>
  </si>
  <si>
    <t>CDH1,CTNNB1,PSEN1,PSEN2,UBQLN1</t>
  </si>
  <si>
    <t>GO.0070887</t>
  </si>
  <si>
    <t>cellular response to chemical stimulus</t>
  </si>
  <si>
    <t>ENSP00000222266,ENSP00000261769,ENSP00000294785,ENSP00000344456,ENSP00000355747,ENSP00000365576</t>
  </si>
  <si>
    <t>CDH1,CTNNB1,NCSTN,PSEN2,PSENEN,UBQLN1</t>
  </si>
  <si>
    <t>GO.0031396</t>
  </si>
  <si>
    <t>regulation of protein ubiquitination</t>
  </si>
  <si>
    <t>ENSP00000326366,ENSP00000337853,ENSP00000365576</t>
  </si>
  <si>
    <t>PSEN1,TRAF6,UBQLN1</t>
  </si>
  <si>
    <t>GO.0042981</t>
  </si>
  <si>
    <t>regulation of apoptotic process</t>
  </si>
  <si>
    <t>ENSP00000222266,ENSP00000294785,ENSP00000337853,ENSP00000344456,ENSP00000365576</t>
  </si>
  <si>
    <t>CTNNB1,NCSTN,PSENEN,TRAF6,UBQLN1</t>
  </si>
  <si>
    <t>GO.0021795</t>
  </si>
  <si>
    <t>cerebral cortex cell migration</t>
  </si>
  <si>
    <t>ENSP00000326366,ENSP00000344456</t>
  </si>
  <si>
    <t>CTNNB1,PSEN1</t>
  </si>
  <si>
    <t>GO.0060322</t>
  </si>
  <si>
    <t>head development</t>
  </si>
  <si>
    <t>GO.0045893</t>
  </si>
  <si>
    <t>positive regulation of transcription, DNA-templated</t>
  </si>
  <si>
    <t>ENSP00000261769,ENSP00000276461,ENSP00000326366,ENSP00000337853,ENSP00000344456</t>
  </si>
  <si>
    <t>CDH1,CTNNB1,ERLIN2,PSEN1,TRAF6</t>
  </si>
  <si>
    <t>GO.0043085</t>
  </si>
  <si>
    <t>positive regulation of catalytic activity</t>
  </si>
  <si>
    <t>GO.0051098</t>
  </si>
  <si>
    <t>regulation of binding</t>
  </si>
  <si>
    <t>GO.0050776</t>
  </si>
  <si>
    <t>regulation of immune response</t>
  </si>
  <si>
    <t>ENSP00000261769,ENSP00000326366,ENSP00000337853,ENSP00000355747</t>
  </si>
  <si>
    <t>CDH1,PSEN1,PSEN2,TRAF6</t>
  </si>
  <si>
    <t>GO.0002286</t>
  </si>
  <si>
    <t>T cell activation involved in immune response</t>
  </si>
  <si>
    <t>GO.0031399</t>
  </si>
  <si>
    <t>regulation of protein modification process</t>
  </si>
  <si>
    <t>ENSP00000326366,ENSP00000337853,ENSP00000344456,ENSP00000355747,ENSP00000365576</t>
  </si>
  <si>
    <t>CTNNB1,PSEN1,PSEN2,TRAF6,UBQLN1</t>
  </si>
  <si>
    <t>ENSP00000276461,ENSP00000365576</t>
  </si>
  <si>
    <t>ERLIN2,UBQLN1</t>
  </si>
  <si>
    <t>GO.0010604</t>
  </si>
  <si>
    <t>positive regulation of macromolecule metabolic process</t>
  </si>
  <si>
    <t>ENSP00000261769,ENSP00000276461,ENSP00000326366,ENSP00000337853,ENSP00000344456,ENSP00000365576</t>
  </si>
  <si>
    <t>CDH1,CTNNB1,ERLIN2,PSEN1,TRAF6,UBQLN1</t>
  </si>
  <si>
    <t>GO.0060562</t>
  </si>
  <si>
    <t>epithelial tube morphogenesis</t>
  </si>
  <si>
    <t>ENSP00000326366,ENSP00000337853,ENSP00000344456</t>
  </si>
  <si>
    <t>CTNNB1,PSEN1,TRAF6</t>
  </si>
  <si>
    <t>GO.0045670</t>
  </si>
  <si>
    <t>regulation of osteoclast differentiation</t>
  </si>
  <si>
    <t>GO.0007417</t>
  </si>
  <si>
    <t>central nervous system development</t>
  </si>
  <si>
    <t>GO.0001756</t>
  </si>
  <si>
    <t>somitogenesis</t>
  </si>
  <si>
    <t>GO.0009887</t>
  </si>
  <si>
    <t>organ morphogenesis</t>
  </si>
  <si>
    <t>GO.0006921</t>
  </si>
  <si>
    <t>GO.0051338</t>
  </si>
  <si>
    <t>regulation of transferase activity</t>
  </si>
  <si>
    <t>GO.0032436</t>
  </si>
  <si>
    <t>ENSP00000326366,ENSP00000365576</t>
  </si>
  <si>
    <t>PSEN1,UBQLN1</t>
  </si>
  <si>
    <t>GO.0031325</t>
  </si>
  <si>
    <t>positive regulation of cellular metabolic process</t>
  </si>
  <si>
    <t>GO.0034332</t>
  </si>
  <si>
    <t>adherens junction organization</t>
  </si>
  <si>
    <t>GO.0016236</t>
  </si>
  <si>
    <t>macroautophagy</t>
  </si>
  <si>
    <t>ATXN7</t>
  </si>
  <si>
    <t>GO.0016578</t>
  </si>
  <si>
    <t>histone deubiquitination</t>
  </si>
  <si>
    <t>ENSP00000261497,ENSP00000347733,ENSP00000360515,ENSP00000381590,ENSP00000397259</t>
  </si>
  <si>
    <t>ATXN7,ATXN7L3,SUPT3H,TRRAP,USP22</t>
  </si>
  <si>
    <t>ENSP00000261497,ENSP00000347733,ENSP00000360515,ENSP00000366482,ENSP00000381590,ENSP00000397259</t>
  </si>
  <si>
    <t>ATXN7,ATXN7L3,FXN,SUPT3H,TRRAP,USP22</t>
  </si>
  <si>
    <t>GO.0016573</t>
  </si>
  <si>
    <t>histone acetylation</t>
  </si>
  <si>
    <t>ENSP00000261497,ENSP00000347733,ENSP00000360515</t>
  </si>
  <si>
    <t>SUPT3H,TRRAP,USP22</t>
  </si>
  <si>
    <t>GO.0051276</t>
  </si>
  <si>
    <t>chromosome organization</t>
  </si>
  <si>
    <t>GO.0006464</t>
  </si>
  <si>
    <t>cellular protein modification process</t>
  </si>
  <si>
    <t>ATXN7,ATXN7L3,FXN,PICK1,SUPT3H,TRRAP,USP22</t>
  </si>
  <si>
    <t>GO.0006996</t>
  </si>
  <si>
    <t>organelle organization</t>
  </si>
  <si>
    <t>ACTN4,ATXN7,ATXN7L3,FXN,SUPT3H,TRRAP,USP22</t>
  </si>
  <si>
    <t>GO.0006139</t>
  </si>
  <si>
    <t>nucleobase-containing compound metabolic process</t>
  </si>
  <si>
    <t>ATXN7,ATXN7L3,CRX,FXN,PICK1,SUPT3H,TRRAP,USP22</t>
  </si>
  <si>
    <t>GO.0019222</t>
  </si>
  <si>
    <t>regulation of metabolic process</t>
  </si>
  <si>
    <t>ACTN1,ACTN4,ATXN7,ATXN7L3,CRX,FXN,PICK1,SUPT3H,USP22</t>
  </si>
  <si>
    <t>GO.1902589</t>
  </si>
  <si>
    <t>single-organism organelle organization</t>
  </si>
  <si>
    <t>ENSP00000252699,ENSP00000261497,ENSP00000347733,ENSP00000360515,ENSP00000381590,ENSP00000397259</t>
  </si>
  <si>
    <t>ACTN4,ATXN7,ATXN7L3,SUPT3H,TRRAP,USP22</t>
  </si>
  <si>
    <t>GO.0016043</t>
  </si>
  <si>
    <t>cellular component organization</t>
  </si>
  <si>
    <t>ACTN4,ATXN7,ATXN7L3,FXN,PICK1,SUPT3H,TRRAP,USP22</t>
  </si>
  <si>
    <t>GO.0018130</t>
  </si>
  <si>
    <t>heterocycle biosynthetic process</t>
  </si>
  <si>
    <t>ATXN7,ATXN7L3,CRX,FXN,SUPT3H,TRRAP,USP22</t>
  </si>
  <si>
    <t>GO.0019438</t>
  </si>
  <si>
    <t>aromatic compound biosynthetic process</t>
  </si>
  <si>
    <t>GO.0043933</t>
  </si>
  <si>
    <t>macromolecular complex subunit organization</t>
  </si>
  <si>
    <t>POLR3A</t>
  </si>
  <si>
    <t>GO.0006385</t>
  </si>
  <si>
    <t>transcription elongation from RNA polymerase III promoter</t>
  </si>
  <si>
    <t>ENSP00000299853,ENSP00000303088,ENSP00000347345,ENSP00000361446</t>
  </si>
  <si>
    <t>POLR3A,POLR3D,POLR3E,POLR3H</t>
  </si>
  <si>
    <t>GO.0006386</t>
  </si>
  <si>
    <t>termination of RNA polymerase III transcription</t>
  </si>
  <si>
    <t>GO.0006383</t>
  </si>
  <si>
    <t>transcription from RNA polymerase III promoter</t>
  </si>
  <si>
    <t>GO.0032481</t>
  </si>
  <si>
    <t>positive regulation of type I interferon production</t>
  </si>
  <si>
    <t>GO.0051607</t>
  </si>
  <si>
    <t>defense response to virus</t>
  </si>
  <si>
    <t>GO.0034389</t>
  </si>
  <si>
    <t>lipid particle organization</t>
  </si>
  <si>
    <t>ENSP00000261942,ENSP00000354032</t>
  </si>
  <si>
    <t>BSCL2,FAF2</t>
  </si>
  <si>
    <t>RNA polymerase</t>
  </si>
  <si>
    <t>Cytosolic DNA-sensing pathway</t>
  </si>
  <si>
    <t>Pyrimidine metabolism</t>
  </si>
  <si>
    <t>Purine metabolism</t>
  </si>
  <si>
    <t>Epstein-Barr virus infection</t>
  </si>
  <si>
    <t>WDR45B</t>
  </si>
  <si>
    <t>GO.0043162</t>
  </si>
  <si>
    <t>ENSP00000251968,ENSP00000318629,ENSP00000324810,ENSP00000366565</t>
  </si>
  <si>
    <t>FAM125A,TSG101,VPS28,VPS37A</t>
  </si>
  <si>
    <t>GO.0019082</t>
  </si>
  <si>
    <t>viral protein processing</t>
  </si>
  <si>
    <t>ENSP00000251968,ENSP00000318629,ENSP00000366565</t>
  </si>
  <si>
    <t>TSG101,VPS28,VPS37A</t>
  </si>
  <si>
    <t>GO.0019068</t>
  </si>
  <si>
    <t>virion assembly</t>
  </si>
  <si>
    <t>GO.0075733</t>
  </si>
  <si>
    <t>intracellular transport of virus</t>
  </si>
  <si>
    <t>GO.2000397</t>
  </si>
  <si>
    <t>positive regulation of ubiquitin-dependent endocytosis</t>
  </si>
  <si>
    <t>ENSP00000251968,ENSP00000366565</t>
  </si>
  <si>
    <t>TSG101,VPS28</t>
  </si>
  <si>
    <t>GO.1903772</t>
  </si>
  <si>
    <t>regulation of viral budding via host ESCRT complex</t>
  </si>
  <si>
    <t>ENSP00000251968,ENSP00000324810</t>
  </si>
  <si>
    <t>FAM125A,TSG101</t>
  </si>
  <si>
    <t>GO.0019058</t>
  </si>
  <si>
    <t>viral life cycle</t>
  </si>
  <si>
    <t>GO.0019080</t>
  </si>
  <si>
    <t>viral gene expression</t>
  </si>
  <si>
    <t>matching proteins in your network (labels)</t>
  </si>
  <si>
    <t>ENSP00000276461,ENSP00000290649,ENSP00000324173,ENSP00000348593,ENSP00000352456,ENSP00000366395,ENSP00000384900</t>
  </si>
  <si>
    <t>ENSP00000240851,ENSP00000276461,ENSP00000290649,ENSP00000324173,ENSP00000348593,ENSP00000352456,ENSP00000366395,ENSP00000384900</t>
  </si>
  <si>
    <t>ENSP00000264071,ENSP00000269143,ENSP00000276461,ENSP00000290649,ENSP00000324173,ENSP00000366395,ENSP00000384900</t>
  </si>
  <si>
    <t>ENSP00000240851,ENSP00000269143,ENSP00000276461,ENSP00000290649,ENSP00000324173,ENSP00000348593,ENSP00000352456,ENSP00000366395,ENSP00000384900</t>
  </si>
  <si>
    <t>ENSP00000223029,ENSP00000231572,ENSP00000262027,ENSP00000307567,ENSP00000325448,ENSP00000364794,ENSP00000377954,ENSP00000378191</t>
  </si>
  <si>
    <t>ENSP00000223029,ENSP00000231572,ENSP00000262027,ENSP00000269143,ENSP00000307567,ENSP00000325448,ENSP00000364794,ENSP00000377954,ENSP00000378191</t>
  </si>
  <si>
    <t>ENSP00000223029,ENSP00000231572,ENSP00000262027,ENSP00000307567,ENSP00000364794,ENSP00000377954,ENSP00000378191</t>
  </si>
  <si>
    <t>positive regulation of inositol 1,4,5-trisphosphate-sensitive calcium-release channel activity</t>
  </si>
  <si>
    <t>ENSP00000222266,ENSP00000261769,ENSP00000294785,ENSP00000326366,ENSP00000337853,ENSP00000344456,ENSP00000355747</t>
  </si>
  <si>
    <t>ENSP00000222266,ENSP00000261769,ENSP00000276461,ENSP00000294785,ENSP00000326366,ENSP00000337853,ENSP00000344456,ENSP00000355747,ENSP00000365576</t>
  </si>
  <si>
    <t>regulation of protein modification by small protein conjugation or removal</t>
  </si>
  <si>
    <t>ENSP00000222266,ENSP00000261769,ENSP00000276461,ENSP00000294785,ENSP00000344456,ENSP00000355747,ENSP00000365576</t>
  </si>
  <si>
    <t>regulation of epidermal growth factor-activated receptor activity</t>
  </si>
  <si>
    <t>ENSP00000222266,ENSP00000261769,ENSP00000276461,ENSP00000294785,ENSP00000326366,ENSP00000337853,ENSP00000344456,ENSP00000365576</t>
  </si>
  <si>
    <t>cellular component disassembly involved in execution phase of apoptosis</t>
  </si>
  <si>
    <t>positive regulation of proteasomal ubiquitin-dependent protein catabolic process</t>
  </si>
  <si>
    <t>ENSP00000261497,ENSP00000347733,ENSP00000349465,ENSP00000360515,ENSP00000366482,ENSP00000381590,ENSP00000397259</t>
  </si>
  <si>
    <t>ENSP00000252699,ENSP00000261497,ENSP00000347733,ENSP00000360515,ENSP00000366482,ENSP00000381590,ENSP00000397259</t>
  </si>
  <si>
    <t>ENSP00000221996,ENSP00000261497,ENSP00000347733,ENSP00000349465,ENSP00000360515,ENSP00000366482,ENSP00000381590,ENSP00000397259</t>
  </si>
  <si>
    <t>ENSP00000221996,ENSP00000252699,ENSP00000261497,ENSP00000349465,ENSP00000360515,ENSP00000366482,ENSP00000377941,ENSP00000381590,ENSP00000397259</t>
  </si>
  <si>
    <t>ENSP00000252699,ENSP00000261497,ENSP00000347733,ENSP00000349465,ENSP00000360515,ENSP00000366482,ENSP00000381590,ENSP00000397259</t>
  </si>
  <si>
    <t>ENSP00000221996,ENSP00000261497,ENSP00000347733,ENSP00000360515,ENSP00000366482,ENSP00000381590,ENSP00000397259</t>
  </si>
  <si>
    <t>ubiquitin-dependent protein catabolic process via the multivesicular body sorting pathway</t>
  </si>
  <si>
    <t>proteasome-mediated ubiquitin-dependent protein catabolic process</t>
  </si>
  <si>
    <t>regulation of proteolysis involved in cellular protein catabolic process</t>
  </si>
  <si>
    <t>misfolded or incompletely synthesized protein catabolic process</t>
  </si>
  <si>
    <t>positive regulation of proteolysis involved in cellular protein catabolic process</t>
  </si>
  <si>
    <t>Fit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</si>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</sst>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24292E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1" fontId="2" fillId="2" borderId="1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Alignment="1">
      <alignment vertical="top" wrapText="1" indent="1"/>
    </xf>
    <xf numFmtId="0" fontId="4" fillId="2" borderId="0" xfId="0" applyNumberFormat="1" applyFont="1" applyFill="1"/>
    <xf numFmtId="0" fontId="4" fillId="0" borderId="0" xfId="0" applyNumberFormat="1" applyFont="1"/>
    <xf numFmtId="0" fontId="3" fillId="2" borderId="0" xfId="0" applyNumberFormat="1" applyFont="1" applyFill="1" applyAlignment="1">
      <alignment horizontal="right" vertical="top" indent="1"/>
    </xf>
    <xf numFmtId="0" fontId="4" fillId="4" borderId="0" xfId="0" applyNumberFormat="1" applyFont="1" applyFill="1"/>
    <xf numFmtId="0" fontId="3" fillId="4" borderId="0" xfId="0" applyNumberFormat="1" applyFont="1" applyFill="1" applyAlignment="1">
      <alignment horizontal="right" vertical="top" indent="1"/>
    </xf>
    <xf numFmtId="0" fontId="3" fillId="4" borderId="0" xfId="0" applyNumberFormat="1" applyFont="1" applyFill="1" applyAlignment="1">
      <alignment vertical="top" wrapText="1" indent="1"/>
    </xf>
    <xf numFmtId="171" fontId="4" fillId="0" borderId="0" xfId="0" applyNumberFormat="1" applyFont="1"/>
    <xf numFmtId="171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5.2599999999999999E-4</c:v>
                </c:pt>
                <c:pt idx="1">
                  <c:v>2.1099999999999999E-3</c:v>
                </c:pt>
                <c:pt idx="2">
                  <c:v>1.2699999999999999E-2</c:v>
                </c:pt>
                <c:pt idx="3">
                  <c:v>1.7500000000000002E-2</c:v>
                </c:pt>
                <c:pt idx="4">
                  <c:v>1.7500000000000002E-2</c:v>
                </c:pt>
                <c:pt idx="5">
                  <c:v>2.0299999999999999E-2</c:v>
                </c:pt>
                <c:pt idx="6">
                  <c:v>2.0299999999999999E-2</c:v>
                </c:pt>
                <c:pt idx="7">
                  <c:v>2.0299999999999999E-2</c:v>
                </c:pt>
                <c:pt idx="8">
                  <c:v>2.8299999999999999E-2</c:v>
                </c:pt>
                <c:pt idx="9">
                  <c:v>2.8299999999999999E-2</c:v>
                </c:pt>
                <c:pt idx="10">
                  <c:v>2.8299999999999999E-2</c:v>
                </c:pt>
                <c:pt idx="11">
                  <c:v>3.1099999999999999E-2</c:v>
                </c:pt>
                <c:pt idx="12">
                  <c:v>3.1099999999999999E-2</c:v>
                </c:pt>
                <c:pt idx="13">
                  <c:v>3.1099999999999999E-2</c:v>
                </c:pt>
                <c:pt idx="14">
                  <c:v>3.2300000000000002E-2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7616"/>
        <c:axId val="54745344"/>
      </c:scatterChart>
      <c:valAx>
        <c:axId val="547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45344"/>
        <c:crosses val="autoZero"/>
        <c:crossBetween val="midCat"/>
      </c:valAx>
      <c:valAx>
        <c:axId val="54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6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Sheet1!$F$19:$F$33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Sheet1!$G$19:$G$33</c:f>
              <c:numCache>
                <c:formatCode>General</c:formatCode>
                <c:ptCount val="15"/>
                <c:pt idx="0">
                  <c:v>1.61E-2</c:v>
                </c:pt>
                <c:pt idx="1">
                  <c:v>3.4200000000000002E-7</c:v>
                </c:pt>
                <c:pt idx="2">
                  <c:v>3.4200000000000002E-7</c:v>
                </c:pt>
                <c:pt idx="3">
                  <c:v>2.0600000000000002E-3</c:v>
                </c:pt>
                <c:pt idx="4">
                  <c:v>2.3900000000000002E-3</c:v>
                </c:pt>
                <c:pt idx="5">
                  <c:v>2.3900000000000002E-3</c:v>
                </c:pt>
                <c:pt idx="6">
                  <c:v>5.1799999999999997E-3</c:v>
                </c:pt>
                <c:pt idx="7">
                  <c:v>1.03E-2</c:v>
                </c:pt>
                <c:pt idx="8">
                  <c:v>1.0699999999999999E-2</c:v>
                </c:pt>
                <c:pt idx="9">
                  <c:v>1.0699999999999999E-2</c:v>
                </c:pt>
                <c:pt idx="10">
                  <c:v>1.0800000000000001E-2</c:v>
                </c:pt>
                <c:pt idx="11">
                  <c:v>3.4500000000000003E-2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4384"/>
        <c:axId val="41982592"/>
      </c:scatterChart>
      <c:valAx>
        <c:axId val="419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82592"/>
        <c:crosses val="autoZero"/>
        <c:crossBetween val="midCat"/>
      </c:valAx>
      <c:valAx>
        <c:axId val="419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2607611548556429E-2"/>
                  <c:y val="-0.17903069407990668"/>
                </c:manualLayout>
              </c:layout>
              <c:numFmt formatCode="General" sourceLinked="0"/>
            </c:trendlineLbl>
          </c:trendline>
          <c:xVal>
            <c:numRef>
              <c:f>Sheet1!$F$34:$F$40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</c:numCache>
            </c:numRef>
          </c:xVal>
          <c:yVal>
            <c:numRef>
              <c:f>Sheet1!$G$34:$G$40</c:f>
              <c:numCache>
                <c:formatCode>General</c:formatCode>
                <c:ptCount val="7"/>
                <c:pt idx="0">
                  <c:v>5.8500000000000001E-17</c:v>
                </c:pt>
                <c:pt idx="1">
                  <c:v>3.6599999999999998E-10</c:v>
                </c:pt>
                <c:pt idx="2">
                  <c:v>2.52E-4</c:v>
                </c:pt>
                <c:pt idx="3">
                  <c:v>1.0300000000000001E-3</c:v>
                </c:pt>
                <c:pt idx="4">
                  <c:v>4.4900000000000001E-3</c:v>
                </c:pt>
                <c:pt idx="5">
                  <c:v>7.4799999999999997E-3</c:v>
                </c:pt>
                <c:pt idx="6">
                  <c:v>3.5899999999999998E-12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9760"/>
        <c:axId val="202467968"/>
      </c:scatterChart>
      <c:valAx>
        <c:axId val="2024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67968"/>
        <c:crosses val="autoZero"/>
        <c:crossBetween val="midCat"/>
      </c:valAx>
      <c:valAx>
        <c:axId val="2024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6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Sheet1!$F$41:$F$45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Sheet1!$G$41:$G$45</c:f>
              <c:numCache>
                <c:formatCode>General</c:formatCode>
                <c:ptCount val="5"/>
                <c:pt idx="0">
                  <c:v>2.0599999999999999E-5</c:v>
                </c:pt>
                <c:pt idx="1">
                  <c:v>1.17E-3</c:v>
                </c:pt>
                <c:pt idx="2">
                  <c:v>2.97E-3</c:v>
                </c:pt>
                <c:pt idx="3">
                  <c:v>8.8900000000000003E-3</c:v>
                </c:pt>
                <c:pt idx="4">
                  <c:v>2.24E-2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568"/>
        <c:axId val="40556032"/>
      </c:scatterChart>
      <c:valAx>
        <c:axId val="405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56032"/>
        <c:crosses val="autoZero"/>
        <c:crossBetween val="midCat"/>
      </c:valAx>
      <c:valAx>
        <c:axId val="40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Sheet1!$F$46:$F$55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Sheet1!$G$46:$G$55</c:f>
              <c:numCache>
                <c:formatCode>General</c:formatCode>
                <c:ptCount val="10"/>
                <c:pt idx="0">
                  <c:v>1.9599999999999999E-2</c:v>
                </c:pt>
                <c:pt idx="1">
                  <c:v>2.2200000000000001E-2</c:v>
                </c:pt>
                <c:pt idx="2">
                  <c:v>2.2200000000000001E-2</c:v>
                </c:pt>
                <c:pt idx="3">
                  <c:v>2.2200000000000001E-2</c:v>
                </c:pt>
                <c:pt idx="4">
                  <c:v>2.2200000000000001E-2</c:v>
                </c:pt>
                <c:pt idx="5">
                  <c:v>2.7099999999999999E-2</c:v>
                </c:pt>
                <c:pt idx="6">
                  <c:v>3.7900000000000003E-2</c:v>
                </c:pt>
                <c:pt idx="7">
                  <c:v>3.7900000000000003E-2</c:v>
                </c:pt>
                <c:pt idx="8">
                  <c:v>4.24E-2</c:v>
                </c:pt>
                <c:pt idx="9">
                  <c:v>2.6700000000000002E-2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776"/>
        <c:axId val="46842240"/>
      </c:scatterChart>
      <c:valAx>
        <c:axId val="46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42240"/>
        <c:crosses val="autoZero"/>
        <c:crossBetween val="midCat"/>
      </c:valAx>
      <c:valAx>
        <c:axId val="468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Sheet1!$F$56:$F$157</c:f>
              <c:numCache>
                <c:formatCode>General</c:formatCode>
                <c:ptCount val="10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9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8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6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</c:numCache>
            </c:numRef>
          </c:xVal>
          <c:yVal>
            <c:numRef>
              <c:f>Sheet1!$G$56:$G$157</c:f>
              <c:numCache>
                <c:formatCode>General</c:formatCode>
                <c:ptCount val="102"/>
                <c:pt idx="0">
                  <c:v>1.46E-6</c:v>
                </c:pt>
                <c:pt idx="1">
                  <c:v>1.16E-4</c:v>
                </c:pt>
                <c:pt idx="2">
                  <c:v>1.9300000000000001E-3</c:v>
                </c:pt>
                <c:pt idx="3">
                  <c:v>5.3800000000000002E-3</c:v>
                </c:pt>
                <c:pt idx="4">
                  <c:v>1.35E-2</c:v>
                </c:pt>
                <c:pt idx="5">
                  <c:v>1.35E-2</c:v>
                </c:pt>
                <c:pt idx="6">
                  <c:v>1.72E-2</c:v>
                </c:pt>
                <c:pt idx="7">
                  <c:v>1.77E-2</c:v>
                </c:pt>
                <c:pt idx="8">
                  <c:v>1.77E-2</c:v>
                </c:pt>
                <c:pt idx="9">
                  <c:v>3.7599999999999999E-8</c:v>
                </c:pt>
                <c:pt idx="10">
                  <c:v>1.42E-7</c:v>
                </c:pt>
                <c:pt idx="11">
                  <c:v>4.0400000000000002E-7</c:v>
                </c:pt>
                <c:pt idx="12">
                  <c:v>4.7899999999999999E-7</c:v>
                </c:pt>
                <c:pt idx="13">
                  <c:v>8.1100000000000003E-6</c:v>
                </c:pt>
                <c:pt idx="14">
                  <c:v>8.8300000000000005E-5</c:v>
                </c:pt>
                <c:pt idx="15">
                  <c:v>8.8300000000000005E-5</c:v>
                </c:pt>
                <c:pt idx="16">
                  <c:v>8.8300000000000005E-5</c:v>
                </c:pt>
                <c:pt idx="17">
                  <c:v>3.01E-4</c:v>
                </c:pt>
                <c:pt idx="18">
                  <c:v>3.4699999999999998E-4</c:v>
                </c:pt>
                <c:pt idx="19">
                  <c:v>3.5300000000000002E-4</c:v>
                </c:pt>
                <c:pt idx="20">
                  <c:v>7.3899999999999997E-4</c:v>
                </c:pt>
                <c:pt idx="21">
                  <c:v>8.0000000000000004E-4</c:v>
                </c:pt>
                <c:pt idx="22">
                  <c:v>8.9300000000000002E-4</c:v>
                </c:pt>
                <c:pt idx="23">
                  <c:v>1.2099999999999999E-3</c:v>
                </c:pt>
                <c:pt idx="24">
                  <c:v>1.2099999999999999E-3</c:v>
                </c:pt>
                <c:pt idx="25">
                  <c:v>1.24E-3</c:v>
                </c:pt>
                <c:pt idx="26">
                  <c:v>1.2800000000000001E-3</c:v>
                </c:pt>
                <c:pt idx="27">
                  <c:v>1.5E-3</c:v>
                </c:pt>
                <c:pt idx="28">
                  <c:v>1.72E-3</c:v>
                </c:pt>
                <c:pt idx="29">
                  <c:v>1.72E-3</c:v>
                </c:pt>
                <c:pt idx="30">
                  <c:v>1.7600000000000001E-3</c:v>
                </c:pt>
                <c:pt idx="31">
                  <c:v>2.14E-3</c:v>
                </c:pt>
                <c:pt idx="32">
                  <c:v>2.47E-3</c:v>
                </c:pt>
                <c:pt idx="33">
                  <c:v>2.6099999999999999E-3</c:v>
                </c:pt>
                <c:pt idx="34">
                  <c:v>2.9299999999999999E-3</c:v>
                </c:pt>
                <c:pt idx="35">
                  <c:v>3.13E-3</c:v>
                </c:pt>
                <c:pt idx="36">
                  <c:v>3.5000000000000001E-3</c:v>
                </c:pt>
                <c:pt idx="37">
                  <c:v>3.5100000000000001E-3</c:v>
                </c:pt>
                <c:pt idx="38">
                  <c:v>3.7499999999999999E-3</c:v>
                </c:pt>
                <c:pt idx="39">
                  <c:v>4.3899999999999998E-3</c:v>
                </c:pt>
                <c:pt idx="40">
                  <c:v>4.4400000000000004E-3</c:v>
                </c:pt>
                <c:pt idx="41">
                  <c:v>4.7600000000000003E-3</c:v>
                </c:pt>
                <c:pt idx="42">
                  <c:v>4.8199999999999996E-3</c:v>
                </c:pt>
                <c:pt idx="43">
                  <c:v>5.8399999999999997E-3</c:v>
                </c:pt>
                <c:pt idx="44">
                  <c:v>6.1599999999999997E-3</c:v>
                </c:pt>
                <c:pt idx="45">
                  <c:v>6.96E-3</c:v>
                </c:pt>
                <c:pt idx="46">
                  <c:v>7.5300000000000002E-3</c:v>
                </c:pt>
                <c:pt idx="47">
                  <c:v>8.0199999999999994E-3</c:v>
                </c:pt>
                <c:pt idx="48">
                  <c:v>8.0199999999999994E-3</c:v>
                </c:pt>
                <c:pt idx="49">
                  <c:v>8.5000000000000006E-3</c:v>
                </c:pt>
                <c:pt idx="50">
                  <c:v>1.0200000000000001E-2</c:v>
                </c:pt>
                <c:pt idx="51">
                  <c:v>1.0500000000000001E-2</c:v>
                </c:pt>
                <c:pt idx="52">
                  <c:v>1.09E-2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1.18E-2</c:v>
                </c:pt>
                <c:pt idx="57">
                  <c:v>1.3100000000000001E-2</c:v>
                </c:pt>
                <c:pt idx="58">
                  <c:v>1.44E-2</c:v>
                </c:pt>
                <c:pt idx="59">
                  <c:v>1.4800000000000001E-2</c:v>
                </c:pt>
                <c:pt idx="60">
                  <c:v>1.5599999999999999E-2</c:v>
                </c:pt>
                <c:pt idx="61">
                  <c:v>1.5599999999999999E-2</c:v>
                </c:pt>
                <c:pt idx="62">
                  <c:v>1.5900000000000001E-2</c:v>
                </c:pt>
                <c:pt idx="63">
                  <c:v>1.5900000000000001E-2</c:v>
                </c:pt>
                <c:pt idx="64">
                  <c:v>1.6E-2</c:v>
                </c:pt>
                <c:pt idx="65">
                  <c:v>1.6799999999999999E-2</c:v>
                </c:pt>
                <c:pt idx="66">
                  <c:v>1.8499999999999999E-2</c:v>
                </c:pt>
                <c:pt idx="67">
                  <c:v>1.8700000000000001E-2</c:v>
                </c:pt>
                <c:pt idx="68">
                  <c:v>1.9199999999999998E-2</c:v>
                </c:pt>
                <c:pt idx="69">
                  <c:v>2.0500000000000001E-2</c:v>
                </c:pt>
                <c:pt idx="70">
                  <c:v>2.06E-2</c:v>
                </c:pt>
                <c:pt idx="71">
                  <c:v>2.06E-2</c:v>
                </c:pt>
                <c:pt idx="72">
                  <c:v>2.06E-2</c:v>
                </c:pt>
                <c:pt idx="73">
                  <c:v>2.12E-2</c:v>
                </c:pt>
                <c:pt idx="74">
                  <c:v>2.12E-2</c:v>
                </c:pt>
                <c:pt idx="75">
                  <c:v>2.12E-2</c:v>
                </c:pt>
                <c:pt idx="76">
                  <c:v>2.18E-2</c:v>
                </c:pt>
                <c:pt idx="77">
                  <c:v>2.18E-2</c:v>
                </c:pt>
                <c:pt idx="78">
                  <c:v>2.2499999999999999E-2</c:v>
                </c:pt>
                <c:pt idx="79">
                  <c:v>2.3300000000000001E-2</c:v>
                </c:pt>
                <c:pt idx="80">
                  <c:v>2.3400000000000001E-2</c:v>
                </c:pt>
                <c:pt idx="81">
                  <c:v>2.4E-2</c:v>
                </c:pt>
                <c:pt idx="82">
                  <c:v>2.47E-2</c:v>
                </c:pt>
                <c:pt idx="83">
                  <c:v>2.52E-2</c:v>
                </c:pt>
                <c:pt idx="84">
                  <c:v>2.6100000000000002E-2</c:v>
                </c:pt>
                <c:pt idx="85">
                  <c:v>3.6499999999999998E-2</c:v>
                </c:pt>
                <c:pt idx="86">
                  <c:v>3.7100000000000001E-2</c:v>
                </c:pt>
                <c:pt idx="87">
                  <c:v>3.8100000000000002E-2</c:v>
                </c:pt>
                <c:pt idx="88">
                  <c:v>3.8899999999999997E-2</c:v>
                </c:pt>
                <c:pt idx="89">
                  <c:v>3.9600000000000003E-2</c:v>
                </c:pt>
                <c:pt idx="90">
                  <c:v>4.0099999999999997E-2</c:v>
                </c:pt>
                <c:pt idx="91">
                  <c:v>4.1700000000000001E-2</c:v>
                </c:pt>
                <c:pt idx="92">
                  <c:v>4.2200000000000001E-2</c:v>
                </c:pt>
                <c:pt idx="93">
                  <c:v>4.2200000000000001E-2</c:v>
                </c:pt>
                <c:pt idx="94">
                  <c:v>4.41E-2</c:v>
                </c:pt>
                <c:pt idx="95">
                  <c:v>4.41E-2</c:v>
                </c:pt>
                <c:pt idx="96">
                  <c:v>4.53E-2</c:v>
                </c:pt>
                <c:pt idx="97">
                  <c:v>4.53E-2</c:v>
                </c:pt>
                <c:pt idx="98">
                  <c:v>4.8500000000000001E-2</c:v>
                </c:pt>
                <c:pt idx="99">
                  <c:v>4.9500000000000002E-2</c:v>
                </c:pt>
                <c:pt idx="100">
                  <c:v>4.9500000000000002E-2</c:v>
                </c:pt>
                <c:pt idx="101">
                  <c:v>4.99E-2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16"/>
        <c:axId val="1690624"/>
      </c:scatterChart>
      <c:valAx>
        <c:axId val="1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624"/>
        <c:crosses val="autoZero"/>
        <c:crossBetween val="midCat"/>
      </c:valAx>
      <c:valAx>
        <c:axId val="16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Sheet1!$F$158:$F$170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</c:numCache>
            </c:numRef>
          </c:xVal>
          <c:yVal>
            <c:numRef>
              <c:f>Sheet1!$G$158:$G$170</c:f>
              <c:numCache>
                <c:formatCode>General</c:formatCode>
                <c:ptCount val="13"/>
                <c:pt idx="0">
                  <c:v>2.3600000000000001E-9</c:v>
                </c:pt>
                <c:pt idx="1">
                  <c:v>4.7800000000000004E-3</c:v>
                </c:pt>
                <c:pt idx="2">
                  <c:v>1.72E-2</c:v>
                </c:pt>
                <c:pt idx="3">
                  <c:v>2.0299999999999999E-2</c:v>
                </c:pt>
                <c:pt idx="4">
                  <c:v>2.1299999999999999E-2</c:v>
                </c:pt>
                <c:pt idx="5">
                  <c:v>3.0800000000000001E-2</c:v>
                </c:pt>
                <c:pt idx="6">
                  <c:v>4.2299999999999997E-2</c:v>
                </c:pt>
                <c:pt idx="7">
                  <c:v>4.2299999999999997E-2</c:v>
                </c:pt>
                <c:pt idx="8">
                  <c:v>4.2299999999999997E-2</c:v>
                </c:pt>
                <c:pt idx="9">
                  <c:v>4.8099999999999997E-2</c:v>
                </c:pt>
                <c:pt idx="10">
                  <c:v>4.8099999999999997E-2</c:v>
                </c:pt>
                <c:pt idx="11">
                  <c:v>4.8099999999999997E-2</c:v>
                </c:pt>
                <c:pt idx="12">
                  <c:v>4.8099999999999997E-2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1248"/>
        <c:axId val="40419328"/>
      </c:scatterChart>
      <c:valAx>
        <c:axId val="404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9328"/>
        <c:crosses val="autoZero"/>
        <c:crossBetween val="midCat"/>
      </c:valAx>
      <c:valAx>
        <c:axId val="40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Sheet1!$F$171:$F$181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Sheet1!$G$171:$G$181</c:f>
              <c:numCache>
                <c:formatCode>General</c:formatCode>
                <c:ptCount val="11"/>
                <c:pt idx="0">
                  <c:v>4.7100000000000002E-7</c:v>
                </c:pt>
                <c:pt idx="1">
                  <c:v>4.7100000000000002E-7</c:v>
                </c:pt>
                <c:pt idx="2">
                  <c:v>1.47E-5</c:v>
                </c:pt>
                <c:pt idx="3">
                  <c:v>1.4999999999999999E-4</c:v>
                </c:pt>
                <c:pt idx="4">
                  <c:v>9.9799999999999997E-4</c:v>
                </c:pt>
                <c:pt idx="5">
                  <c:v>2.5899999999999999E-2</c:v>
                </c:pt>
                <c:pt idx="6">
                  <c:v>2.2499999999999999E-7</c:v>
                </c:pt>
                <c:pt idx="7">
                  <c:v>2.1299999999999999E-6</c:v>
                </c:pt>
                <c:pt idx="8">
                  <c:v>1.06E-5</c:v>
                </c:pt>
                <c:pt idx="9">
                  <c:v>5.6400000000000002E-5</c:v>
                </c:pt>
                <c:pt idx="10">
                  <c:v>8.1500000000000002E-5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0192"/>
        <c:axId val="201637888"/>
      </c:scatterChart>
      <c:valAx>
        <c:axId val="2016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37888"/>
        <c:crosses val="autoZero"/>
        <c:crossBetween val="midCat"/>
      </c:valAx>
      <c:valAx>
        <c:axId val="2016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4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Sheet1!$F$182:$F$191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Sheet1!$G$182:$G$191</c:f>
              <c:numCache>
                <c:formatCode>General</c:formatCode>
                <c:ptCount val="10"/>
                <c:pt idx="0">
                  <c:v>1.2100000000000001E-6</c:v>
                </c:pt>
                <c:pt idx="1">
                  <c:v>9.5500000000000004E-5</c:v>
                </c:pt>
                <c:pt idx="2">
                  <c:v>6.8900000000000005E-4</c:v>
                </c:pt>
                <c:pt idx="3">
                  <c:v>6.8900000000000005E-4</c:v>
                </c:pt>
                <c:pt idx="4">
                  <c:v>6.8900000000000005E-4</c:v>
                </c:pt>
                <c:pt idx="5">
                  <c:v>2.6900000000000001E-3</c:v>
                </c:pt>
                <c:pt idx="6">
                  <c:v>4.0800000000000003E-3</c:v>
                </c:pt>
                <c:pt idx="7">
                  <c:v>2.4899999999999999E-2</c:v>
                </c:pt>
                <c:pt idx="8">
                  <c:v>3.8800000000000001E-2</c:v>
                </c:pt>
                <c:pt idx="9">
                  <c:v>4.3399999999999998E-4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8944"/>
        <c:axId val="47457408"/>
      </c:scatterChart>
      <c:valAx>
        <c:axId val="47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57408"/>
        <c:crosses val="autoZero"/>
        <c:crossBetween val="midCat"/>
      </c:valAx>
      <c:valAx>
        <c:axId val="474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52387</xdr:rowOff>
    </xdr:from>
    <xdr:to>
      <xdr:col>18</xdr:col>
      <xdr:colOff>523875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18</xdr:row>
      <xdr:rowOff>61912</xdr:rowOff>
    </xdr:from>
    <xdr:to>
      <xdr:col>18</xdr:col>
      <xdr:colOff>476250</xdr:colOff>
      <xdr:row>32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32</xdr:row>
      <xdr:rowOff>138112</xdr:rowOff>
    </xdr:from>
    <xdr:to>
      <xdr:col>18</xdr:col>
      <xdr:colOff>476250</xdr:colOff>
      <xdr:row>47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44</xdr:row>
      <xdr:rowOff>33337</xdr:rowOff>
    </xdr:from>
    <xdr:to>
      <xdr:col>19</xdr:col>
      <xdr:colOff>523875</xdr:colOff>
      <xdr:row>58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55</xdr:row>
      <xdr:rowOff>147637</xdr:rowOff>
    </xdr:from>
    <xdr:to>
      <xdr:col>20</xdr:col>
      <xdr:colOff>542925</xdr:colOff>
      <xdr:row>70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78</xdr:row>
      <xdr:rowOff>14287</xdr:rowOff>
    </xdr:from>
    <xdr:to>
      <xdr:col>20</xdr:col>
      <xdr:colOff>600075</xdr:colOff>
      <xdr:row>92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304800</xdr:colOff>
      <xdr:row>160</xdr:row>
      <xdr:rowOff>71437</xdr:rowOff>
    </xdr:from>
    <xdr:to>
      <xdr:col>19</xdr:col>
      <xdr:colOff>0</xdr:colOff>
      <xdr:row>174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409575</xdr:colOff>
      <xdr:row>172</xdr:row>
      <xdr:rowOff>157162</xdr:rowOff>
    </xdr:from>
    <xdr:to>
      <xdr:col>19</xdr:col>
      <xdr:colOff>104775</xdr:colOff>
      <xdr:row>187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2981325</xdr:colOff>
      <xdr:row>168</xdr:row>
      <xdr:rowOff>147637</xdr:rowOff>
    </xdr:from>
    <xdr:to>
      <xdr:col>7</xdr:col>
      <xdr:colOff>66675</xdr:colOff>
      <xdr:row>183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tabSelected="1" topLeftCell="A180" workbookViewId="0">
      <selection activeCell="K182" sqref="K182"/>
    </sheetView>
  </sheetViews>
  <sheetFormatPr defaultRowHeight="15" x14ac:dyDescent="0.25"/>
  <cols>
    <col min="1" max="1" width="18.85546875" style="8" customWidth="1"/>
    <col min="2" max="2" width="11.28515625" style="8" customWidth="1"/>
    <col min="3" max="3" width="9.140625" style="8"/>
    <col min="4" max="4" width="17.42578125" style="8" customWidth="1"/>
    <col min="5" max="5" width="84.7109375" style="8" bestFit="1" customWidth="1"/>
    <col min="6" max="6" width="9.140625" style="8"/>
    <col min="7" max="7" width="18.42578125" style="8" bestFit="1" customWidth="1"/>
    <col min="8" max="16384" width="9.140625" style="8"/>
  </cols>
  <sheetData>
    <row r="1" spans="1:11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534</v>
      </c>
      <c r="J1" s="8" t="s">
        <v>562</v>
      </c>
      <c r="K1" s="8" t="s">
        <v>563</v>
      </c>
    </row>
    <row r="2" spans="1:11" x14ac:dyDescent="0.25">
      <c r="A2" s="11">
        <v>1</v>
      </c>
      <c r="B2" s="12" t="s">
        <v>8</v>
      </c>
      <c r="C2" s="10" t="s">
        <v>9</v>
      </c>
      <c r="D2" s="10" t="s">
        <v>10</v>
      </c>
      <c r="E2" s="10" t="s">
        <v>11</v>
      </c>
      <c r="F2" s="10">
        <v>3</v>
      </c>
      <c r="G2" s="10">
        <v>5.2599999999999999E-4</v>
      </c>
      <c r="H2" s="10" t="s">
        <v>12</v>
      </c>
      <c r="I2" s="10" t="s">
        <v>13</v>
      </c>
      <c r="J2" s="10">
        <f>(F2*-0.0041)+0.0357</f>
        <v>2.3400000000000001E-2</v>
      </c>
      <c r="K2" s="10">
        <f>G2-J2</f>
        <v>-2.2874000000000002E-2</v>
      </c>
    </row>
    <row r="3" spans="1:11" x14ac:dyDescent="0.25">
      <c r="A3" s="9">
        <v>1</v>
      </c>
      <c r="B3" s="6" t="s">
        <v>8</v>
      </c>
      <c r="C3" s="8" t="s">
        <v>9</v>
      </c>
      <c r="D3" s="8" t="s">
        <v>14</v>
      </c>
      <c r="E3" s="8" t="s">
        <v>15</v>
      </c>
      <c r="F3" s="8">
        <v>6</v>
      </c>
      <c r="G3" s="8">
        <v>2.1099999999999999E-3</v>
      </c>
      <c r="H3" s="8" t="s">
        <v>16</v>
      </c>
      <c r="I3" s="8" t="s">
        <v>17</v>
      </c>
      <c r="J3" s="8">
        <f t="shared" ref="J3:J16" si="0">(F3*-0.0041)+0.0357</f>
        <v>1.1099999999999999E-2</v>
      </c>
      <c r="K3" s="8">
        <f>G3-J3</f>
        <v>-8.989999999999998E-3</v>
      </c>
    </row>
    <row r="4" spans="1:11" x14ac:dyDescent="0.25">
      <c r="A4" s="9">
        <v>1</v>
      </c>
      <c r="B4" s="6" t="s">
        <v>8</v>
      </c>
      <c r="C4" s="8" t="s">
        <v>9</v>
      </c>
      <c r="D4" s="8" t="s">
        <v>18</v>
      </c>
      <c r="E4" s="8" t="s">
        <v>19</v>
      </c>
      <c r="F4" s="8">
        <v>6</v>
      </c>
      <c r="G4" s="8">
        <v>1.2699999999999999E-2</v>
      </c>
      <c r="H4" s="8" t="s">
        <v>20</v>
      </c>
      <c r="I4" s="8" t="s">
        <v>21</v>
      </c>
      <c r="J4" s="8">
        <f t="shared" si="0"/>
        <v>1.1099999999999999E-2</v>
      </c>
      <c r="K4" s="8">
        <f>G4-J4</f>
        <v>1.6000000000000007E-3</v>
      </c>
    </row>
    <row r="5" spans="1:11" x14ac:dyDescent="0.25">
      <c r="A5" s="9">
        <v>1</v>
      </c>
      <c r="B5" s="6" t="s">
        <v>8</v>
      </c>
      <c r="C5" s="8" t="s">
        <v>9</v>
      </c>
      <c r="D5" s="8" t="s">
        <v>22</v>
      </c>
      <c r="E5" s="8" t="s">
        <v>558</v>
      </c>
      <c r="F5" s="8">
        <v>4</v>
      </c>
      <c r="G5" s="8">
        <v>1.7500000000000002E-2</v>
      </c>
      <c r="H5" s="8" t="s">
        <v>23</v>
      </c>
      <c r="I5" s="8" t="s">
        <v>24</v>
      </c>
      <c r="J5" s="8">
        <f t="shared" si="0"/>
        <v>1.9300000000000001E-2</v>
      </c>
      <c r="K5" s="8">
        <f>G5-J5</f>
        <v>-1.7999999999999995E-3</v>
      </c>
    </row>
    <row r="6" spans="1:11" x14ac:dyDescent="0.25">
      <c r="A6" s="9">
        <v>1</v>
      </c>
      <c r="B6" s="6" t="s">
        <v>8</v>
      </c>
      <c r="C6" s="8" t="s">
        <v>9</v>
      </c>
      <c r="D6" s="8" t="s">
        <v>25</v>
      </c>
      <c r="E6" s="8" t="s">
        <v>559</v>
      </c>
      <c r="F6" s="8">
        <v>4</v>
      </c>
      <c r="G6" s="8">
        <v>1.7500000000000002E-2</v>
      </c>
      <c r="H6" s="8" t="s">
        <v>23</v>
      </c>
      <c r="I6" s="8" t="s">
        <v>24</v>
      </c>
      <c r="J6" s="8">
        <f t="shared" si="0"/>
        <v>1.9300000000000001E-2</v>
      </c>
      <c r="K6" s="8">
        <f>G6-J6</f>
        <v>-1.7999999999999995E-3</v>
      </c>
    </row>
    <row r="7" spans="1:11" x14ac:dyDescent="0.25">
      <c r="A7" s="9">
        <v>1</v>
      </c>
      <c r="B7" s="6" t="s">
        <v>8</v>
      </c>
      <c r="C7" s="8" t="s">
        <v>9</v>
      </c>
      <c r="D7" s="8" t="s">
        <v>26</v>
      </c>
      <c r="E7" s="8" t="s">
        <v>27</v>
      </c>
      <c r="F7" s="8">
        <v>5</v>
      </c>
      <c r="G7" s="8">
        <v>2.0299999999999999E-2</v>
      </c>
      <c r="H7" s="8" t="s">
        <v>28</v>
      </c>
      <c r="I7" s="8" t="s">
        <v>29</v>
      </c>
      <c r="J7" s="8">
        <f t="shared" si="0"/>
        <v>1.5200000000000002E-2</v>
      </c>
      <c r="K7" s="8">
        <f>G7-J7</f>
        <v>5.0999999999999969E-3</v>
      </c>
    </row>
    <row r="8" spans="1:11" x14ac:dyDescent="0.25">
      <c r="A8" s="9">
        <v>1</v>
      </c>
      <c r="B8" s="6" t="s">
        <v>8</v>
      </c>
      <c r="C8" s="8" t="s">
        <v>9</v>
      </c>
      <c r="D8" s="8" t="s">
        <v>30</v>
      </c>
      <c r="E8" s="8" t="s">
        <v>31</v>
      </c>
      <c r="F8" s="8">
        <v>4</v>
      </c>
      <c r="G8" s="8">
        <v>2.0299999999999999E-2</v>
      </c>
      <c r="H8" s="8" t="s">
        <v>32</v>
      </c>
      <c r="I8" s="8" t="s">
        <v>33</v>
      </c>
      <c r="J8" s="8">
        <f t="shared" si="0"/>
        <v>1.9300000000000001E-2</v>
      </c>
      <c r="K8" s="8">
        <f>G8-J8</f>
        <v>9.9999999999999742E-4</v>
      </c>
    </row>
    <row r="9" spans="1:11" x14ac:dyDescent="0.25">
      <c r="A9" s="9">
        <v>1</v>
      </c>
      <c r="B9" s="6" t="s">
        <v>8</v>
      </c>
      <c r="C9" s="8" t="s">
        <v>9</v>
      </c>
      <c r="D9" s="8" t="s">
        <v>34</v>
      </c>
      <c r="E9" s="8" t="s">
        <v>35</v>
      </c>
      <c r="F9" s="8">
        <v>2</v>
      </c>
      <c r="G9" s="8">
        <v>2.0299999999999999E-2</v>
      </c>
      <c r="H9" s="8" t="s">
        <v>36</v>
      </c>
      <c r="I9" s="8" t="s">
        <v>37</v>
      </c>
      <c r="J9" s="8">
        <f t="shared" si="0"/>
        <v>2.7500000000000004E-2</v>
      </c>
      <c r="K9" s="8">
        <f>G9-J9</f>
        <v>-7.200000000000005E-3</v>
      </c>
    </row>
    <row r="10" spans="1:11" x14ac:dyDescent="0.25">
      <c r="A10" s="9">
        <v>1</v>
      </c>
      <c r="B10" s="6" t="s">
        <v>8</v>
      </c>
      <c r="C10" s="8" t="s">
        <v>9</v>
      </c>
      <c r="D10" s="8" t="s">
        <v>38</v>
      </c>
      <c r="E10" s="8" t="s">
        <v>560</v>
      </c>
      <c r="F10" s="8">
        <v>2</v>
      </c>
      <c r="G10" s="8">
        <v>2.8299999999999999E-2</v>
      </c>
      <c r="H10" s="8" t="s">
        <v>36</v>
      </c>
      <c r="I10" s="8" t="s">
        <v>37</v>
      </c>
      <c r="J10" s="8">
        <f t="shared" si="0"/>
        <v>2.7500000000000004E-2</v>
      </c>
      <c r="K10" s="8">
        <f>G10-J10</f>
        <v>7.9999999999999516E-4</v>
      </c>
    </row>
    <row r="11" spans="1:11" x14ac:dyDescent="0.25">
      <c r="A11" s="9">
        <v>1</v>
      </c>
      <c r="B11" s="6" t="s">
        <v>8</v>
      </c>
      <c r="C11" s="8" t="s">
        <v>9</v>
      </c>
      <c r="D11" s="8" t="s">
        <v>39</v>
      </c>
      <c r="E11" s="8" t="s">
        <v>40</v>
      </c>
      <c r="F11" s="8">
        <v>2</v>
      </c>
      <c r="G11" s="8">
        <v>2.8299999999999999E-2</v>
      </c>
      <c r="H11" s="8" t="s">
        <v>41</v>
      </c>
      <c r="I11" s="8" t="s">
        <v>42</v>
      </c>
      <c r="J11" s="8">
        <f t="shared" si="0"/>
        <v>2.7500000000000004E-2</v>
      </c>
      <c r="K11" s="8">
        <f>G11-J11</f>
        <v>7.9999999999999516E-4</v>
      </c>
    </row>
    <row r="12" spans="1:11" x14ac:dyDescent="0.25">
      <c r="A12" s="9">
        <v>1</v>
      </c>
      <c r="B12" s="6" t="s">
        <v>8</v>
      </c>
      <c r="C12" s="8" t="s">
        <v>9</v>
      </c>
      <c r="D12" s="8" t="s">
        <v>43</v>
      </c>
      <c r="E12" s="8" t="s">
        <v>44</v>
      </c>
      <c r="F12" s="8">
        <v>2</v>
      </c>
      <c r="G12" s="8">
        <v>2.8299999999999999E-2</v>
      </c>
      <c r="H12" s="8" t="s">
        <v>45</v>
      </c>
      <c r="I12" s="8" t="s">
        <v>46</v>
      </c>
      <c r="J12" s="8">
        <f t="shared" si="0"/>
        <v>2.7500000000000004E-2</v>
      </c>
      <c r="K12" s="8">
        <f>G12-J12</f>
        <v>7.9999999999999516E-4</v>
      </c>
    </row>
    <row r="13" spans="1:11" x14ac:dyDescent="0.25">
      <c r="A13" s="9">
        <v>1</v>
      </c>
      <c r="B13" s="6" t="s">
        <v>8</v>
      </c>
      <c r="C13" s="8" t="s">
        <v>9</v>
      </c>
      <c r="D13" s="8" t="s">
        <v>47</v>
      </c>
      <c r="E13" s="8" t="s">
        <v>48</v>
      </c>
      <c r="F13" s="8">
        <v>3</v>
      </c>
      <c r="G13" s="8">
        <v>3.1099999999999999E-2</v>
      </c>
      <c r="H13" s="8" t="s">
        <v>12</v>
      </c>
      <c r="I13" s="8" t="s">
        <v>13</v>
      </c>
      <c r="J13" s="8">
        <f t="shared" si="0"/>
        <v>2.3400000000000001E-2</v>
      </c>
      <c r="K13" s="8">
        <f>G13-J13</f>
        <v>7.6999999999999985E-3</v>
      </c>
    </row>
    <row r="14" spans="1:11" x14ac:dyDescent="0.25">
      <c r="A14" s="9">
        <v>1</v>
      </c>
      <c r="B14" s="6" t="s">
        <v>8</v>
      </c>
      <c r="C14" s="8" t="s">
        <v>9</v>
      </c>
      <c r="D14" s="8" t="s">
        <v>49</v>
      </c>
      <c r="E14" s="8" t="s">
        <v>50</v>
      </c>
      <c r="F14" s="8">
        <v>2</v>
      </c>
      <c r="G14" s="8">
        <v>3.1099999999999999E-2</v>
      </c>
      <c r="H14" s="8" t="s">
        <v>45</v>
      </c>
      <c r="I14" s="8" t="s">
        <v>46</v>
      </c>
      <c r="J14" s="8">
        <f t="shared" si="0"/>
        <v>2.7500000000000004E-2</v>
      </c>
      <c r="K14" s="8">
        <f>G14-J14</f>
        <v>3.5999999999999956E-3</v>
      </c>
    </row>
    <row r="15" spans="1:11" x14ac:dyDescent="0.25">
      <c r="A15" s="9">
        <v>1</v>
      </c>
      <c r="B15" s="6" t="s">
        <v>8</v>
      </c>
      <c r="C15" s="8" t="s">
        <v>9</v>
      </c>
      <c r="D15" s="8" t="s">
        <v>51</v>
      </c>
      <c r="E15" s="8" t="s">
        <v>561</v>
      </c>
      <c r="F15" s="8">
        <v>3</v>
      </c>
      <c r="G15" s="8">
        <v>3.1099999999999999E-2</v>
      </c>
      <c r="H15" s="8" t="s">
        <v>52</v>
      </c>
      <c r="I15" s="8" t="s">
        <v>53</v>
      </c>
      <c r="J15" s="8">
        <f t="shared" si="0"/>
        <v>2.3400000000000001E-2</v>
      </c>
      <c r="K15" s="8">
        <f>G15-J15</f>
        <v>7.6999999999999985E-3</v>
      </c>
    </row>
    <row r="16" spans="1:11" x14ac:dyDescent="0.25">
      <c r="A16" s="9">
        <v>1</v>
      </c>
      <c r="B16" s="6" t="s">
        <v>8</v>
      </c>
      <c r="C16" s="8" t="s">
        <v>9</v>
      </c>
      <c r="D16" s="8" t="s">
        <v>54</v>
      </c>
      <c r="E16" s="8" t="s">
        <v>55</v>
      </c>
      <c r="F16" s="8">
        <v>4</v>
      </c>
      <c r="G16" s="8">
        <v>3.2300000000000002E-2</v>
      </c>
      <c r="H16" s="8" t="s">
        <v>23</v>
      </c>
      <c r="I16" s="8" t="s">
        <v>24</v>
      </c>
      <c r="J16" s="8">
        <f t="shared" si="0"/>
        <v>1.9300000000000001E-2</v>
      </c>
      <c r="K16" s="8">
        <f>G16-J16</f>
        <v>1.3000000000000001E-2</v>
      </c>
    </row>
    <row r="17" spans="1:11" x14ac:dyDescent="0.25">
      <c r="A17" s="9">
        <v>3</v>
      </c>
      <c r="B17" s="6" t="s">
        <v>56</v>
      </c>
      <c r="C17" s="8" t="s">
        <v>57</v>
      </c>
      <c r="D17" s="8">
        <v>3460</v>
      </c>
      <c r="E17" s="8" t="s">
        <v>58</v>
      </c>
      <c r="F17" s="8">
        <v>3</v>
      </c>
      <c r="G17" s="8">
        <v>4.9700000000000005E-4</v>
      </c>
      <c r="H17" s="8" t="s">
        <v>59</v>
      </c>
      <c r="I17" s="8" t="s">
        <v>60</v>
      </c>
    </row>
    <row r="18" spans="1:11" x14ac:dyDescent="0.25">
      <c r="A18" s="9">
        <v>4</v>
      </c>
      <c r="B18" s="6" t="s">
        <v>61</v>
      </c>
      <c r="C18" s="8" t="s">
        <v>9</v>
      </c>
      <c r="D18" s="8" t="s">
        <v>62</v>
      </c>
      <c r="E18" s="8" t="s">
        <v>63</v>
      </c>
      <c r="F18" s="8">
        <v>3</v>
      </c>
      <c r="G18" s="8">
        <v>7.5300000000000002E-3</v>
      </c>
      <c r="H18" s="8" t="s">
        <v>64</v>
      </c>
      <c r="I18" s="8" t="s">
        <v>65</v>
      </c>
    </row>
    <row r="19" spans="1:11" x14ac:dyDescent="0.25">
      <c r="A19" s="9">
        <v>5</v>
      </c>
      <c r="B19" s="6" t="s">
        <v>66</v>
      </c>
      <c r="C19" s="8" t="s">
        <v>57</v>
      </c>
      <c r="D19" s="8">
        <v>4141</v>
      </c>
      <c r="E19" s="8" t="s">
        <v>67</v>
      </c>
      <c r="F19" s="8">
        <v>3</v>
      </c>
      <c r="G19" s="8">
        <v>1.61E-2</v>
      </c>
      <c r="H19" s="8" t="s">
        <v>68</v>
      </c>
      <c r="I19" s="8" t="s">
        <v>69</v>
      </c>
      <c r="J19" s="8">
        <f>(F19*0.0052)-0.0095</f>
        <v>6.0999999999999995E-3</v>
      </c>
      <c r="K19" s="8">
        <f>G19-J19</f>
        <v>0.01</v>
      </c>
    </row>
    <row r="20" spans="1:11" x14ac:dyDescent="0.25">
      <c r="A20" s="9">
        <v>5</v>
      </c>
      <c r="B20" s="6" t="s">
        <v>66</v>
      </c>
      <c r="C20" s="8" t="s">
        <v>9</v>
      </c>
      <c r="D20" s="8" t="s">
        <v>70</v>
      </c>
      <c r="E20" s="8" t="s">
        <v>71</v>
      </c>
      <c r="F20" s="8">
        <v>5</v>
      </c>
      <c r="G20" s="8">
        <v>3.4200000000000002E-7</v>
      </c>
      <c r="H20" s="8" t="s">
        <v>72</v>
      </c>
      <c r="I20" s="8" t="s">
        <v>73</v>
      </c>
      <c r="J20" s="8">
        <f t="shared" ref="J20:J34" si="1">(F20*0.0052)-0.0095</f>
        <v>1.6500000000000001E-2</v>
      </c>
      <c r="K20" s="8">
        <f t="shared" ref="K20:K34" si="2">G20-J20</f>
        <v>-1.6499658E-2</v>
      </c>
    </row>
    <row r="21" spans="1:11" x14ac:dyDescent="0.25">
      <c r="A21" s="9">
        <v>5</v>
      </c>
      <c r="B21" s="6" t="s">
        <v>66</v>
      </c>
      <c r="C21" s="8" t="s">
        <v>9</v>
      </c>
      <c r="D21" s="8" t="s">
        <v>74</v>
      </c>
      <c r="E21" s="8" t="s">
        <v>75</v>
      </c>
      <c r="F21" s="8">
        <v>5</v>
      </c>
      <c r="G21" s="8">
        <v>3.4200000000000002E-7</v>
      </c>
      <c r="H21" s="8" t="s">
        <v>72</v>
      </c>
      <c r="I21" s="8" t="s">
        <v>73</v>
      </c>
      <c r="J21" s="8">
        <f t="shared" si="1"/>
        <v>1.6500000000000001E-2</v>
      </c>
      <c r="K21" s="8">
        <f t="shared" si="2"/>
        <v>-1.6499658E-2</v>
      </c>
    </row>
    <row r="22" spans="1:11" x14ac:dyDescent="0.25">
      <c r="A22" s="9">
        <v>5</v>
      </c>
      <c r="B22" s="6" t="s">
        <v>66</v>
      </c>
      <c r="C22" s="8" t="s">
        <v>9</v>
      </c>
      <c r="D22" s="8" t="s">
        <v>54</v>
      </c>
      <c r="E22" s="8" t="s">
        <v>55</v>
      </c>
      <c r="F22" s="8">
        <v>5</v>
      </c>
      <c r="G22" s="8">
        <v>2.0600000000000002E-3</v>
      </c>
      <c r="H22" s="8" t="s">
        <v>72</v>
      </c>
      <c r="I22" s="8" t="s">
        <v>73</v>
      </c>
      <c r="J22" s="8">
        <f t="shared" si="1"/>
        <v>1.6500000000000001E-2</v>
      </c>
      <c r="K22" s="8">
        <f t="shared" si="2"/>
        <v>-1.4440000000000001E-2</v>
      </c>
    </row>
    <row r="23" spans="1:11" x14ac:dyDescent="0.25">
      <c r="A23" s="9">
        <v>5</v>
      </c>
      <c r="B23" s="6" t="s">
        <v>66</v>
      </c>
      <c r="C23" s="8" t="s">
        <v>9</v>
      </c>
      <c r="D23" s="8" t="s">
        <v>76</v>
      </c>
      <c r="E23" s="8" t="s">
        <v>77</v>
      </c>
      <c r="F23" s="8">
        <v>6</v>
      </c>
      <c r="G23" s="8">
        <v>2.3900000000000002E-3</v>
      </c>
      <c r="H23" s="8" t="s">
        <v>78</v>
      </c>
      <c r="I23" s="8" t="s">
        <v>79</v>
      </c>
      <c r="J23" s="8">
        <f t="shared" si="1"/>
        <v>2.1699999999999997E-2</v>
      </c>
      <c r="K23" s="8">
        <f t="shared" si="2"/>
        <v>-1.9309999999999997E-2</v>
      </c>
    </row>
    <row r="24" spans="1:11" x14ac:dyDescent="0.25">
      <c r="A24" s="9">
        <v>5</v>
      </c>
      <c r="B24" s="6" t="s">
        <v>66</v>
      </c>
      <c r="C24" s="8" t="s">
        <v>9</v>
      </c>
      <c r="D24" s="8" t="s">
        <v>80</v>
      </c>
      <c r="E24" s="8" t="s">
        <v>81</v>
      </c>
      <c r="F24" s="8">
        <v>2</v>
      </c>
      <c r="G24" s="8">
        <v>2.3900000000000002E-3</v>
      </c>
      <c r="H24" s="8" t="s">
        <v>82</v>
      </c>
      <c r="I24" s="8" t="s">
        <v>83</v>
      </c>
      <c r="J24" s="8">
        <f t="shared" si="1"/>
        <v>8.9999999999999976E-4</v>
      </c>
      <c r="K24" s="8">
        <f t="shared" si="2"/>
        <v>1.4900000000000004E-3</v>
      </c>
    </row>
    <row r="25" spans="1:11" x14ac:dyDescent="0.25">
      <c r="A25" s="9">
        <v>5</v>
      </c>
      <c r="B25" s="6" t="s">
        <v>66</v>
      </c>
      <c r="C25" s="8" t="s">
        <v>9</v>
      </c>
      <c r="D25" s="8" t="s">
        <v>84</v>
      </c>
      <c r="E25" s="8" t="s">
        <v>85</v>
      </c>
      <c r="F25" s="8">
        <v>2</v>
      </c>
      <c r="G25" s="8">
        <v>5.1799999999999997E-3</v>
      </c>
      <c r="H25" s="8" t="s">
        <v>82</v>
      </c>
      <c r="I25" s="8" t="s">
        <v>83</v>
      </c>
      <c r="J25" s="8">
        <f t="shared" si="1"/>
        <v>8.9999999999999976E-4</v>
      </c>
      <c r="K25" s="8">
        <f t="shared" si="2"/>
        <v>4.28E-3</v>
      </c>
    </row>
    <row r="26" spans="1:11" x14ac:dyDescent="0.25">
      <c r="A26" s="9">
        <v>5</v>
      </c>
      <c r="B26" s="6" t="s">
        <v>66</v>
      </c>
      <c r="C26" s="8" t="s">
        <v>9</v>
      </c>
      <c r="D26" s="8" t="s">
        <v>86</v>
      </c>
      <c r="E26" s="8" t="s">
        <v>87</v>
      </c>
      <c r="F26" s="8">
        <v>2</v>
      </c>
      <c r="G26" s="8">
        <v>1.03E-2</v>
      </c>
      <c r="H26" s="8" t="s">
        <v>82</v>
      </c>
      <c r="I26" s="8" t="s">
        <v>83</v>
      </c>
      <c r="J26" s="8">
        <f t="shared" si="1"/>
        <v>8.9999999999999976E-4</v>
      </c>
      <c r="K26" s="8">
        <f t="shared" si="2"/>
        <v>9.4000000000000004E-3</v>
      </c>
    </row>
    <row r="27" spans="1:11" x14ac:dyDescent="0.25">
      <c r="A27" s="11">
        <v>5</v>
      </c>
      <c r="B27" s="12" t="s">
        <v>66</v>
      </c>
      <c r="C27" s="10" t="s">
        <v>9</v>
      </c>
      <c r="D27" s="10" t="s">
        <v>88</v>
      </c>
      <c r="E27" s="10" t="s">
        <v>89</v>
      </c>
      <c r="F27" s="10">
        <v>7</v>
      </c>
      <c r="G27" s="10">
        <v>1.0699999999999999E-2</v>
      </c>
      <c r="H27" s="10" t="s">
        <v>535</v>
      </c>
      <c r="I27" s="10" t="s">
        <v>90</v>
      </c>
      <c r="J27" s="10">
        <f t="shared" si="1"/>
        <v>2.69E-2</v>
      </c>
      <c r="K27" s="10">
        <f t="shared" si="2"/>
        <v>-1.6199999999999999E-2</v>
      </c>
    </row>
    <row r="28" spans="1:11" x14ac:dyDescent="0.25">
      <c r="A28" s="9">
        <v>5</v>
      </c>
      <c r="B28" s="6" t="s">
        <v>66</v>
      </c>
      <c r="C28" s="8" t="s">
        <v>9</v>
      </c>
      <c r="D28" s="8" t="s">
        <v>91</v>
      </c>
      <c r="E28" s="8" t="s">
        <v>92</v>
      </c>
      <c r="F28" s="8">
        <v>3</v>
      </c>
      <c r="G28" s="8">
        <v>1.0699999999999999E-2</v>
      </c>
      <c r="H28" s="8" t="s">
        <v>68</v>
      </c>
      <c r="I28" s="8" t="s">
        <v>69</v>
      </c>
      <c r="J28" s="8">
        <f t="shared" si="1"/>
        <v>6.0999999999999995E-3</v>
      </c>
      <c r="K28" s="8">
        <f t="shared" si="2"/>
        <v>4.5999999999999999E-3</v>
      </c>
    </row>
    <row r="29" spans="1:11" x14ac:dyDescent="0.25">
      <c r="A29" s="9">
        <v>5</v>
      </c>
      <c r="B29" s="6" t="s">
        <v>66</v>
      </c>
      <c r="C29" s="8" t="s">
        <v>9</v>
      </c>
      <c r="D29" s="8" t="s">
        <v>93</v>
      </c>
      <c r="E29" s="8" t="s">
        <v>94</v>
      </c>
      <c r="F29" s="8">
        <v>3</v>
      </c>
      <c r="G29" s="8">
        <v>1.0800000000000001E-2</v>
      </c>
      <c r="H29" s="8" t="s">
        <v>68</v>
      </c>
      <c r="I29" s="8" t="s">
        <v>69</v>
      </c>
      <c r="J29" s="8">
        <f t="shared" si="1"/>
        <v>6.0999999999999995E-3</v>
      </c>
      <c r="K29" s="8">
        <f t="shared" si="2"/>
        <v>4.7000000000000011E-3</v>
      </c>
    </row>
    <row r="30" spans="1:11" x14ac:dyDescent="0.25">
      <c r="A30" s="9">
        <v>5</v>
      </c>
      <c r="B30" s="6" t="s">
        <v>66</v>
      </c>
      <c r="C30" s="8" t="s">
        <v>9</v>
      </c>
      <c r="D30" s="8" t="s">
        <v>95</v>
      </c>
      <c r="E30" s="8" t="s">
        <v>96</v>
      </c>
      <c r="F30" s="8">
        <v>8</v>
      </c>
      <c r="G30" s="8">
        <v>3.4500000000000003E-2</v>
      </c>
      <c r="H30" s="8" t="s">
        <v>536</v>
      </c>
      <c r="I30" s="8" t="s">
        <v>97</v>
      </c>
      <c r="J30" s="8">
        <f t="shared" si="1"/>
        <v>3.2099999999999997E-2</v>
      </c>
      <c r="K30" s="8">
        <f t="shared" si="2"/>
        <v>2.4000000000000063E-3</v>
      </c>
    </row>
    <row r="31" spans="1:11" x14ac:dyDescent="0.25">
      <c r="A31" s="9">
        <v>5</v>
      </c>
      <c r="B31" s="6" t="s">
        <v>66</v>
      </c>
      <c r="C31" s="8" t="s">
        <v>9</v>
      </c>
      <c r="D31" s="8" t="s">
        <v>98</v>
      </c>
      <c r="E31" s="8" t="s">
        <v>99</v>
      </c>
      <c r="F31" s="8">
        <v>7</v>
      </c>
      <c r="G31" s="8">
        <v>4.7500000000000001E-2</v>
      </c>
      <c r="H31" s="8" t="s">
        <v>537</v>
      </c>
      <c r="I31" s="8" t="s">
        <v>100</v>
      </c>
      <c r="J31" s="8">
        <f t="shared" si="1"/>
        <v>2.69E-2</v>
      </c>
      <c r="K31" s="8">
        <f t="shared" si="2"/>
        <v>2.06E-2</v>
      </c>
    </row>
    <row r="32" spans="1:11" x14ac:dyDescent="0.25">
      <c r="A32" s="9">
        <v>5</v>
      </c>
      <c r="B32" s="6" t="s">
        <v>66</v>
      </c>
      <c r="C32" s="8" t="s">
        <v>9</v>
      </c>
      <c r="D32" s="8" t="s">
        <v>101</v>
      </c>
      <c r="E32" s="8" t="s">
        <v>102</v>
      </c>
      <c r="F32" s="8">
        <v>8</v>
      </c>
      <c r="G32" s="8">
        <v>4.7500000000000001E-2</v>
      </c>
      <c r="H32" s="8" t="s">
        <v>536</v>
      </c>
      <c r="I32" s="8" t="s">
        <v>97</v>
      </c>
      <c r="J32" s="8">
        <f t="shared" si="1"/>
        <v>3.2099999999999997E-2</v>
      </c>
      <c r="K32" s="8">
        <f t="shared" si="2"/>
        <v>1.5400000000000004E-2</v>
      </c>
    </row>
    <row r="33" spans="1:11" x14ac:dyDescent="0.25">
      <c r="A33" s="9">
        <v>5</v>
      </c>
      <c r="B33" s="6" t="s">
        <v>66</v>
      </c>
      <c r="C33" s="8" t="s">
        <v>9</v>
      </c>
      <c r="D33" s="8" t="s">
        <v>103</v>
      </c>
      <c r="E33" s="8" t="s">
        <v>104</v>
      </c>
      <c r="F33" s="8">
        <v>9</v>
      </c>
      <c r="G33" s="8">
        <v>4.7500000000000001E-2</v>
      </c>
      <c r="H33" s="8" t="s">
        <v>538</v>
      </c>
      <c r="I33" s="8" t="s">
        <v>105</v>
      </c>
      <c r="J33" s="8">
        <f t="shared" si="1"/>
        <v>3.7299999999999993E-2</v>
      </c>
      <c r="K33" s="8">
        <f t="shared" si="2"/>
        <v>1.0200000000000008E-2</v>
      </c>
    </row>
    <row r="34" spans="1:11" x14ac:dyDescent="0.25">
      <c r="A34" s="9">
        <v>6</v>
      </c>
      <c r="B34" s="6" t="s">
        <v>106</v>
      </c>
      <c r="C34" s="8" t="s">
        <v>9</v>
      </c>
      <c r="D34" s="8" t="s">
        <v>107</v>
      </c>
      <c r="E34" s="8" t="s">
        <v>108</v>
      </c>
      <c r="F34" s="8">
        <v>8</v>
      </c>
      <c r="G34" s="8">
        <v>5.8500000000000001E-17</v>
      </c>
      <c r="H34" s="8" t="s">
        <v>539</v>
      </c>
      <c r="I34" s="8" t="s">
        <v>109</v>
      </c>
      <c r="J34" s="8">
        <f>(F34*-0.001)+0.0087</f>
        <v>6.9999999999999923E-4</v>
      </c>
      <c r="K34" s="8">
        <f t="shared" si="2"/>
        <v>-6.9999999999994069E-4</v>
      </c>
    </row>
    <row r="35" spans="1:11" x14ac:dyDescent="0.25">
      <c r="A35" s="9">
        <v>6</v>
      </c>
      <c r="B35" s="6" t="s">
        <v>106</v>
      </c>
      <c r="C35" s="8" t="s">
        <v>9</v>
      </c>
      <c r="D35" s="8" t="s">
        <v>110</v>
      </c>
      <c r="E35" s="8" t="s">
        <v>111</v>
      </c>
      <c r="F35" s="8">
        <v>8</v>
      </c>
      <c r="G35" s="8">
        <v>3.6599999999999998E-10</v>
      </c>
      <c r="H35" s="8" t="s">
        <v>539</v>
      </c>
      <c r="I35" s="8" t="s">
        <v>109</v>
      </c>
      <c r="J35" s="8">
        <f>(F35*-0.001)+0.0087</f>
        <v>6.9999999999999923E-4</v>
      </c>
      <c r="K35" s="8">
        <f t="shared" ref="K35:K41" si="3">G35-J35</f>
        <v>-6.9999963399999929E-4</v>
      </c>
    </row>
    <row r="36" spans="1:11" x14ac:dyDescent="0.25">
      <c r="A36" s="9">
        <v>6</v>
      </c>
      <c r="B36" s="6" t="s">
        <v>106</v>
      </c>
      <c r="C36" s="8" t="s">
        <v>9</v>
      </c>
      <c r="D36" s="8" t="s">
        <v>98</v>
      </c>
      <c r="E36" s="8" t="s">
        <v>99</v>
      </c>
      <c r="F36" s="8">
        <v>9</v>
      </c>
      <c r="G36" s="8">
        <v>2.52E-4</v>
      </c>
      <c r="H36" s="8" t="s">
        <v>540</v>
      </c>
      <c r="I36" s="8" t="s">
        <v>112</v>
      </c>
      <c r="J36" s="8">
        <f>(F36*-0.001)+0.0087</f>
        <v>-3.0000000000000165E-4</v>
      </c>
      <c r="K36" s="8">
        <f t="shared" si="3"/>
        <v>5.5200000000000171E-4</v>
      </c>
    </row>
    <row r="37" spans="1:11" x14ac:dyDescent="0.25">
      <c r="A37" s="9">
        <v>6</v>
      </c>
      <c r="B37" s="6" t="s">
        <v>106</v>
      </c>
      <c r="C37" s="8" t="s">
        <v>9</v>
      </c>
      <c r="D37" s="8" t="s">
        <v>113</v>
      </c>
      <c r="E37" s="8" t="s">
        <v>114</v>
      </c>
      <c r="F37" s="8">
        <v>9</v>
      </c>
      <c r="G37" s="8">
        <v>1.0300000000000001E-3</v>
      </c>
      <c r="H37" s="8" t="s">
        <v>540</v>
      </c>
      <c r="I37" s="8" t="s">
        <v>112</v>
      </c>
      <c r="J37" s="8">
        <f>(F37*-0.001)+0.0087</f>
        <v>-3.0000000000000165E-4</v>
      </c>
      <c r="K37" s="8">
        <f t="shared" si="3"/>
        <v>1.3300000000000018E-3</v>
      </c>
    </row>
    <row r="38" spans="1:11" x14ac:dyDescent="0.25">
      <c r="A38" s="9">
        <v>6</v>
      </c>
      <c r="B38" s="6" t="s">
        <v>106</v>
      </c>
      <c r="C38" s="8" t="s">
        <v>9</v>
      </c>
      <c r="D38" s="8" t="s">
        <v>115</v>
      </c>
      <c r="E38" s="8" t="s">
        <v>116</v>
      </c>
      <c r="F38" s="8">
        <v>7</v>
      </c>
      <c r="G38" s="8">
        <v>4.4900000000000001E-3</v>
      </c>
      <c r="H38" s="8" t="s">
        <v>541</v>
      </c>
      <c r="I38" s="8" t="s">
        <v>117</v>
      </c>
      <c r="J38" s="8">
        <f>(F38*-0.001)+0.0087</f>
        <v>1.6999999999999993E-3</v>
      </c>
      <c r="K38" s="8">
        <f t="shared" si="3"/>
        <v>2.7900000000000008E-3</v>
      </c>
    </row>
    <row r="39" spans="1:11" x14ac:dyDescent="0.25">
      <c r="A39" s="9">
        <v>6</v>
      </c>
      <c r="B39" s="6" t="s">
        <v>106</v>
      </c>
      <c r="C39" s="8" t="s">
        <v>9</v>
      </c>
      <c r="D39" s="8" t="s">
        <v>118</v>
      </c>
      <c r="E39" s="8" t="s">
        <v>119</v>
      </c>
      <c r="F39" s="8">
        <v>2</v>
      </c>
      <c r="G39" s="8">
        <v>7.4799999999999997E-3</v>
      </c>
      <c r="H39" s="8" t="s">
        <v>120</v>
      </c>
      <c r="I39" s="8" t="s">
        <v>121</v>
      </c>
      <c r="J39" s="8">
        <f>(F39*-0.001)+0.0087</f>
        <v>6.6999999999999994E-3</v>
      </c>
      <c r="K39" s="8">
        <f t="shared" si="3"/>
        <v>7.8000000000000031E-4</v>
      </c>
    </row>
    <row r="40" spans="1:11" x14ac:dyDescent="0.25">
      <c r="A40" s="11">
        <v>6</v>
      </c>
      <c r="B40" s="12" t="s">
        <v>106</v>
      </c>
      <c r="C40" s="10" t="s">
        <v>57</v>
      </c>
      <c r="D40" s="10">
        <v>970</v>
      </c>
      <c r="E40" s="10" t="s">
        <v>122</v>
      </c>
      <c r="F40" s="10">
        <v>6</v>
      </c>
      <c r="G40" s="10">
        <v>3.5899999999999998E-12</v>
      </c>
      <c r="H40" s="10" t="s">
        <v>123</v>
      </c>
      <c r="I40" s="10" t="s">
        <v>124</v>
      </c>
      <c r="J40" s="10">
        <f>(F40*-0.001)+0.0087</f>
        <v>2.6999999999999993E-3</v>
      </c>
      <c r="K40" s="10">
        <f t="shared" si="3"/>
        <v>-2.6999999964099995E-3</v>
      </c>
    </row>
    <row r="41" spans="1:11" x14ac:dyDescent="0.25">
      <c r="A41" s="9">
        <v>7</v>
      </c>
      <c r="B41" s="6" t="s">
        <v>125</v>
      </c>
      <c r="C41" s="8" t="s">
        <v>9</v>
      </c>
      <c r="D41" s="8" t="s">
        <v>126</v>
      </c>
      <c r="E41" s="8" t="s">
        <v>127</v>
      </c>
      <c r="F41" s="8">
        <v>4</v>
      </c>
      <c r="G41" s="8">
        <v>2.0599999999999999E-5</v>
      </c>
      <c r="H41" s="8" t="s">
        <v>128</v>
      </c>
      <c r="I41" s="8" t="s">
        <v>129</v>
      </c>
      <c r="J41" s="8">
        <f>(F41*-0.0017)+0.0118</f>
        <v>5.0000000000000001E-3</v>
      </c>
      <c r="K41" s="8">
        <f t="shared" si="3"/>
        <v>-4.9794000000000001E-3</v>
      </c>
    </row>
    <row r="42" spans="1:11" x14ac:dyDescent="0.25">
      <c r="A42" s="11">
        <v>7</v>
      </c>
      <c r="B42" s="12" t="s">
        <v>125</v>
      </c>
      <c r="C42" s="10" t="s">
        <v>9</v>
      </c>
      <c r="D42" s="10" t="s">
        <v>130</v>
      </c>
      <c r="E42" s="10" t="s">
        <v>131</v>
      </c>
      <c r="F42" s="10">
        <v>3</v>
      </c>
      <c r="G42" s="10">
        <v>1.17E-3</v>
      </c>
      <c r="H42" s="10" t="s">
        <v>132</v>
      </c>
      <c r="I42" s="10" t="s">
        <v>133</v>
      </c>
      <c r="J42" s="10">
        <f t="shared" ref="J42:K46" si="4">(F42*-0.0017)+0.0118</f>
        <v>6.7000000000000002E-3</v>
      </c>
      <c r="K42" s="10">
        <f t="shared" ref="K42:K46" si="5">G42-J42</f>
        <v>-5.5300000000000002E-3</v>
      </c>
    </row>
    <row r="43" spans="1:11" x14ac:dyDescent="0.25">
      <c r="A43" s="9">
        <v>7</v>
      </c>
      <c r="B43" s="6" t="s">
        <v>125</v>
      </c>
      <c r="C43" s="8" t="s">
        <v>9</v>
      </c>
      <c r="D43" s="8" t="s">
        <v>134</v>
      </c>
      <c r="E43" s="8" t="s">
        <v>542</v>
      </c>
      <c r="F43" s="8">
        <v>2</v>
      </c>
      <c r="G43" s="8">
        <v>2.97E-3</v>
      </c>
      <c r="H43" s="8" t="s">
        <v>135</v>
      </c>
      <c r="I43" s="8" t="s">
        <v>136</v>
      </c>
      <c r="J43" s="8">
        <f t="shared" si="4"/>
        <v>8.3999999999999995E-3</v>
      </c>
      <c r="K43" s="8">
        <f t="shared" si="5"/>
        <v>-5.4299999999999991E-3</v>
      </c>
    </row>
    <row r="44" spans="1:11" x14ac:dyDescent="0.25">
      <c r="A44" s="9">
        <v>7</v>
      </c>
      <c r="B44" s="6" t="s">
        <v>125</v>
      </c>
      <c r="C44" s="8" t="s">
        <v>9</v>
      </c>
      <c r="D44" s="8" t="s">
        <v>137</v>
      </c>
      <c r="E44" s="8" t="s">
        <v>138</v>
      </c>
      <c r="F44" s="8">
        <v>2</v>
      </c>
      <c r="G44" s="8">
        <v>8.8900000000000003E-3</v>
      </c>
      <c r="H44" s="8" t="s">
        <v>135</v>
      </c>
      <c r="I44" s="8" t="s">
        <v>136</v>
      </c>
      <c r="J44" s="8">
        <f t="shared" si="4"/>
        <v>8.3999999999999995E-3</v>
      </c>
      <c r="K44" s="8">
        <f t="shared" si="5"/>
        <v>4.9000000000000085E-4</v>
      </c>
    </row>
    <row r="45" spans="1:11" x14ac:dyDescent="0.25">
      <c r="A45" s="9">
        <v>7</v>
      </c>
      <c r="B45" s="6" t="s">
        <v>125</v>
      </c>
      <c r="C45" s="8" t="s">
        <v>57</v>
      </c>
      <c r="D45" s="8">
        <v>5016</v>
      </c>
      <c r="E45" s="8" t="s">
        <v>139</v>
      </c>
      <c r="F45" s="8">
        <v>3</v>
      </c>
      <c r="G45" s="8">
        <v>2.24E-2</v>
      </c>
      <c r="H45" s="8" t="s">
        <v>140</v>
      </c>
      <c r="I45" s="8" t="s">
        <v>141</v>
      </c>
      <c r="J45" s="8">
        <f t="shared" si="4"/>
        <v>6.7000000000000002E-3</v>
      </c>
      <c r="K45" s="8">
        <f t="shared" si="5"/>
        <v>1.5699999999999999E-2</v>
      </c>
    </row>
    <row r="46" spans="1:11" x14ac:dyDescent="0.25">
      <c r="A46" s="9">
        <v>9</v>
      </c>
      <c r="B46" s="6" t="s">
        <v>142</v>
      </c>
      <c r="C46" s="8" t="s">
        <v>9</v>
      </c>
      <c r="D46" s="8" t="s">
        <v>143</v>
      </c>
      <c r="E46" s="8" t="s">
        <v>144</v>
      </c>
      <c r="F46" s="8">
        <v>4</v>
      </c>
      <c r="G46" s="8">
        <v>1.9599999999999999E-2</v>
      </c>
      <c r="H46" s="8" t="s">
        <v>145</v>
      </c>
      <c r="I46" s="8" t="s">
        <v>146</v>
      </c>
      <c r="J46" s="8">
        <f>(F46*-0.0043)+0.0405</f>
        <v>2.3300000000000001E-2</v>
      </c>
      <c r="K46" s="8">
        <f t="shared" si="5"/>
        <v>-3.7000000000000019E-3</v>
      </c>
    </row>
    <row r="47" spans="1:11" x14ac:dyDescent="0.25">
      <c r="A47" s="11">
        <v>9</v>
      </c>
      <c r="B47" s="12" t="s">
        <v>142</v>
      </c>
      <c r="C47" s="10" t="s">
        <v>9</v>
      </c>
      <c r="D47" s="10" t="s">
        <v>147</v>
      </c>
      <c r="E47" s="10" t="s">
        <v>148</v>
      </c>
      <c r="F47" s="10">
        <v>2</v>
      </c>
      <c r="G47" s="10">
        <v>2.2200000000000001E-2</v>
      </c>
      <c r="H47" s="10" t="s">
        <v>149</v>
      </c>
      <c r="I47" s="10" t="s">
        <v>150</v>
      </c>
      <c r="J47" s="10">
        <f t="shared" ref="J47:J55" si="6">(F47*-0.0043)+0.0405</f>
        <v>3.1899999999999998E-2</v>
      </c>
      <c r="K47" s="10">
        <f t="shared" ref="K47:K55" si="7">G47-J47</f>
        <v>-9.6999999999999968E-3</v>
      </c>
    </row>
    <row r="48" spans="1:11" x14ac:dyDescent="0.25">
      <c r="A48" s="9">
        <v>9</v>
      </c>
      <c r="B48" s="6" t="s">
        <v>142</v>
      </c>
      <c r="C48" s="8" t="s">
        <v>9</v>
      </c>
      <c r="D48" s="8" t="s">
        <v>151</v>
      </c>
      <c r="E48" s="8" t="s">
        <v>152</v>
      </c>
      <c r="F48" s="8">
        <v>3</v>
      </c>
      <c r="G48" s="8">
        <v>2.2200000000000001E-2</v>
      </c>
      <c r="H48" s="8" t="s">
        <v>153</v>
      </c>
      <c r="I48" s="8" t="s">
        <v>154</v>
      </c>
      <c r="J48" s="8">
        <f t="shared" si="6"/>
        <v>2.76E-2</v>
      </c>
      <c r="K48" s="8">
        <f t="shared" si="7"/>
        <v>-5.3999999999999986E-3</v>
      </c>
    </row>
    <row r="49" spans="1:11" x14ac:dyDescent="0.25">
      <c r="A49" s="9">
        <v>9</v>
      </c>
      <c r="B49" s="6" t="s">
        <v>142</v>
      </c>
      <c r="C49" s="8" t="s">
        <v>9</v>
      </c>
      <c r="D49" s="8" t="s">
        <v>155</v>
      </c>
      <c r="E49" s="8" t="s">
        <v>156</v>
      </c>
      <c r="F49" s="8">
        <v>3</v>
      </c>
      <c r="G49" s="8">
        <v>2.2200000000000001E-2</v>
      </c>
      <c r="H49" s="8" t="s">
        <v>153</v>
      </c>
      <c r="I49" s="8" t="s">
        <v>154</v>
      </c>
      <c r="J49" s="8">
        <f t="shared" si="6"/>
        <v>2.76E-2</v>
      </c>
      <c r="K49" s="8">
        <f t="shared" si="7"/>
        <v>-5.3999999999999986E-3</v>
      </c>
    </row>
    <row r="50" spans="1:11" x14ac:dyDescent="0.25">
      <c r="A50" s="9">
        <v>9</v>
      </c>
      <c r="B50" s="6" t="s">
        <v>142</v>
      </c>
      <c r="C50" s="8" t="s">
        <v>9</v>
      </c>
      <c r="D50" s="8" t="s">
        <v>157</v>
      </c>
      <c r="E50" s="8" t="s">
        <v>158</v>
      </c>
      <c r="F50" s="8">
        <v>3</v>
      </c>
      <c r="G50" s="8">
        <v>2.2200000000000001E-2</v>
      </c>
      <c r="H50" s="8" t="s">
        <v>159</v>
      </c>
      <c r="I50" s="8" t="s">
        <v>160</v>
      </c>
      <c r="J50" s="8">
        <f t="shared" si="6"/>
        <v>2.76E-2</v>
      </c>
      <c r="K50" s="8">
        <f t="shared" si="7"/>
        <v>-5.3999999999999986E-3</v>
      </c>
    </row>
    <row r="51" spans="1:11" x14ac:dyDescent="0.25">
      <c r="A51" s="9">
        <v>9</v>
      </c>
      <c r="B51" s="6" t="s">
        <v>142</v>
      </c>
      <c r="C51" s="8" t="s">
        <v>9</v>
      </c>
      <c r="D51" s="8" t="s">
        <v>161</v>
      </c>
      <c r="E51" s="8" t="s">
        <v>162</v>
      </c>
      <c r="F51" s="8">
        <v>3</v>
      </c>
      <c r="G51" s="8">
        <v>2.7099999999999999E-2</v>
      </c>
      <c r="H51" s="8" t="s">
        <v>163</v>
      </c>
      <c r="I51" s="8" t="s">
        <v>164</v>
      </c>
      <c r="J51" s="8">
        <f t="shared" si="6"/>
        <v>2.76E-2</v>
      </c>
      <c r="K51" s="8">
        <f t="shared" si="7"/>
        <v>-5.0000000000000044E-4</v>
      </c>
    </row>
    <row r="52" spans="1:11" x14ac:dyDescent="0.25">
      <c r="A52" s="9">
        <v>9</v>
      </c>
      <c r="B52" s="6" t="s">
        <v>142</v>
      </c>
      <c r="C52" s="8" t="s">
        <v>9</v>
      </c>
      <c r="D52" s="8" t="s">
        <v>165</v>
      </c>
      <c r="E52" s="8" t="s">
        <v>166</v>
      </c>
      <c r="F52" s="8">
        <v>2</v>
      </c>
      <c r="G52" s="8">
        <v>3.7900000000000003E-2</v>
      </c>
      <c r="H52" s="8" t="s">
        <v>167</v>
      </c>
      <c r="I52" s="8" t="s">
        <v>168</v>
      </c>
      <c r="J52" s="8">
        <f t="shared" si="6"/>
        <v>3.1899999999999998E-2</v>
      </c>
      <c r="K52" s="8">
        <f t="shared" si="7"/>
        <v>6.0000000000000053E-3</v>
      </c>
    </row>
    <row r="53" spans="1:11" x14ac:dyDescent="0.25">
      <c r="A53" s="9">
        <v>9</v>
      </c>
      <c r="B53" s="6" t="s">
        <v>142</v>
      </c>
      <c r="C53" s="8" t="s">
        <v>9</v>
      </c>
      <c r="D53" s="8" t="s">
        <v>169</v>
      </c>
      <c r="E53" s="8" t="s">
        <v>170</v>
      </c>
      <c r="F53" s="8">
        <v>3</v>
      </c>
      <c r="G53" s="8">
        <v>3.7900000000000003E-2</v>
      </c>
      <c r="H53" s="8" t="s">
        <v>159</v>
      </c>
      <c r="I53" s="8" t="s">
        <v>160</v>
      </c>
      <c r="J53" s="8">
        <f t="shared" si="6"/>
        <v>2.76E-2</v>
      </c>
      <c r="K53" s="8">
        <f t="shared" si="7"/>
        <v>1.0300000000000004E-2</v>
      </c>
    </row>
    <row r="54" spans="1:11" x14ac:dyDescent="0.25">
      <c r="A54" s="9">
        <v>9</v>
      </c>
      <c r="B54" s="6" t="s">
        <v>142</v>
      </c>
      <c r="C54" s="8" t="s">
        <v>9</v>
      </c>
      <c r="D54" s="8" t="s">
        <v>171</v>
      </c>
      <c r="E54" s="8" t="s">
        <v>172</v>
      </c>
      <c r="F54" s="8">
        <v>3</v>
      </c>
      <c r="G54" s="8">
        <v>4.24E-2</v>
      </c>
      <c r="H54" s="8" t="s">
        <v>159</v>
      </c>
      <c r="I54" s="8" t="s">
        <v>160</v>
      </c>
      <c r="J54" s="8">
        <f t="shared" si="6"/>
        <v>2.76E-2</v>
      </c>
      <c r="K54" s="8">
        <f t="shared" si="7"/>
        <v>1.4800000000000001E-2</v>
      </c>
    </row>
    <row r="55" spans="1:11" x14ac:dyDescent="0.25">
      <c r="A55" s="9">
        <v>9</v>
      </c>
      <c r="B55" s="6" t="s">
        <v>142</v>
      </c>
      <c r="C55" s="8" t="s">
        <v>57</v>
      </c>
      <c r="D55" s="8">
        <v>4144</v>
      </c>
      <c r="E55" s="8" t="s">
        <v>173</v>
      </c>
      <c r="F55" s="8">
        <v>3</v>
      </c>
      <c r="G55" s="8">
        <v>2.6700000000000002E-2</v>
      </c>
      <c r="H55" s="8" t="s">
        <v>174</v>
      </c>
      <c r="I55" s="8" t="s">
        <v>175</v>
      </c>
      <c r="J55" s="8">
        <f t="shared" si="6"/>
        <v>2.76E-2</v>
      </c>
      <c r="K55" s="8">
        <f t="shared" si="7"/>
        <v>-8.9999999999999802E-4</v>
      </c>
    </row>
    <row r="56" spans="1:11" x14ac:dyDescent="0.25">
      <c r="A56" s="9">
        <v>12</v>
      </c>
      <c r="B56" s="6" t="s">
        <v>176</v>
      </c>
      <c r="C56" s="8" t="s">
        <v>57</v>
      </c>
      <c r="D56" s="8">
        <v>4330</v>
      </c>
      <c r="E56" s="8" t="s">
        <v>177</v>
      </c>
      <c r="F56" s="8">
        <v>4</v>
      </c>
      <c r="G56" s="8">
        <v>1.46E-6</v>
      </c>
      <c r="H56" s="8" t="s">
        <v>178</v>
      </c>
      <c r="I56" s="8" t="s">
        <v>179</v>
      </c>
      <c r="J56" s="8">
        <f>(F56*-0.0022)+0.0236</f>
        <v>1.4799999999999999E-2</v>
      </c>
      <c r="K56" s="8">
        <f t="shared" ref="K56" si="8">G56-J56</f>
        <v>-1.4798539999999999E-2</v>
      </c>
    </row>
    <row r="57" spans="1:11" x14ac:dyDescent="0.25">
      <c r="A57" s="9">
        <v>12</v>
      </c>
      <c r="B57" s="6" t="s">
        <v>176</v>
      </c>
      <c r="C57" s="8" t="s">
        <v>57</v>
      </c>
      <c r="D57" s="8">
        <v>5010</v>
      </c>
      <c r="E57" s="8" t="s">
        <v>180</v>
      </c>
      <c r="F57" s="8">
        <v>4</v>
      </c>
      <c r="G57" s="8">
        <v>1.16E-4</v>
      </c>
      <c r="H57" s="8" t="s">
        <v>178</v>
      </c>
      <c r="I57" s="8" t="s">
        <v>179</v>
      </c>
      <c r="J57" s="8">
        <f t="shared" ref="J57:J120" si="9">(F57*-0.0022)+0.0236</f>
        <v>1.4799999999999999E-2</v>
      </c>
      <c r="K57" s="8">
        <f t="shared" ref="K57:K120" si="10">G57-J57</f>
        <v>-1.4683999999999999E-2</v>
      </c>
    </row>
    <row r="58" spans="1:11" x14ac:dyDescent="0.25">
      <c r="A58" s="9">
        <v>12</v>
      </c>
      <c r="B58" s="6" t="s">
        <v>176</v>
      </c>
      <c r="C58" s="8" t="s">
        <v>57</v>
      </c>
      <c r="D58" s="8">
        <v>4722</v>
      </c>
      <c r="E58" s="8" t="s">
        <v>181</v>
      </c>
      <c r="F58" s="8">
        <v>3</v>
      </c>
      <c r="G58" s="8">
        <v>1.9300000000000001E-3</v>
      </c>
      <c r="H58" s="8" t="s">
        <v>182</v>
      </c>
      <c r="I58" s="8" t="s">
        <v>183</v>
      </c>
      <c r="J58" s="8">
        <f t="shared" si="9"/>
        <v>1.7000000000000001E-2</v>
      </c>
      <c r="K58" s="8">
        <f t="shared" si="10"/>
        <v>-1.5070000000000002E-2</v>
      </c>
    </row>
    <row r="59" spans="1:11" x14ac:dyDescent="0.25">
      <c r="A59" s="9">
        <v>12</v>
      </c>
      <c r="B59" s="6" t="s">
        <v>176</v>
      </c>
      <c r="C59" s="8" t="s">
        <v>57</v>
      </c>
      <c r="D59" s="8">
        <v>5216</v>
      </c>
      <c r="E59" s="8" t="s">
        <v>184</v>
      </c>
      <c r="F59" s="8">
        <v>2</v>
      </c>
      <c r="G59" s="8">
        <v>5.3800000000000002E-3</v>
      </c>
      <c r="H59" s="8" t="s">
        <v>185</v>
      </c>
      <c r="I59" s="8" t="s">
        <v>186</v>
      </c>
      <c r="J59" s="8">
        <f t="shared" si="9"/>
        <v>1.9199999999999998E-2</v>
      </c>
      <c r="K59" s="8">
        <f t="shared" si="10"/>
        <v>-1.3819999999999999E-2</v>
      </c>
    </row>
    <row r="60" spans="1:11" x14ac:dyDescent="0.25">
      <c r="A60" s="9">
        <v>12</v>
      </c>
      <c r="B60" s="6" t="s">
        <v>176</v>
      </c>
      <c r="C60" s="8" t="s">
        <v>57</v>
      </c>
      <c r="D60" s="8">
        <v>5130</v>
      </c>
      <c r="E60" s="8" t="s">
        <v>187</v>
      </c>
      <c r="F60" s="8">
        <v>2</v>
      </c>
      <c r="G60" s="8">
        <v>1.35E-2</v>
      </c>
      <c r="H60" s="8" t="s">
        <v>185</v>
      </c>
      <c r="I60" s="8" t="s">
        <v>186</v>
      </c>
      <c r="J60" s="8">
        <f t="shared" si="9"/>
        <v>1.9199999999999998E-2</v>
      </c>
      <c r="K60" s="8">
        <f t="shared" si="10"/>
        <v>-5.6999999999999985E-3</v>
      </c>
    </row>
    <row r="61" spans="1:11" x14ac:dyDescent="0.25">
      <c r="A61" s="9">
        <v>12</v>
      </c>
      <c r="B61" s="6" t="s">
        <v>176</v>
      </c>
      <c r="C61" s="8" t="s">
        <v>57</v>
      </c>
      <c r="D61" s="8">
        <v>5213</v>
      </c>
      <c r="E61" s="8" t="s">
        <v>188</v>
      </c>
      <c r="F61" s="8">
        <v>2</v>
      </c>
      <c r="G61" s="8">
        <v>1.35E-2</v>
      </c>
      <c r="H61" s="8" t="s">
        <v>185</v>
      </c>
      <c r="I61" s="8" t="s">
        <v>186</v>
      </c>
      <c r="J61" s="8">
        <f t="shared" si="9"/>
        <v>1.9199999999999998E-2</v>
      </c>
      <c r="K61" s="8">
        <f t="shared" si="10"/>
        <v>-5.6999999999999985E-3</v>
      </c>
    </row>
    <row r="62" spans="1:11" x14ac:dyDescent="0.25">
      <c r="A62" s="9">
        <v>12</v>
      </c>
      <c r="B62" s="6" t="s">
        <v>176</v>
      </c>
      <c r="C62" s="8" t="s">
        <v>57</v>
      </c>
      <c r="D62" s="8">
        <v>5200</v>
      </c>
      <c r="E62" s="8" t="s">
        <v>189</v>
      </c>
      <c r="F62" s="8">
        <v>3</v>
      </c>
      <c r="G62" s="8">
        <v>1.72E-2</v>
      </c>
      <c r="H62" s="8" t="s">
        <v>190</v>
      </c>
      <c r="I62" s="8" t="s">
        <v>191</v>
      </c>
      <c r="J62" s="8">
        <f t="shared" si="9"/>
        <v>1.7000000000000001E-2</v>
      </c>
      <c r="K62" s="8">
        <f t="shared" si="10"/>
        <v>1.9999999999999879E-4</v>
      </c>
    </row>
    <row r="63" spans="1:11" x14ac:dyDescent="0.25">
      <c r="A63" s="9">
        <v>12</v>
      </c>
      <c r="B63" s="6" t="s">
        <v>176</v>
      </c>
      <c r="C63" s="8" t="s">
        <v>57</v>
      </c>
      <c r="D63" s="8">
        <v>4520</v>
      </c>
      <c r="E63" s="8" t="s">
        <v>192</v>
      </c>
      <c r="F63" s="8">
        <v>2</v>
      </c>
      <c r="G63" s="8">
        <v>1.77E-2</v>
      </c>
      <c r="H63" s="8" t="s">
        <v>185</v>
      </c>
      <c r="I63" s="8" t="s">
        <v>186</v>
      </c>
      <c r="J63" s="8">
        <f t="shared" si="9"/>
        <v>1.9199999999999998E-2</v>
      </c>
      <c r="K63" s="8">
        <f t="shared" si="10"/>
        <v>-1.4999999999999979E-3</v>
      </c>
    </row>
    <row r="64" spans="1:11" x14ac:dyDescent="0.25">
      <c r="A64" s="9">
        <v>12</v>
      </c>
      <c r="B64" s="6" t="s">
        <v>176</v>
      </c>
      <c r="C64" s="8" t="s">
        <v>57</v>
      </c>
      <c r="D64" s="8">
        <v>5100</v>
      </c>
      <c r="E64" s="8" t="s">
        <v>193</v>
      </c>
      <c r="F64" s="8">
        <v>2</v>
      </c>
      <c r="G64" s="8">
        <v>1.77E-2</v>
      </c>
      <c r="H64" s="8" t="s">
        <v>185</v>
      </c>
      <c r="I64" s="8" t="s">
        <v>186</v>
      </c>
      <c r="J64" s="8">
        <f t="shared" si="9"/>
        <v>1.9199999999999998E-2</v>
      </c>
      <c r="K64" s="8">
        <f t="shared" si="10"/>
        <v>-1.4999999999999979E-3</v>
      </c>
    </row>
    <row r="65" spans="1:11" x14ac:dyDescent="0.25">
      <c r="A65" s="9">
        <v>12</v>
      </c>
      <c r="B65" s="6" t="s">
        <v>176</v>
      </c>
      <c r="C65" s="8" t="s">
        <v>9</v>
      </c>
      <c r="D65" s="8" t="s">
        <v>194</v>
      </c>
      <c r="E65" s="8" t="s">
        <v>195</v>
      </c>
      <c r="F65" s="8">
        <v>5</v>
      </c>
      <c r="G65" s="8">
        <v>3.7599999999999999E-8</v>
      </c>
      <c r="H65" s="8" t="s">
        <v>196</v>
      </c>
      <c r="I65" s="8" t="s">
        <v>197</v>
      </c>
      <c r="J65" s="8">
        <f t="shared" si="9"/>
        <v>1.2599999999999998E-2</v>
      </c>
      <c r="K65" s="8">
        <f t="shared" si="10"/>
        <v>-1.2599962399999998E-2</v>
      </c>
    </row>
    <row r="66" spans="1:11" x14ac:dyDescent="0.25">
      <c r="A66" s="9">
        <v>12</v>
      </c>
      <c r="B66" s="6" t="s">
        <v>176</v>
      </c>
      <c r="C66" s="8" t="s">
        <v>9</v>
      </c>
      <c r="D66" s="8" t="s">
        <v>198</v>
      </c>
      <c r="E66" s="8" t="s">
        <v>199</v>
      </c>
      <c r="F66" s="8">
        <v>4</v>
      </c>
      <c r="G66" s="8">
        <v>1.42E-7</v>
      </c>
      <c r="H66" s="8" t="s">
        <v>200</v>
      </c>
      <c r="I66" s="8" t="s">
        <v>201</v>
      </c>
      <c r="J66" s="8">
        <f t="shared" si="9"/>
        <v>1.4799999999999999E-2</v>
      </c>
      <c r="K66" s="8">
        <f t="shared" si="10"/>
        <v>-1.4799857999999999E-2</v>
      </c>
    </row>
    <row r="67" spans="1:11" x14ac:dyDescent="0.25">
      <c r="A67" s="9">
        <v>12</v>
      </c>
      <c r="B67" s="6" t="s">
        <v>176</v>
      </c>
      <c r="C67" s="8" t="s">
        <v>9</v>
      </c>
      <c r="D67" s="8" t="s">
        <v>202</v>
      </c>
      <c r="E67" s="8" t="s">
        <v>203</v>
      </c>
      <c r="F67" s="8">
        <v>4</v>
      </c>
      <c r="G67" s="8">
        <v>4.0400000000000002E-7</v>
      </c>
      <c r="H67" s="8" t="s">
        <v>204</v>
      </c>
      <c r="I67" s="8" t="s">
        <v>205</v>
      </c>
      <c r="J67" s="8">
        <f t="shared" si="9"/>
        <v>1.4799999999999999E-2</v>
      </c>
      <c r="K67" s="8">
        <f t="shared" si="10"/>
        <v>-1.4799595999999998E-2</v>
      </c>
    </row>
    <row r="68" spans="1:11" x14ac:dyDescent="0.25">
      <c r="A68" s="9">
        <v>12</v>
      </c>
      <c r="B68" s="6" t="s">
        <v>176</v>
      </c>
      <c r="C68" s="8" t="s">
        <v>9</v>
      </c>
      <c r="D68" s="8" t="s">
        <v>206</v>
      </c>
      <c r="E68" s="8" t="s">
        <v>207</v>
      </c>
      <c r="F68" s="8">
        <v>4</v>
      </c>
      <c r="G68" s="8">
        <v>4.7899999999999999E-7</v>
      </c>
      <c r="H68" s="8" t="s">
        <v>204</v>
      </c>
      <c r="I68" s="8" t="s">
        <v>205</v>
      </c>
      <c r="J68" s="8">
        <f t="shared" si="9"/>
        <v>1.4799999999999999E-2</v>
      </c>
      <c r="K68" s="8">
        <f t="shared" si="10"/>
        <v>-1.4799521E-2</v>
      </c>
    </row>
    <row r="69" spans="1:11" x14ac:dyDescent="0.25">
      <c r="A69" s="9">
        <v>12</v>
      </c>
      <c r="B69" s="6" t="s">
        <v>176</v>
      </c>
      <c r="C69" s="8" t="s">
        <v>9</v>
      </c>
      <c r="D69" s="8" t="s">
        <v>208</v>
      </c>
      <c r="E69" s="8" t="s">
        <v>209</v>
      </c>
      <c r="F69" s="8">
        <v>3</v>
      </c>
      <c r="G69" s="8">
        <v>8.1100000000000003E-6</v>
      </c>
      <c r="H69" s="8" t="s">
        <v>210</v>
      </c>
      <c r="I69" s="8" t="s">
        <v>211</v>
      </c>
      <c r="J69" s="8">
        <f t="shared" si="9"/>
        <v>1.7000000000000001E-2</v>
      </c>
      <c r="K69" s="8">
        <f t="shared" si="10"/>
        <v>-1.6991890000000003E-2</v>
      </c>
    </row>
    <row r="70" spans="1:11" x14ac:dyDescent="0.25">
      <c r="A70" s="9">
        <v>12</v>
      </c>
      <c r="B70" s="6" t="s">
        <v>176</v>
      </c>
      <c r="C70" s="8" t="s">
        <v>9</v>
      </c>
      <c r="D70" s="8" t="s">
        <v>212</v>
      </c>
      <c r="E70" s="8" t="s">
        <v>213</v>
      </c>
      <c r="F70" s="8">
        <v>4</v>
      </c>
      <c r="G70" s="8">
        <v>8.8300000000000005E-5</v>
      </c>
      <c r="H70" s="8" t="s">
        <v>214</v>
      </c>
      <c r="I70" s="8" t="s">
        <v>215</v>
      </c>
      <c r="J70" s="8">
        <f t="shared" si="9"/>
        <v>1.4799999999999999E-2</v>
      </c>
      <c r="K70" s="8">
        <f t="shared" si="10"/>
        <v>-1.4711699999999999E-2</v>
      </c>
    </row>
    <row r="71" spans="1:11" x14ac:dyDescent="0.25">
      <c r="A71" s="9">
        <v>12</v>
      </c>
      <c r="B71" s="6" t="s">
        <v>176</v>
      </c>
      <c r="C71" s="8" t="s">
        <v>9</v>
      </c>
      <c r="D71" s="8" t="s">
        <v>216</v>
      </c>
      <c r="E71" s="8" t="s">
        <v>217</v>
      </c>
      <c r="F71" s="8">
        <v>7</v>
      </c>
      <c r="G71" s="8">
        <v>8.8300000000000005E-5</v>
      </c>
      <c r="H71" s="8" t="s">
        <v>543</v>
      </c>
      <c r="I71" s="8" t="s">
        <v>218</v>
      </c>
      <c r="J71" s="8">
        <f t="shared" si="9"/>
        <v>8.199999999999999E-3</v>
      </c>
      <c r="K71" s="8">
        <f t="shared" si="10"/>
        <v>-8.1116999999999995E-3</v>
      </c>
    </row>
    <row r="72" spans="1:11" x14ac:dyDescent="0.25">
      <c r="A72" s="9">
        <v>12</v>
      </c>
      <c r="B72" s="6" t="s">
        <v>176</v>
      </c>
      <c r="C72" s="8" t="s">
        <v>9</v>
      </c>
      <c r="D72" s="8" t="s">
        <v>219</v>
      </c>
      <c r="E72" s="8" t="s">
        <v>220</v>
      </c>
      <c r="F72" s="8">
        <v>6</v>
      </c>
      <c r="G72" s="8">
        <v>8.8300000000000005E-5</v>
      </c>
      <c r="H72" s="8" t="s">
        <v>221</v>
      </c>
      <c r="I72" s="8" t="s">
        <v>222</v>
      </c>
      <c r="J72" s="8">
        <f t="shared" si="9"/>
        <v>1.04E-2</v>
      </c>
      <c r="K72" s="8">
        <f t="shared" si="10"/>
        <v>-1.03117E-2</v>
      </c>
    </row>
    <row r="73" spans="1:11" x14ac:dyDescent="0.25">
      <c r="A73" s="9">
        <v>12</v>
      </c>
      <c r="B73" s="6" t="s">
        <v>176</v>
      </c>
      <c r="C73" s="8" t="s">
        <v>9</v>
      </c>
      <c r="D73" s="8" t="s">
        <v>223</v>
      </c>
      <c r="E73" s="8" t="s">
        <v>177</v>
      </c>
      <c r="F73" s="8">
        <v>4</v>
      </c>
      <c r="G73" s="8">
        <v>3.01E-4</v>
      </c>
      <c r="H73" s="8" t="s">
        <v>204</v>
      </c>
      <c r="I73" s="8" t="s">
        <v>205</v>
      </c>
      <c r="J73" s="8">
        <f t="shared" si="9"/>
        <v>1.4799999999999999E-2</v>
      </c>
      <c r="K73" s="8">
        <f t="shared" si="10"/>
        <v>-1.4499E-2</v>
      </c>
    </row>
    <row r="74" spans="1:11" x14ac:dyDescent="0.25">
      <c r="A74" s="9">
        <v>12</v>
      </c>
      <c r="B74" s="6" t="s">
        <v>176</v>
      </c>
      <c r="C74" s="8" t="s">
        <v>9</v>
      </c>
      <c r="D74" s="8" t="s">
        <v>224</v>
      </c>
      <c r="E74" s="8" t="s">
        <v>225</v>
      </c>
      <c r="F74" s="8">
        <v>9</v>
      </c>
      <c r="G74" s="8">
        <v>3.4699999999999998E-4</v>
      </c>
      <c r="H74" s="8" t="s">
        <v>544</v>
      </c>
      <c r="I74" s="8" t="s">
        <v>226</v>
      </c>
      <c r="J74" s="8">
        <f t="shared" si="9"/>
        <v>3.7999999999999978E-3</v>
      </c>
      <c r="K74" s="8">
        <f t="shared" si="10"/>
        <v>-3.4529999999999977E-3</v>
      </c>
    </row>
    <row r="75" spans="1:11" x14ac:dyDescent="0.25">
      <c r="A75" s="9">
        <v>12</v>
      </c>
      <c r="B75" s="6" t="s">
        <v>176</v>
      </c>
      <c r="C75" s="8" t="s">
        <v>9</v>
      </c>
      <c r="D75" s="8" t="s">
        <v>227</v>
      </c>
      <c r="E75" s="8" t="s">
        <v>228</v>
      </c>
      <c r="F75" s="8">
        <v>5</v>
      </c>
      <c r="G75" s="8">
        <v>3.5300000000000002E-4</v>
      </c>
      <c r="H75" s="8" t="s">
        <v>229</v>
      </c>
      <c r="I75" s="8" t="s">
        <v>230</v>
      </c>
      <c r="J75" s="8">
        <f t="shared" si="9"/>
        <v>1.2599999999999998E-2</v>
      </c>
      <c r="K75" s="8">
        <f t="shared" si="10"/>
        <v>-1.2246999999999997E-2</v>
      </c>
    </row>
    <row r="76" spans="1:11" x14ac:dyDescent="0.25">
      <c r="A76" s="9">
        <v>12</v>
      </c>
      <c r="B76" s="6" t="s">
        <v>176</v>
      </c>
      <c r="C76" s="8" t="s">
        <v>9</v>
      </c>
      <c r="D76" s="8" t="s">
        <v>231</v>
      </c>
      <c r="E76" s="8" t="s">
        <v>232</v>
      </c>
      <c r="F76" s="8">
        <v>7</v>
      </c>
      <c r="G76" s="8">
        <v>7.3899999999999997E-4</v>
      </c>
      <c r="H76" s="8" t="s">
        <v>543</v>
      </c>
      <c r="I76" s="8" t="s">
        <v>218</v>
      </c>
      <c r="J76" s="8">
        <f t="shared" si="9"/>
        <v>8.199999999999999E-3</v>
      </c>
      <c r="K76" s="8">
        <f t="shared" si="10"/>
        <v>-7.4609999999999989E-3</v>
      </c>
    </row>
    <row r="77" spans="1:11" x14ac:dyDescent="0.25">
      <c r="A77" s="9">
        <v>12</v>
      </c>
      <c r="B77" s="6" t="s">
        <v>176</v>
      </c>
      <c r="C77" s="8" t="s">
        <v>9</v>
      </c>
      <c r="D77" s="8" t="s">
        <v>233</v>
      </c>
      <c r="E77" s="8" t="s">
        <v>234</v>
      </c>
      <c r="F77" s="8">
        <v>3</v>
      </c>
      <c r="G77" s="8">
        <v>8.0000000000000004E-4</v>
      </c>
      <c r="H77" s="8" t="s">
        <v>235</v>
      </c>
      <c r="I77" s="8" t="s">
        <v>236</v>
      </c>
      <c r="J77" s="8">
        <f t="shared" si="9"/>
        <v>1.7000000000000001E-2</v>
      </c>
      <c r="K77" s="8">
        <f t="shared" si="10"/>
        <v>-1.6200000000000003E-2</v>
      </c>
    </row>
    <row r="78" spans="1:11" x14ac:dyDescent="0.25">
      <c r="A78" s="9">
        <v>12</v>
      </c>
      <c r="B78" s="6" t="s">
        <v>176</v>
      </c>
      <c r="C78" s="8" t="s">
        <v>9</v>
      </c>
      <c r="D78" s="8" t="s">
        <v>237</v>
      </c>
      <c r="E78" s="8" t="s">
        <v>238</v>
      </c>
      <c r="F78" s="8">
        <v>6</v>
      </c>
      <c r="G78" s="8">
        <v>8.9300000000000002E-4</v>
      </c>
      <c r="H78" s="8" t="s">
        <v>239</v>
      </c>
      <c r="I78" s="8" t="s">
        <v>240</v>
      </c>
      <c r="J78" s="8">
        <f t="shared" si="9"/>
        <v>1.04E-2</v>
      </c>
      <c r="K78" s="8">
        <f t="shared" si="10"/>
        <v>-9.5069999999999998E-3</v>
      </c>
    </row>
    <row r="79" spans="1:11" x14ac:dyDescent="0.25">
      <c r="A79" s="9">
        <v>12</v>
      </c>
      <c r="B79" s="6" t="s">
        <v>176</v>
      </c>
      <c r="C79" s="8" t="s">
        <v>9</v>
      </c>
      <c r="D79" s="8" t="s">
        <v>241</v>
      </c>
      <c r="E79" s="8" t="s">
        <v>242</v>
      </c>
      <c r="F79" s="8">
        <v>4</v>
      </c>
      <c r="G79" s="8">
        <v>1.2099999999999999E-3</v>
      </c>
      <c r="H79" s="8" t="s">
        <v>243</v>
      </c>
      <c r="I79" s="8" t="s">
        <v>244</v>
      </c>
      <c r="J79" s="8">
        <f t="shared" si="9"/>
        <v>1.4799999999999999E-2</v>
      </c>
      <c r="K79" s="8">
        <f t="shared" si="10"/>
        <v>-1.359E-2</v>
      </c>
    </row>
    <row r="80" spans="1:11" x14ac:dyDescent="0.25">
      <c r="A80" s="11">
        <v>12</v>
      </c>
      <c r="B80" s="12" t="s">
        <v>176</v>
      </c>
      <c r="C80" s="10" t="s">
        <v>9</v>
      </c>
      <c r="D80" s="10" t="s">
        <v>245</v>
      </c>
      <c r="E80" s="10" t="s">
        <v>246</v>
      </c>
      <c r="F80" s="10">
        <v>2</v>
      </c>
      <c r="G80" s="10">
        <v>1.2099999999999999E-3</v>
      </c>
      <c r="H80" s="10" t="s">
        <v>185</v>
      </c>
      <c r="I80" s="10" t="s">
        <v>186</v>
      </c>
      <c r="J80" s="10">
        <f t="shared" si="9"/>
        <v>1.9199999999999998E-2</v>
      </c>
      <c r="K80" s="10">
        <f t="shared" si="10"/>
        <v>-1.7989999999999999E-2</v>
      </c>
    </row>
    <row r="81" spans="1:11" x14ac:dyDescent="0.25">
      <c r="A81" s="9">
        <v>12</v>
      </c>
      <c r="B81" s="6" t="s">
        <v>176</v>
      </c>
      <c r="C81" s="8" t="s">
        <v>9</v>
      </c>
      <c r="D81" s="8" t="s">
        <v>76</v>
      </c>
      <c r="E81" s="8" t="s">
        <v>77</v>
      </c>
      <c r="F81" s="8">
        <v>6</v>
      </c>
      <c r="G81" s="8">
        <v>1.24E-3</v>
      </c>
      <c r="H81" s="8" t="s">
        <v>247</v>
      </c>
      <c r="I81" s="8" t="s">
        <v>248</v>
      </c>
      <c r="J81" s="8">
        <f t="shared" si="9"/>
        <v>1.04E-2</v>
      </c>
      <c r="K81" s="8">
        <f t="shared" si="10"/>
        <v>-9.1599999999999997E-3</v>
      </c>
    </row>
    <row r="82" spans="1:11" x14ac:dyDescent="0.25">
      <c r="A82" s="9">
        <v>12</v>
      </c>
      <c r="B82" s="6" t="s">
        <v>176</v>
      </c>
      <c r="C82" s="8" t="s">
        <v>9</v>
      </c>
      <c r="D82" s="8" t="s">
        <v>249</v>
      </c>
      <c r="E82" s="8" t="s">
        <v>250</v>
      </c>
      <c r="F82" s="8">
        <v>9</v>
      </c>
      <c r="G82" s="8">
        <v>1.2800000000000001E-3</v>
      </c>
      <c r="H82" s="8" t="s">
        <v>544</v>
      </c>
      <c r="I82" s="8" t="s">
        <v>226</v>
      </c>
      <c r="J82" s="8">
        <f t="shared" si="9"/>
        <v>3.7999999999999978E-3</v>
      </c>
      <c r="K82" s="8">
        <f t="shared" si="10"/>
        <v>-2.5199999999999979E-3</v>
      </c>
    </row>
    <row r="83" spans="1:11" x14ac:dyDescent="0.25">
      <c r="A83" s="9">
        <v>12</v>
      </c>
      <c r="B83" s="6" t="s">
        <v>176</v>
      </c>
      <c r="C83" s="8" t="s">
        <v>9</v>
      </c>
      <c r="D83" s="8" t="s">
        <v>251</v>
      </c>
      <c r="E83" s="8" t="s">
        <v>252</v>
      </c>
      <c r="F83" s="8">
        <v>4</v>
      </c>
      <c r="G83" s="8">
        <v>1.5E-3</v>
      </c>
      <c r="H83" s="8" t="s">
        <v>204</v>
      </c>
      <c r="I83" s="8" t="s">
        <v>205</v>
      </c>
      <c r="J83" s="8">
        <f t="shared" si="9"/>
        <v>1.4799999999999999E-2</v>
      </c>
      <c r="K83" s="8">
        <f t="shared" si="10"/>
        <v>-1.3299999999999999E-2</v>
      </c>
    </row>
    <row r="84" spans="1:11" x14ac:dyDescent="0.25">
      <c r="A84" s="9">
        <v>12</v>
      </c>
      <c r="B84" s="6" t="s">
        <v>176</v>
      </c>
      <c r="C84" s="8" t="s">
        <v>9</v>
      </c>
      <c r="D84" s="8" t="s">
        <v>253</v>
      </c>
      <c r="E84" s="8" t="s">
        <v>254</v>
      </c>
      <c r="F84" s="8">
        <v>3</v>
      </c>
      <c r="G84" s="8">
        <v>1.72E-3</v>
      </c>
      <c r="H84" s="8" t="s">
        <v>235</v>
      </c>
      <c r="I84" s="8" t="s">
        <v>236</v>
      </c>
      <c r="J84" s="8">
        <f t="shared" si="9"/>
        <v>1.7000000000000001E-2</v>
      </c>
      <c r="K84" s="8">
        <f t="shared" si="10"/>
        <v>-1.5280000000000002E-2</v>
      </c>
    </row>
    <row r="85" spans="1:11" x14ac:dyDescent="0.25">
      <c r="A85" s="9">
        <v>12</v>
      </c>
      <c r="B85" s="6" t="s">
        <v>176</v>
      </c>
      <c r="C85" s="8" t="s">
        <v>9</v>
      </c>
      <c r="D85" s="8" t="s">
        <v>255</v>
      </c>
      <c r="E85" s="8" t="s">
        <v>545</v>
      </c>
      <c r="F85" s="8">
        <v>4</v>
      </c>
      <c r="G85" s="8">
        <v>1.72E-3</v>
      </c>
      <c r="H85" s="8" t="s">
        <v>256</v>
      </c>
      <c r="I85" s="8" t="s">
        <v>257</v>
      </c>
      <c r="J85" s="8">
        <f t="shared" si="9"/>
        <v>1.4799999999999999E-2</v>
      </c>
      <c r="K85" s="8">
        <f t="shared" si="10"/>
        <v>-1.308E-2</v>
      </c>
    </row>
    <row r="86" spans="1:11" x14ac:dyDescent="0.25">
      <c r="A86" s="9">
        <v>12</v>
      </c>
      <c r="B86" s="6" t="s">
        <v>176</v>
      </c>
      <c r="C86" s="8" t="s">
        <v>9</v>
      </c>
      <c r="D86" s="8" t="s">
        <v>258</v>
      </c>
      <c r="E86" s="8" t="s">
        <v>259</v>
      </c>
      <c r="F86" s="8">
        <v>5</v>
      </c>
      <c r="G86" s="8">
        <v>1.7600000000000001E-3</v>
      </c>
      <c r="H86" s="8" t="s">
        <v>260</v>
      </c>
      <c r="I86" s="8" t="s">
        <v>261</v>
      </c>
      <c r="J86" s="8">
        <f t="shared" si="9"/>
        <v>1.2599999999999998E-2</v>
      </c>
      <c r="K86" s="8">
        <f t="shared" si="10"/>
        <v>-1.0839999999999999E-2</v>
      </c>
    </row>
    <row r="87" spans="1:11" x14ac:dyDescent="0.25">
      <c r="A87" s="9">
        <v>12</v>
      </c>
      <c r="B87" s="6" t="s">
        <v>176</v>
      </c>
      <c r="C87" s="8" t="s">
        <v>9</v>
      </c>
      <c r="D87" s="8" t="s">
        <v>262</v>
      </c>
      <c r="E87" s="8" t="s">
        <v>263</v>
      </c>
      <c r="F87" s="8">
        <v>4</v>
      </c>
      <c r="G87" s="8">
        <v>2.14E-3</v>
      </c>
      <c r="H87" s="8" t="s">
        <v>200</v>
      </c>
      <c r="I87" s="8" t="s">
        <v>201</v>
      </c>
      <c r="J87" s="8">
        <f t="shared" si="9"/>
        <v>1.4799999999999999E-2</v>
      </c>
      <c r="K87" s="8">
        <f t="shared" si="10"/>
        <v>-1.2659999999999999E-2</v>
      </c>
    </row>
    <row r="88" spans="1:11" x14ac:dyDescent="0.25">
      <c r="A88" s="9">
        <v>12</v>
      </c>
      <c r="B88" s="6" t="s">
        <v>176</v>
      </c>
      <c r="C88" s="8" t="s">
        <v>9</v>
      </c>
      <c r="D88" s="8" t="s">
        <v>264</v>
      </c>
      <c r="E88" s="8" t="s">
        <v>265</v>
      </c>
      <c r="F88" s="8">
        <v>6</v>
      </c>
      <c r="G88" s="8">
        <v>2.47E-3</v>
      </c>
      <c r="H88" s="8" t="s">
        <v>239</v>
      </c>
      <c r="I88" s="8" t="s">
        <v>240</v>
      </c>
      <c r="J88" s="8">
        <f t="shared" si="9"/>
        <v>1.04E-2</v>
      </c>
      <c r="K88" s="8">
        <f t="shared" si="10"/>
        <v>-7.9299999999999995E-3</v>
      </c>
    </row>
    <row r="89" spans="1:11" x14ac:dyDescent="0.25">
      <c r="A89" s="9">
        <v>12</v>
      </c>
      <c r="B89" s="6" t="s">
        <v>176</v>
      </c>
      <c r="C89" s="8" t="s">
        <v>9</v>
      </c>
      <c r="D89" s="8" t="s">
        <v>266</v>
      </c>
      <c r="E89" s="8" t="s">
        <v>267</v>
      </c>
      <c r="F89" s="8">
        <v>3</v>
      </c>
      <c r="G89" s="8">
        <v>2.6099999999999999E-3</v>
      </c>
      <c r="H89" s="8" t="s">
        <v>182</v>
      </c>
      <c r="I89" s="8" t="s">
        <v>183</v>
      </c>
      <c r="J89" s="8">
        <f t="shared" si="9"/>
        <v>1.7000000000000001E-2</v>
      </c>
      <c r="K89" s="8">
        <f t="shared" si="10"/>
        <v>-1.4390000000000002E-2</v>
      </c>
    </row>
    <row r="90" spans="1:11" x14ac:dyDescent="0.25">
      <c r="A90" s="9">
        <v>12</v>
      </c>
      <c r="B90" s="6" t="s">
        <v>176</v>
      </c>
      <c r="C90" s="8" t="s">
        <v>9</v>
      </c>
      <c r="D90" s="8" t="s">
        <v>268</v>
      </c>
      <c r="E90" s="8" t="s">
        <v>269</v>
      </c>
      <c r="F90" s="8">
        <v>3</v>
      </c>
      <c r="G90" s="8">
        <v>2.9299999999999999E-3</v>
      </c>
      <c r="H90" s="8" t="s">
        <v>210</v>
      </c>
      <c r="I90" s="8" t="s">
        <v>211</v>
      </c>
      <c r="J90" s="8">
        <f t="shared" si="9"/>
        <v>1.7000000000000001E-2</v>
      </c>
      <c r="K90" s="8">
        <f t="shared" si="10"/>
        <v>-1.4070000000000001E-2</v>
      </c>
    </row>
    <row r="91" spans="1:11" x14ac:dyDescent="0.25">
      <c r="A91" s="9">
        <v>12</v>
      </c>
      <c r="B91" s="6" t="s">
        <v>176</v>
      </c>
      <c r="C91" s="8" t="s">
        <v>9</v>
      </c>
      <c r="D91" s="8" t="s">
        <v>270</v>
      </c>
      <c r="E91" s="8" t="s">
        <v>271</v>
      </c>
      <c r="F91" s="8">
        <v>3</v>
      </c>
      <c r="G91" s="8">
        <v>3.13E-3</v>
      </c>
      <c r="H91" s="8" t="s">
        <v>235</v>
      </c>
      <c r="I91" s="8" t="s">
        <v>236</v>
      </c>
      <c r="J91" s="8">
        <f t="shared" si="9"/>
        <v>1.7000000000000001E-2</v>
      </c>
      <c r="K91" s="8">
        <f t="shared" si="10"/>
        <v>-1.387E-2</v>
      </c>
    </row>
    <row r="92" spans="1:11" x14ac:dyDescent="0.25">
      <c r="A92" s="9">
        <v>12</v>
      </c>
      <c r="B92" s="6" t="s">
        <v>176</v>
      </c>
      <c r="C92" s="8" t="s">
        <v>9</v>
      </c>
      <c r="D92" s="8" t="s">
        <v>272</v>
      </c>
      <c r="E92" s="8" t="s">
        <v>273</v>
      </c>
      <c r="F92" s="8">
        <v>4</v>
      </c>
      <c r="G92" s="8">
        <v>3.5000000000000001E-3</v>
      </c>
      <c r="H92" s="8" t="s">
        <v>200</v>
      </c>
      <c r="I92" s="8" t="s">
        <v>201</v>
      </c>
      <c r="J92" s="8">
        <f t="shared" si="9"/>
        <v>1.4799999999999999E-2</v>
      </c>
      <c r="K92" s="8">
        <f t="shared" si="10"/>
        <v>-1.1299999999999999E-2</v>
      </c>
    </row>
    <row r="93" spans="1:11" x14ac:dyDescent="0.25">
      <c r="A93" s="9">
        <v>12</v>
      </c>
      <c r="B93" s="6" t="s">
        <v>176</v>
      </c>
      <c r="C93" s="8" t="s">
        <v>9</v>
      </c>
      <c r="D93" s="8" t="s">
        <v>274</v>
      </c>
      <c r="E93" s="8" t="s">
        <v>275</v>
      </c>
      <c r="F93" s="8">
        <v>4</v>
      </c>
      <c r="G93" s="8">
        <v>3.5100000000000001E-3</v>
      </c>
      <c r="H93" s="8" t="s">
        <v>276</v>
      </c>
      <c r="I93" s="8" t="s">
        <v>277</v>
      </c>
      <c r="J93" s="8">
        <f t="shared" si="9"/>
        <v>1.4799999999999999E-2</v>
      </c>
      <c r="K93" s="8">
        <f t="shared" si="10"/>
        <v>-1.1289999999999998E-2</v>
      </c>
    </row>
    <row r="94" spans="1:11" x14ac:dyDescent="0.25">
      <c r="A94" s="9">
        <v>12</v>
      </c>
      <c r="B94" s="6" t="s">
        <v>176</v>
      </c>
      <c r="C94" s="8" t="s">
        <v>9</v>
      </c>
      <c r="D94" s="8" t="s">
        <v>278</v>
      </c>
      <c r="E94" s="8" t="s">
        <v>279</v>
      </c>
      <c r="F94" s="8">
        <v>5</v>
      </c>
      <c r="G94" s="8">
        <v>3.7499999999999999E-3</v>
      </c>
      <c r="H94" s="8" t="s">
        <v>280</v>
      </c>
      <c r="I94" s="8" t="s">
        <v>281</v>
      </c>
      <c r="J94" s="8">
        <f t="shared" si="9"/>
        <v>1.2599999999999998E-2</v>
      </c>
      <c r="K94" s="8">
        <f t="shared" si="10"/>
        <v>-8.8499999999999985E-3</v>
      </c>
    </row>
    <row r="95" spans="1:11" x14ac:dyDescent="0.25">
      <c r="A95" s="9">
        <v>12</v>
      </c>
      <c r="B95" s="6" t="s">
        <v>176</v>
      </c>
      <c r="C95" s="8" t="s">
        <v>9</v>
      </c>
      <c r="D95" s="8" t="s">
        <v>88</v>
      </c>
      <c r="E95" s="8" t="s">
        <v>89</v>
      </c>
      <c r="F95" s="8">
        <v>7</v>
      </c>
      <c r="G95" s="8">
        <v>4.3899999999999998E-3</v>
      </c>
      <c r="H95" s="8" t="s">
        <v>546</v>
      </c>
      <c r="I95" s="8" t="s">
        <v>282</v>
      </c>
      <c r="J95" s="8">
        <f t="shared" si="9"/>
        <v>8.199999999999999E-3</v>
      </c>
      <c r="K95" s="8">
        <f t="shared" si="10"/>
        <v>-3.8099999999999992E-3</v>
      </c>
    </row>
    <row r="96" spans="1:11" x14ac:dyDescent="0.25">
      <c r="A96" s="9">
        <v>12</v>
      </c>
      <c r="B96" s="6" t="s">
        <v>176</v>
      </c>
      <c r="C96" s="8" t="s">
        <v>9</v>
      </c>
      <c r="D96" s="8" t="s">
        <v>283</v>
      </c>
      <c r="E96" s="8" t="s">
        <v>284</v>
      </c>
      <c r="F96" s="8">
        <v>2</v>
      </c>
      <c r="G96" s="8">
        <v>4.4400000000000004E-3</v>
      </c>
      <c r="H96" s="8" t="s">
        <v>285</v>
      </c>
      <c r="I96" s="8" t="s">
        <v>286</v>
      </c>
      <c r="J96" s="8">
        <f t="shared" si="9"/>
        <v>1.9199999999999998E-2</v>
      </c>
      <c r="K96" s="8">
        <f t="shared" si="10"/>
        <v>-1.4759999999999999E-2</v>
      </c>
    </row>
    <row r="97" spans="1:11" x14ac:dyDescent="0.25">
      <c r="A97" s="9">
        <v>12</v>
      </c>
      <c r="B97" s="6" t="s">
        <v>176</v>
      </c>
      <c r="C97" s="8" t="s">
        <v>9</v>
      </c>
      <c r="D97" s="8" t="s">
        <v>287</v>
      </c>
      <c r="E97" s="8" t="s">
        <v>288</v>
      </c>
      <c r="F97" s="8">
        <v>3</v>
      </c>
      <c r="G97" s="8">
        <v>4.7600000000000003E-3</v>
      </c>
      <c r="H97" s="8" t="s">
        <v>289</v>
      </c>
      <c r="I97" s="8" t="s">
        <v>290</v>
      </c>
      <c r="J97" s="8">
        <f t="shared" si="9"/>
        <v>1.7000000000000001E-2</v>
      </c>
      <c r="K97" s="8">
        <f t="shared" si="10"/>
        <v>-1.2240000000000001E-2</v>
      </c>
    </row>
    <row r="98" spans="1:11" x14ac:dyDescent="0.25">
      <c r="A98" s="9">
        <v>12</v>
      </c>
      <c r="B98" s="6" t="s">
        <v>176</v>
      </c>
      <c r="C98" s="8" t="s">
        <v>9</v>
      </c>
      <c r="D98" s="8" t="s">
        <v>291</v>
      </c>
      <c r="E98" s="8" t="s">
        <v>292</v>
      </c>
      <c r="F98" s="8">
        <v>4</v>
      </c>
      <c r="G98" s="8">
        <v>4.8199999999999996E-3</v>
      </c>
      <c r="H98" s="8" t="s">
        <v>293</v>
      </c>
      <c r="I98" s="8" t="s">
        <v>294</v>
      </c>
      <c r="J98" s="8">
        <f t="shared" si="9"/>
        <v>1.4799999999999999E-2</v>
      </c>
      <c r="K98" s="8">
        <f t="shared" si="10"/>
        <v>-9.9799999999999993E-3</v>
      </c>
    </row>
    <row r="99" spans="1:11" x14ac:dyDescent="0.25">
      <c r="A99" s="9">
        <v>12</v>
      </c>
      <c r="B99" s="6" t="s">
        <v>176</v>
      </c>
      <c r="C99" s="8" t="s">
        <v>9</v>
      </c>
      <c r="D99" s="8" t="s">
        <v>295</v>
      </c>
      <c r="E99" s="8" t="s">
        <v>296</v>
      </c>
      <c r="F99" s="8">
        <v>4</v>
      </c>
      <c r="G99" s="8">
        <v>5.8399999999999997E-3</v>
      </c>
      <c r="H99" s="8" t="s">
        <v>276</v>
      </c>
      <c r="I99" s="8" t="s">
        <v>277</v>
      </c>
      <c r="J99" s="8">
        <f t="shared" si="9"/>
        <v>1.4799999999999999E-2</v>
      </c>
      <c r="K99" s="8">
        <f t="shared" si="10"/>
        <v>-8.9599999999999992E-3</v>
      </c>
    </row>
    <row r="100" spans="1:11" x14ac:dyDescent="0.25">
      <c r="A100" s="9">
        <v>12</v>
      </c>
      <c r="B100" s="6" t="s">
        <v>176</v>
      </c>
      <c r="C100" s="8" t="s">
        <v>9</v>
      </c>
      <c r="D100" s="8" t="s">
        <v>297</v>
      </c>
      <c r="E100" s="8" t="s">
        <v>298</v>
      </c>
      <c r="F100" s="8">
        <v>3</v>
      </c>
      <c r="G100" s="8">
        <v>6.1599999999999997E-3</v>
      </c>
      <c r="H100" s="8" t="s">
        <v>235</v>
      </c>
      <c r="I100" s="8" t="s">
        <v>236</v>
      </c>
      <c r="J100" s="8">
        <f t="shared" si="9"/>
        <v>1.7000000000000001E-2</v>
      </c>
      <c r="K100" s="8">
        <f t="shared" si="10"/>
        <v>-1.0840000000000002E-2</v>
      </c>
    </row>
    <row r="101" spans="1:11" x14ac:dyDescent="0.25">
      <c r="A101" s="9">
        <v>12</v>
      </c>
      <c r="B101" s="6" t="s">
        <v>176</v>
      </c>
      <c r="C101" s="8" t="s">
        <v>9</v>
      </c>
      <c r="D101" s="8" t="s">
        <v>299</v>
      </c>
      <c r="E101" s="8" t="s">
        <v>300</v>
      </c>
      <c r="F101" s="8">
        <v>4</v>
      </c>
      <c r="G101" s="8">
        <v>6.96E-3</v>
      </c>
      <c r="H101" s="8" t="s">
        <v>301</v>
      </c>
      <c r="I101" s="8" t="s">
        <v>302</v>
      </c>
      <c r="J101" s="8">
        <f t="shared" si="9"/>
        <v>1.4799999999999999E-2</v>
      </c>
      <c r="K101" s="8">
        <f t="shared" si="10"/>
        <v>-7.8399999999999997E-3</v>
      </c>
    </row>
    <row r="102" spans="1:11" x14ac:dyDescent="0.25">
      <c r="A102" s="9">
        <v>12</v>
      </c>
      <c r="B102" s="6" t="s">
        <v>176</v>
      </c>
      <c r="C102" s="8" t="s">
        <v>9</v>
      </c>
      <c r="D102" s="8" t="s">
        <v>303</v>
      </c>
      <c r="E102" s="8" t="s">
        <v>304</v>
      </c>
      <c r="F102" s="8">
        <v>2</v>
      </c>
      <c r="G102" s="8">
        <v>7.5300000000000002E-3</v>
      </c>
      <c r="H102" s="8" t="s">
        <v>305</v>
      </c>
      <c r="I102" s="8" t="s">
        <v>306</v>
      </c>
      <c r="J102" s="8">
        <f t="shared" si="9"/>
        <v>1.9199999999999998E-2</v>
      </c>
      <c r="K102" s="8">
        <f t="shared" si="10"/>
        <v>-1.1669999999999998E-2</v>
      </c>
    </row>
    <row r="103" spans="1:11" x14ac:dyDescent="0.25">
      <c r="A103" s="9">
        <v>12</v>
      </c>
      <c r="B103" s="6" t="s">
        <v>176</v>
      </c>
      <c r="C103" s="8" t="s">
        <v>9</v>
      </c>
      <c r="D103" s="8" t="s">
        <v>307</v>
      </c>
      <c r="E103" s="8" t="s">
        <v>308</v>
      </c>
      <c r="F103" s="8">
        <v>2</v>
      </c>
      <c r="G103" s="8">
        <v>8.0199999999999994E-3</v>
      </c>
      <c r="H103" s="8" t="s">
        <v>305</v>
      </c>
      <c r="I103" s="8" t="s">
        <v>306</v>
      </c>
      <c r="J103" s="8">
        <f t="shared" si="9"/>
        <v>1.9199999999999998E-2</v>
      </c>
      <c r="K103" s="8">
        <f t="shared" si="10"/>
        <v>-1.1179999999999999E-2</v>
      </c>
    </row>
    <row r="104" spans="1:11" x14ac:dyDescent="0.25">
      <c r="A104" s="9">
        <v>12</v>
      </c>
      <c r="B104" s="6" t="s">
        <v>176</v>
      </c>
      <c r="C104" s="8" t="s">
        <v>9</v>
      </c>
      <c r="D104" s="8" t="s">
        <v>309</v>
      </c>
      <c r="E104" s="8" t="s">
        <v>310</v>
      </c>
      <c r="F104" s="8">
        <v>2</v>
      </c>
      <c r="G104" s="8">
        <v>8.0199999999999994E-3</v>
      </c>
      <c r="H104" s="8" t="s">
        <v>311</v>
      </c>
      <c r="I104" s="8" t="s">
        <v>312</v>
      </c>
      <c r="J104" s="8">
        <f t="shared" si="9"/>
        <v>1.9199999999999998E-2</v>
      </c>
      <c r="K104" s="8">
        <f t="shared" si="10"/>
        <v>-1.1179999999999999E-2</v>
      </c>
    </row>
    <row r="105" spans="1:11" x14ac:dyDescent="0.25">
      <c r="A105" s="9">
        <v>12</v>
      </c>
      <c r="B105" s="6" t="s">
        <v>176</v>
      </c>
      <c r="C105" s="8" t="s">
        <v>9</v>
      </c>
      <c r="D105" s="8" t="s">
        <v>313</v>
      </c>
      <c r="E105" s="8" t="s">
        <v>314</v>
      </c>
      <c r="F105" s="8">
        <v>2</v>
      </c>
      <c r="G105" s="8">
        <v>8.5000000000000006E-3</v>
      </c>
      <c r="H105" s="8" t="s">
        <v>315</v>
      </c>
      <c r="I105" s="8" t="s">
        <v>316</v>
      </c>
      <c r="J105" s="8">
        <f t="shared" si="9"/>
        <v>1.9199999999999998E-2</v>
      </c>
      <c r="K105" s="8">
        <f t="shared" si="10"/>
        <v>-1.0699999999999998E-2</v>
      </c>
    </row>
    <row r="106" spans="1:11" x14ac:dyDescent="0.25">
      <c r="A106" s="9">
        <v>12</v>
      </c>
      <c r="B106" s="6" t="s">
        <v>176</v>
      </c>
      <c r="C106" s="8" t="s">
        <v>9</v>
      </c>
      <c r="D106" s="8" t="s">
        <v>317</v>
      </c>
      <c r="E106" s="8" t="s">
        <v>318</v>
      </c>
      <c r="F106" s="8">
        <v>3</v>
      </c>
      <c r="G106" s="8">
        <v>1.0200000000000001E-2</v>
      </c>
      <c r="H106" s="8" t="s">
        <v>182</v>
      </c>
      <c r="I106" s="8" t="s">
        <v>183</v>
      </c>
      <c r="J106" s="8">
        <f t="shared" si="9"/>
        <v>1.7000000000000001E-2</v>
      </c>
      <c r="K106" s="8">
        <f t="shared" si="10"/>
        <v>-6.8000000000000005E-3</v>
      </c>
    </row>
    <row r="107" spans="1:11" x14ac:dyDescent="0.25">
      <c r="A107" s="9">
        <v>12</v>
      </c>
      <c r="B107" s="6" t="s">
        <v>176</v>
      </c>
      <c r="C107" s="8" t="s">
        <v>9</v>
      </c>
      <c r="D107" s="8" t="s">
        <v>319</v>
      </c>
      <c r="E107" s="8" t="s">
        <v>320</v>
      </c>
      <c r="F107" s="8">
        <v>6</v>
      </c>
      <c r="G107" s="8">
        <v>1.0500000000000001E-2</v>
      </c>
      <c r="H107" s="8" t="s">
        <v>321</v>
      </c>
      <c r="I107" s="8" t="s">
        <v>322</v>
      </c>
      <c r="J107" s="8">
        <f t="shared" si="9"/>
        <v>1.04E-2</v>
      </c>
      <c r="K107" s="8">
        <f t="shared" si="10"/>
        <v>1.0000000000000113E-4</v>
      </c>
    </row>
    <row r="108" spans="1:11" x14ac:dyDescent="0.25">
      <c r="A108" s="9">
        <v>12</v>
      </c>
      <c r="B108" s="6" t="s">
        <v>176</v>
      </c>
      <c r="C108" s="8" t="s">
        <v>9</v>
      </c>
      <c r="D108" s="8" t="s">
        <v>323</v>
      </c>
      <c r="E108" s="8" t="s">
        <v>324</v>
      </c>
      <c r="F108" s="8">
        <v>3</v>
      </c>
      <c r="G108" s="8">
        <v>1.09E-2</v>
      </c>
      <c r="H108" s="8" t="s">
        <v>235</v>
      </c>
      <c r="I108" s="8" t="s">
        <v>236</v>
      </c>
      <c r="J108" s="8">
        <f t="shared" si="9"/>
        <v>1.7000000000000001E-2</v>
      </c>
      <c r="K108" s="8">
        <f t="shared" si="10"/>
        <v>-6.1000000000000013E-3</v>
      </c>
    </row>
    <row r="109" spans="1:11" x14ac:dyDescent="0.25">
      <c r="A109" s="9">
        <v>12</v>
      </c>
      <c r="B109" s="6" t="s">
        <v>176</v>
      </c>
      <c r="C109" s="8" t="s">
        <v>9</v>
      </c>
      <c r="D109" s="8" t="s">
        <v>325</v>
      </c>
      <c r="E109" s="8" t="s">
        <v>547</v>
      </c>
      <c r="F109" s="8">
        <v>2</v>
      </c>
      <c r="G109" s="8">
        <v>1.0999999999999999E-2</v>
      </c>
      <c r="H109" s="8" t="s">
        <v>305</v>
      </c>
      <c r="I109" s="8" t="s">
        <v>306</v>
      </c>
      <c r="J109" s="8">
        <f t="shared" si="9"/>
        <v>1.9199999999999998E-2</v>
      </c>
      <c r="K109" s="8">
        <f t="shared" si="10"/>
        <v>-8.199999999999999E-3</v>
      </c>
    </row>
    <row r="110" spans="1:11" x14ac:dyDescent="0.25">
      <c r="A110" s="9">
        <v>12</v>
      </c>
      <c r="B110" s="6" t="s">
        <v>176</v>
      </c>
      <c r="C110" s="8" t="s">
        <v>9</v>
      </c>
      <c r="D110" s="8" t="s">
        <v>326</v>
      </c>
      <c r="E110" s="8" t="s">
        <v>327</v>
      </c>
      <c r="F110" s="8">
        <v>4</v>
      </c>
      <c r="G110" s="8">
        <v>1.0999999999999999E-2</v>
      </c>
      <c r="H110" s="8" t="s">
        <v>328</v>
      </c>
      <c r="I110" s="8" t="s">
        <v>329</v>
      </c>
      <c r="J110" s="8">
        <f t="shared" si="9"/>
        <v>1.4799999999999999E-2</v>
      </c>
      <c r="K110" s="8">
        <f t="shared" si="10"/>
        <v>-3.7999999999999996E-3</v>
      </c>
    </row>
    <row r="111" spans="1:11" x14ac:dyDescent="0.25">
      <c r="A111" s="9">
        <v>12</v>
      </c>
      <c r="B111" s="6" t="s">
        <v>176</v>
      </c>
      <c r="C111" s="8" t="s">
        <v>9</v>
      </c>
      <c r="D111" s="8" t="s">
        <v>330</v>
      </c>
      <c r="E111" s="8" t="s">
        <v>331</v>
      </c>
      <c r="F111" s="8">
        <v>4</v>
      </c>
      <c r="G111" s="8">
        <v>1.0999999999999999E-2</v>
      </c>
      <c r="H111" s="8" t="s">
        <v>214</v>
      </c>
      <c r="I111" s="8" t="s">
        <v>215</v>
      </c>
      <c r="J111" s="8">
        <f t="shared" si="9"/>
        <v>1.4799999999999999E-2</v>
      </c>
      <c r="K111" s="8">
        <f t="shared" si="10"/>
        <v>-3.7999999999999996E-3</v>
      </c>
    </row>
    <row r="112" spans="1:11" x14ac:dyDescent="0.25">
      <c r="A112" s="9">
        <v>12</v>
      </c>
      <c r="B112" s="6" t="s">
        <v>176</v>
      </c>
      <c r="C112" s="8" t="s">
        <v>9</v>
      </c>
      <c r="D112" s="8" t="s">
        <v>332</v>
      </c>
      <c r="E112" s="8" t="s">
        <v>333</v>
      </c>
      <c r="F112" s="8">
        <v>2</v>
      </c>
      <c r="G112" s="8">
        <v>1.18E-2</v>
      </c>
      <c r="H112" s="8" t="s">
        <v>305</v>
      </c>
      <c r="I112" s="8" t="s">
        <v>306</v>
      </c>
      <c r="J112" s="8">
        <f t="shared" si="9"/>
        <v>1.9199999999999998E-2</v>
      </c>
      <c r="K112" s="8">
        <f t="shared" si="10"/>
        <v>-7.3999999999999986E-3</v>
      </c>
    </row>
    <row r="113" spans="1:11" x14ac:dyDescent="0.25">
      <c r="A113" s="9">
        <v>12</v>
      </c>
      <c r="B113" s="6" t="s">
        <v>176</v>
      </c>
      <c r="C113" s="8" t="s">
        <v>9</v>
      </c>
      <c r="D113" s="8" t="s">
        <v>334</v>
      </c>
      <c r="E113" s="8" t="s">
        <v>335</v>
      </c>
      <c r="F113" s="8">
        <v>6</v>
      </c>
      <c r="G113" s="8">
        <v>1.3100000000000001E-2</v>
      </c>
      <c r="H113" s="8" t="s">
        <v>336</v>
      </c>
      <c r="I113" s="8" t="s">
        <v>337</v>
      </c>
      <c r="J113" s="8">
        <f t="shared" si="9"/>
        <v>1.04E-2</v>
      </c>
      <c r="K113" s="8">
        <f t="shared" si="10"/>
        <v>2.700000000000001E-3</v>
      </c>
    </row>
    <row r="114" spans="1:11" x14ac:dyDescent="0.25">
      <c r="A114" s="9">
        <v>12</v>
      </c>
      <c r="B114" s="6" t="s">
        <v>176</v>
      </c>
      <c r="C114" s="8" t="s">
        <v>9</v>
      </c>
      <c r="D114" s="8" t="s">
        <v>338</v>
      </c>
      <c r="E114" s="8" t="s">
        <v>339</v>
      </c>
      <c r="F114" s="8">
        <v>4</v>
      </c>
      <c r="G114" s="8">
        <v>1.44E-2</v>
      </c>
      <c r="H114" s="8" t="s">
        <v>214</v>
      </c>
      <c r="I114" s="8" t="s">
        <v>215</v>
      </c>
      <c r="J114" s="8">
        <f t="shared" si="9"/>
        <v>1.4799999999999999E-2</v>
      </c>
      <c r="K114" s="8">
        <f t="shared" si="10"/>
        <v>-3.9999999999999931E-4</v>
      </c>
    </row>
    <row r="115" spans="1:11" x14ac:dyDescent="0.25">
      <c r="A115" s="9">
        <v>12</v>
      </c>
      <c r="B115" s="6" t="s">
        <v>176</v>
      </c>
      <c r="C115" s="8" t="s">
        <v>9</v>
      </c>
      <c r="D115" s="8" t="s">
        <v>340</v>
      </c>
      <c r="E115" s="8" t="s">
        <v>341</v>
      </c>
      <c r="F115" s="8">
        <v>5</v>
      </c>
      <c r="G115" s="8">
        <v>1.4800000000000001E-2</v>
      </c>
      <c r="H115" s="8" t="s">
        <v>342</v>
      </c>
      <c r="I115" s="8" t="s">
        <v>343</v>
      </c>
      <c r="J115" s="8">
        <f t="shared" si="9"/>
        <v>1.2599999999999998E-2</v>
      </c>
      <c r="K115" s="8">
        <f t="shared" si="10"/>
        <v>2.2000000000000023E-3</v>
      </c>
    </row>
    <row r="116" spans="1:11" x14ac:dyDescent="0.25">
      <c r="A116" s="9">
        <v>12</v>
      </c>
      <c r="B116" s="6" t="s">
        <v>176</v>
      </c>
      <c r="C116" s="8" t="s">
        <v>9</v>
      </c>
      <c r="D116" s="8" t="s">
        <v>344</v>
      </c>
      <c r="E116" s="8" t="s">
        <v>345</v>
      </c>
      <c r="F116" s="8">
        <v>4</v>
      </c>
      <c r="G116" s="8">
        <v>1.5599999999999999E-2</v>
      </c>
      <c r="H116" s="8" t="s">
        <v>214</v>
      </c>
      <c r="I116" s="8" t="s">
        <v>215</v>
      </c>
      <c r="J116" s="8">
        <f t="shared" si="9"/>
        <v>1.4799999999999999E-2</v>
      </c>
      <c r="K116" s="8">
        <f t="shared" si="10"/>
        <v>8.0000000000000036E-4</v>
      </c>
    </row>
    <row r="117" spans="1:11" x14ac:dyDescent="0.25">
      <c r="A117" s="9">
        <v>12</v>
      </c>
      <c r="B117" s="6" t="s">
        <v>176</v>
      </c>
      <c r="C117" s="8" t="s">
        <v>9</v>
      </c>
      <c r="D117" s="8" t="s">
        <v>346</v>
      </c>
      <c r="E117" s="8" t="s">
        <v>347</v>
      </c>
      <c r="F117" s="8">
        <v>2</v>
      </c>
      <c r="G117" s="8">
        <v>1.5599999999999999E-2</v>
      </c>
      <c r="H117" s="8" t="s">
        <v>305</v>
      </c>
      <c r="I117" s="8" t="s">
        <v>306</v>
      </c>
      <c r="J117" s="8">
        <f t="shared" si="9"/>
        <v>1.9199999999999998E-2</v>
      </c>
      <c r="K117" s="8">
        <f t="shared" si="10"/>
        <v>-3.599999999999999E-3</v>
      </c>
    </row>
    <row r="118" spans="1:11" x14ac:dyDescent="0.25">
      <c r="A118" s="9">
        <v>12</v>
      </c>
      <c r="B118" s="6" t="s">
        <v>176</v>
      </c>
      <c r="C118" s="8" t="s">
        <v>9</v>
      </c>
      <c r="D118" s="8" t="s">
        <v>348</v>
      </c>
      <c r="E118" s="8" t="s">
        <v>349</v>
      </c>
      <c r="F118" s="8">
        <v>4</v>
      </c>
      <c r="G118" s="8">
        <v>1.5900000000000001E-2</v>
      </c>
      <c r="H118" s="8" t="s">
        <v>214</v>
      </c>
      <c r="I118" s="8" t="s">
        <v>215</v>
      </c>
      <c r="J118" s="8">
        <f t="shared" si="9"/>
        <v>1.4799999999999999E-2</v>
      </c>
      <c r="K118" s="8">
        <f t="shared" si="10"/>
        <v>1.100000000000002E-3</v>
      </c>
    </row>
    <row r="119" spans="1:11" x14ac:dyDescent="0.25">
      <c r="A119" s="9">
        <v>12</v>
      </c>
      <c r="B119" s="6" t="s">
        <v>176</v>
      </c>
      <c r="C119" s="8" t="s">
        <v>9</v>
      </c>
      <c r="D119" s="8" t="s">
        <v>350</v>
      </c>
      <c r="E119" s="8" t="s">
        <v>351</v>
      </c>
      <c r="F119" s="8">
        <v>3</v>
      </c>
      <c r="G119" s="8">
        <v>1.5900000000000001E-2</v>
      </c>
      <c r="H119" s="8" t="s">
        <v>235</v>
      </c>
      <c r="I119" s="8" t="s">
        <v>236</v>
      </c>
      <c r="J119" s="8">
        <f t="shared" si="9"/>
        <v>1.7000000000000001E-2</v>
      </c>
      <c r="K119" s="8">
        <f t="shared" si="10"/>
        <v>-1.1000000000000003E-3</v>
      </c>
    </row>
    <row r="120" spans="1:11" x14ac:dyDescent="0.25">
      <c r="A120" s="9">
        <v>12</v>
      </c>
      <c r="B120" s="6" t="s">
        <v>176</v>
      </c>
      <c r="C120" s="8" t="s">
        <v>9</v>
      </c>
      <c r="D120" s="8" t="s">
        <v>352</v>
      </c>
      <c r="E120" s="8" t="s">
        <v>353</v>
      </c>
      <c r="F120" s="8">
        <v>3</v>
      </c>
      <c r="G120" s="8">
        <v>1.6E-2</v>
      </c>
      <c r="H120" s="8" t="s">
        <v>235</v>
      </c>
      <c r="I120" s="8" t="s">
        <v>236</v>
      </c>
      <c r="J120" s="8">
        <f t="shared" si="9"/>
        <v>1.7000000000000001E-2</v>
      </c>
      <c r="K120" s="8">
        <f t="shared" si="10"/>
        <v>-1.0000000000000009E-3</v>
      </c>
    </row>
    <row r="121" spans="1:11" x14ac:dyDescent="0.25">
      <c r="A121" s="9">
        <v>12</v>
      </c>
      <c r="B121" s="6" t="s">
        <v>176</v>
      </c>
      <c r="C121" s="8" t="s">
        <v>9</v>
      </c>
      <c r="D121" s="8" t="s">
        <v>354</v>
      </c>
      <c r="E121" s="8" t="s">
        <v>355</v>
      </c>
      <c r="F121" s="8">
        <v>2</v>
      </c>
      <c r="G121" s="8">
        <v>1.6799999999999999E-2</v>
      </c>
      <c r="H121" s="8" t="s">
        <v>315</v>
      </c>
      <c r="I121" s="8" t="s">
        <v>316</v>
      </c>
      <c r="J121" s="8">
        <f t="shared" ref="J121:J157" si="11">(F121*-0.0022)+0.0236</f>
        <v>1.9199999999999998E-2</v>
      </c>
      <c r="K121" s="8">
        <f t="shared" ref="K121:K157" si="12">G121-J121</f>
        <v>-2.3999999999999994E-3</v>
      </c>
    </row>
    <row r="122" spans="1:11" x14ac:dyDescent="0.25">
      <c r="A122" s="9">
        <v>12</v>
      </c>
      <c r="B122" s="6" t="s">
        <v>176</v>
      </c>
      <c r="C122" s="8" t="s">
        <v>9</v>
      </c>
      <c r="D122" s="8" t="s">
        <v>356</v>
      </c>
      <c r="E122" s="8" t="s">
        <v>357</v>
      </c>
      <c r="F122" s="8">
        <v>3</v>
      </c>
      <c r="G122" s="8">
        <v>1.8499999999999999E-2</v>
      </c>
      <c r="H122" s="8" t="s">
        <v>235</v>
      </c>
      <c r="I122" s="8" t="s">
        <v>236</v>
      </c>
      <c r="J122" s="8">
        <f t="shared" si="11"/>
        <v>1.7000000000000001E-2</v>
      </c>
      <c r="K122" s="8">
        <f t="shared" si="12"/>
        <v>1.4999999999999979E-3</v>
      </c>
    </row>
    <row r="123" spans="1:11" x14ac:dyDescent="0.25">
      <c r="A123" s="9">
        <v>12</v>
      </c>
      <c r="B123" s="6" t="s">
        <v>176</v>
      </c>
      <c r="C123" s="8" t="s">
        <v>9</v>
      </c>
      <c r="D123" s="8" t="s">
        <v>358</v>
      </c>
      <c r="E123" s="8" t="s">
        <v>359</v>
      </c>
      <c r="F123" s="8">
        <v>4</v>
      </c>
      <c r="G123" s="8">
        <v>1.8700000000000001E-2</v>
      </c>
      <c r="H123" s="8" t="s">
        <v>214</v>
      </c>
      <c r="I123" s="8" t="s">
        <v>215</v>
      </c>
      <c r="J123" s="8">
        <f t="shared" si="11"/>
        <v>1.4799999999999999E-2</v>
      </c>
      <c r="K123" s="8">
        <f t="shared" si="12"/>
        <v>3.9000000000000024E-3</v>
      </c>
    </row>
    <row r="124" spans="1:11" x14ac:dyDescent="0.25">
      <c r="A124" s="9">
        <v>12</v>
      </c>
      <c r="B124" s="6" t="s">
        <v>176</v>
      </c>
      <c r="C124" s="8" t="s">
        <v>9</v>
      </c>
      <c r="D124" s="8" t="s">
        <v>360</v>
      </c>
      <c r="E124" s="8" t="s">
        <v>361</v>
      </c>
      <c r="F124" s="8">
        <v>2</v>
      </c>
      <c r="G124" s="8">
        <v>1.9199999999999998E-2</v>
      </c>
      <c r="H124" s="8" t="s">
        <v>305</v>
      </c>
      <c r="I124" s="8" t="s">
        <v>306</v>
      </c>
      <c r="J124" s="8">
        <f t="shared" si="11"/>
        <v>1.9199999999999998E-2</v>
      </c>
      <c r="K124" s="8">
        <f t="shared" si="12"/>
        <v>0</v>
      </c>
    </row>
    <row r="125" spans="1:11" x14ac:dyDescent="0.25">
      <c r="A125" s="9">
        <v>12</v>
      </c>
      <c r="B125" s="6" t="s">
        <v>176</v>
      </c>
      <c r="C125" s="8" t="s">
        <v>9</v>
      </c>
      <c r="D125" s="8" t="s">
        <v>362</v>
      </c>
      <c r="E125" s="8" t="s">
        <v>363</v>
      </c>
      <c r="F125" s="8">
        <v>5</v>
      </c>
      <c r="G125" s="8">
        <v>2.0500000000000001E-2</v>
      </c>
      <c r="H125" s="8" t="s">
        <v>229</v>
      </c>
      <c r="I125" s="8" t="s">
        <v>230</v>
      </c>
      <c r="J125" s="8">
        <f t="shared" si="11"/>
        <v>1.2599999999999998E-2</v>
      </c>
      <c r="K125" s="8">
        <f t="shared" si="12"/>
        <v>7.9000000000000025E-3</v>
      </c>
    </row>
    <row r="126" spans="1:11" x14ac:dyDescent="0.25">
      <c r="A126" s="9">
        <v>12</v>
      </c>
      <c r="B126" s="6" t="s">
        <v>176</v>
      </c>
      <c r="C126" s="8" t="s">
        <v>9</v>
      </c>
      <c r="D126" s="8" t="s">
        <v>364</v>
      </c>
      <c r="E126" s="8" t="s">
        <v>365</v>
      </c>
      <c r="F126" s="8">
        <v>5</v>
      </c>
      <c r="G126" s="8">
        <v>2.06E-2</v>
      </c>
      <c r="H126" s="8" t="s">
        <v>342</v>
      </c>
      <c r="I126" s="8" t="s">
        <v>343</v>
      </c>
      <c r="J126" s="8">
        <f t="shared" si="11"/>
        <v>1.2599999999999998E-2</v>
      </c>
      <c r="K126" s="8">
        <f t="shared" si="12"/>
        <v>8.0000000000000019E-3</v>
      </c>
    </row>
    <row r="127" spans="1:11" x14ac:dyDescent="0.25">
      <c r="A127" s="9">
        <v>12</v>
      </c>
      <c r="B127" s="6" t="s">
        <v>176</v>
      </c>
      <c r="C127" s="8" t="s">
        <v>9</v>
      </c>
      <c r="D127" s="8" t="s">
        <v>366</v>
      </c>
      <c r="E127" s="8" t="s">
        <v>367</v>
      </c>
      <c r="F127" s="8">
        <v>4</v>
      </c>
      <c r="G127" s="8">
        <v>2.06E-2</v>
      </c>
      <c r="H127" s="8" t="s">
        <v>276</v>
      </c>
      <c r="I127" s="8" t="s">
        <v>277</v>
      </c>
      <c r="J127" s="8">
        <f t="shared" si="11"/>
        <v>1.4799999999999999E-2</v>
      </c>
      <c r="K127" s="8">
        <f t="shared" si="12"/>
        <v>5.8000000000000013E-3</v>
      </c>
    </row>
    <row r="128" spans="1:11" x14ac:dyDescent="0.25">
      <c r="A128" s="9">
        <v>12</v>
      </c>
      <c r="B128" s="6" t="s">
        <v>176</v>
      </c>
      <c r="C128" s="8" t="s">
        <v>9</v>
      </c>
      <c r="D128" s="8" t="s">
        <v>368</v>
      </c>
      <c r="E128" s="8" t="s">
        <v>369</v>
      </c>
      <c r="F128" s="8">
        <v>2</v>
      </c>
      <c r="G128" s="8">
        <v>2.06E-2</v>
      </c>
      <c r="H128" s="8" t="s">
        <v>315</v>
      </c>
      <c r="I128" s="8" t="s">
        <v>316</v>
      </c>
      <c r="J128" s="8">
        <f t="shared" si="11"/>
        <v>1.9199999999999998E-2</v>
      </c>
      <c r="K128" s="8">
        <f t="shared" si="12"/>
        <v>1.4000000000000019E-3</v>
      </c>
    </row>
    <row r="129" spans="1:11" x14ac:dyDescent="0.25">
      <c r="A129" s="9">
        <v>12</v>
      </c>
      <c r="B129" s="6" t="s">
        <v>176</v>
      </c>
      <c r="C129" s="8" t="s">
        <v>9</v>
      </c>
      <c r="D129" s="8" t="s">
        <v>370</v>
      </c>
      <c r="E129" s="8" t="s">
        <v>371</v>
      </c>
      <c r="F129" s="8">
        <v>4</v>
      </c>
      <c r="G129" s="8">
        <v>2.12E-2</v>
      </c>
      <c r="H129" s="8" t="s">
        <v>372</v>
      </c>
      <c r="I129" s="8" t="s">
        <v>373</v>
      </c>
      <c r="J129" s="8">
        <f t="shared" si="11"/>
        <v>1.4799999999999999E-2</v>
      </c>
      <c r="K129" s="8">
        <f t="shared" si="12"/>
        <v>6.4000000000000012E-3</v>
      </c>
    </row>
    <row r="130" spans="1:11" x14ac:dyDescent="0.25">
      <c r="A130" s="9">
        <v>12</v>
      </c>
      <c r="B130" s="6" t="s">
        <v>176</v>
      </c>
      <c r="C130" s="8" t="s">
        <v>9</v>
      </c>
      <c r="D130" s="8" t="s">
        <v>374</v>
      </c>
      <c r="E130" s="8" t="s">
        <v>375</v>
      </c>
      <c r="F130" s="8">
        <v>3</v>
      </c>
      <c r="G130" s="8">
        <v>2.12E-2</v>
      </c>
      <c r="H130" s="8" t="s">
        <v>235</v>
      </c>
      <c r="I130" s="8" t="s">
        <v>236</v>
      </c>
      <c r="J130" s="8">
        <f t="shared" si="11"/>
        <v>1.7000000000000001E-2</v>
      </c>
      <c r="K130" s="8">
        <f t="shared" si="12"/>
        <v>4.1999999999999989E-3</v>
      </c>
    </row>
    <row r="131" spans="1:11" x14ac:dyDescent="0.25">
      <c r="A131" s="9">
        <v>12</v>
      </c>
      <c r="B131" s="6" t="s">
        <v>176</v>
      </c>
      <c r="C131" s="8" t="s">
        <v>9</v>
      </c>
      <c r="D131" s="8" t="s">
        <v>376</v>
      </c>
      <c r="E131" s="8" t="s">
        <v>377</v>
      </c>
      <c r="F131" s="8">
        <v>8</v>
      </c>
      <c r="G131" s="8">
        <v>2.12E-2</v>
      </c>
      <c r="H131" s="8" t="s">
        <v>548</v>
      </c>
      <c r="I131" s="8" t="s">
        <v>378</v>
      </c>
      <c r="J131" s="8">
        <f t="shared" si="11"/>
        <v>5.9999999999999984E-3</v>
      </c>
      <c r="K131" s="8">
        <f t="shared" si="12"/>
        <v>1.5200000000000002E-2</v>
      </c>
    </row>
    <row r="132" spans="1:11" x14ac:dyDescent="0.25">
      <c r="A132" s="9">
        <v>12</v>
      </c>
      <c r="B132" s="6" t="s">
        <v>176</v>
      </c>
      <c r="C132" s="8" t="s">
        <v>9</v>
      </c>
      <c r="D132" s="8" t="s">
        <v>379</v>
      </c>
      <c r="E132" s="8" t="s">
        <v>380</v>
      </c>
      <c r="F132" s="8">
        <v>5</v>
      </c>
      <c r="G132" s="8">
        <v>2.18E-2</v>
      </c>
      <c r="H132" s="8" t="s">
        <v>381</v>
      </c>
      <c r="I132" s="8" t="s">
        <v>382</v>
      </c>
      <c r="J132" s="8">
        <f t="shared" si="11"/>
        <v>1.2599999999999998E-2</v>
      </c>
      <c r="K132" s="8">
        <f t="shared" si="12"/>
        <v>9.2000000000000016E-3</v>
      </c>
    </row>
    <row r="133" spans="1:11" x14ac:dyDescent="0.25">
      <c r="A133" s="9">
        <v>12</v>
      </c>
      <c r="B133" s="6" t="s">
        <v>176</v>
      </c>
      <c r="C133" s="8" t="s">
        <v>9</v>
      </c>
      <c r="D133" s="8" t="s">
        <v>383</v>
      </c>
      <c r="E133" s="8" t="s">
        <v>384</v>
      </c>
      <c r="F133" s="8">
        <v>6</v>
      </c>
      <c r="G133" s="8">
        <v>2.18E-2</v>
      </c>
      <c r="H133" s="8" t="s">
        <v>385</v>
      </c>
      <c r="I133" s="8" t="s">
        <v>386</v>
      </c>
      <c r="J133" s="8">
        <f t="shared" si="11"/>
        <v>1.04E-2</v>
      </c>
      <c r="K133" s="8">
        <f t="shared" si="12"/>
        <v>1.14E-2</v>
      </c>
    </row>
    <row r="134" spans="1:11" x14ac:dyDescent="0.25">
      <c r="A134" s="9">
        <v>12</v>
      </c>
      <c r="B134" s="6" t="s">
        <v>176</v>
      </c>
      <c r="C134" s="8" t="s">
        <v>9</v>
      </c>
      <c r="D134" s="8" t="s">
        <v>387</v>
      </c>
      <c r="E134" s="8" t="s">
        <v>388</v>
      </c>
      <c r="F134" s="8">
        <v>3</v>
      </c>
      <c r="G134" s="8">
        <v>2.2499999999999999E-2</v>
      </c>
      <c r="H134" s="8" t="s">
        <v>389</v>
      </c>
      <c r="I134" s="8" t="s">
        <v>390</v>
      </c>
      <c r="J134" s="8">
        <f t="shared" si="11"/>
        <v>1.7000000000000001E-2</v>
      </c>
      <c r="K134" s="8">
        <f t="shared" si="12"/>
        <v>5.4999999999999979E-3</v>
      </c>
    </row>
    <row r="135" spans="1:11" x14ac:dyDescent="0.25">
      <c r="A135" s="9">
        <v>12</v>
      </c>
      <c r="B135" s="6" t="s">
        <v>176</v>
      </c>
      <c r="C135" s="8" t="s">
        <v>9</v>
      </c>
      <c r="D135" s="8" t="s">
        <v>391</v>
      </c>
      <c r="E135" s="8" t="s">
        <v>392</v>
      </c>
      <c r="F135" s="8">
        <v>5</v>
      </c>
      <c r="G135" s="8">
        <v>2.3300000000000001E-2</v>
      </c>
      <c r="H135" s="8" t="s">
        <v>393</v>
      </c>
      <c r="I135" s="8" t="s">
        <v>394</v>
      </c>
      <c r="J135" s="8">
        <f t="shared" si="11"/>
        <v>1.2599999999999998E-2</v>
      </c>
      <c r="K135" s="8">
        <f t="shared" si="12"/>
        <v>1.0700000000000003E-2</v>
      </c>
    </row>
    <row r="136" spans="1:11" x14ac:dyDescent="0.25">
      <c r="A136" s="9">
        <v>12</v>
      </c>
      <c r="B136" s="6" t="s">
        <v>176</v>
      </c>
      <c r="C136" s="8" t="s">
        <v>9</v>
      </c>
      <c r="D136" s="8" t="s">
        <v>395</v>
      </c>
      <c r="E136" s="8" t="s">
        <v>396</v>
      </c>
      <c r="F136" s="8">
        <v>2</v>
      </c>
      <c r="G136" s="8">
        <v>2.3400000000000001E-2</v>
      </c>
      <c r="H136" s="8" t="s">
        <v>397</v>
      </c>
      <c r="I136" s="8" t="s">
        <v>398</v>
      </c>
      <c r="J136" s="8">
        <f t="shared" si="11"/>
        <v>1.9199999999999998E-2</v>
      </c>
      <c r="K136" s="8">
        <f t="shared" si="12"/>
        <v>4.2000000000000023E-3</v>
      </c>
    </row>
    <row r="137" spans="1:11" x14ac:dyDescent="0.25">
      <c r="A137" s="9">
        <v>12</v>
      </c>
      <c r="B137" s="6" t="s">
        <v>176</v>
      </c>
      <c r="C137" s="8" t="s">
        <v>9</v>
      </c>
      <c r="D137" s="8" t="s">
        <v>399</v>
      </c>
      <c r="E137" s="8" t="s">
        <v>400</v>
      </c>
      <c r="F137" s="8">
        <v>4</v>
      </c>
      <c r="G137" s="8">
        <v>2.4E-2</v>
      </c>
      <c r="H137" s="8" t="s">
        <v>276</v>
      </c>
      <c r="I137" s="8" t="s">
        <v>277</v>
      </c>
      <c r="J137" s="8">
        <f t="shared" si="11"/>
        <v>1.4799999999999999E-2</v>
      </c>
      <c r="K137" s="8">
        <f t="shared" si="12"/>
        <v>9.2000000000000016E-3</v>
      </c>
    </row>
    <row r="138" spans="1:11" x14ac:dyDescent="0.25">
      <c r="A138" s="9">
        <v>12</v>
      </c>
      <c r="B138" s="6" t="s">
        <v>176</v>
      </c>
      <c r="C138" s="8" t="s">
        <v>9</v>
      </c>
      <c r="D138" s="8" t="s">
        <v>401</v>
      </c>
      <c r="E138" s="8" t="s">
        <v>402</v>
      </c>
      <c r="F138" s="8">
        <v>5</v>
      </c>
      <c r="G138" s="8">
        <v>2.47E-2</v>
      </c>
      <c r="H138" s="8" t="s">
        <v>403</v>
      </c>
      <c r="I138" s="8" t="s">
        <v>404</v>
      </c>
      <c r="J138" s="8">
        <f t="shared" si="11"/>
        <v>1.2599999999999998E-2</v>
      </c>
      <c r="K138" s="8">
        <f t="shared" si="12"/>
        <v>1.2100000000000001E-2</v>
      </c>
    </row>
    <row r="139" spans="1:11" x14ac:dyDescent="0.25">
      <c r="A139" s="9">
        <v>12</v>
      </c>
      <c r="B139" s="6" t="s">
        <v>176</v>
      </c>
      <c r="C139" s="8" t="s">
        <v>9</v>
      </c>
      <c r="D139" s="8" t="s">
        <v>405</v>
      </c>
      <c r="E139" s="8" t="s">
        <v>406</v>
      </c>
      <c r="F139" s="8">
        <v>5</v>
      </c>
      <c r="G139" s="8">
        <v>2.52E-2</v>
      </c>
      <c r="H139" s="8" t="s">
        <v>260</v>
      </c>
      <c r="I139" s="8" t="s">
        <v>261</v>
      </c>
      <c r="J139" s="8">
        <f t="shared" si="11"/>
        <v>1.2599999999999998E-2</v>
      </c>
      <c r="K139" s="8">
        <f t="shared" si="12"/>
        <v>1.2600000000000002E-2</v>
      </c>
    </row>
    <row r="140" spans="1:11" x14ac:dyDescent="0.25">
      <c r="A140" s="9">
        <v>12</v>
      </c>
      <c r="B140" s="6" t="s">
        <v>176</v>
      </c>
      <c r="C140" s="8" t="s">
        <v>9</v>
      </c>
      <c r="D140" s="8" t="s">
        <v>407</v>
      </c>
      <c r="E140" s="8" t="s">
        <v>408</v>
      </c>
      <c r="F140" s="8">
        <v>3</v>
      </c>
      <c r="G140" s="8">
        <v>2.6100000000000002E-2</v>
      </c>
      <c r="H140" s="8" t="s">
        <v>182</v>
      </c>
      <c r="I140" s="8" t="s">
        <v>183</v>
      </c>
      <c r="J140" s="8">
        <f t="shared" si="11"/>
        <v>1.7000000000000001E-2</v>
      </c>
      <c r="K140" s="8">
        <f t="shared" si="12"/>
        <v>9.1000000000000004E-3</v>
      </c>
    </row>
    <row r="141" spans="1:11" x14ac:dyDescent="0.25">
      <c r="A141" s="9">
        <v>12</v>
      </c>
      <c r="B141" s="6" t="s">
        <v>176</v>
      </c>
      <c r="C141" s="8" t="s">
        <v>9</v>
      </c>
      <c r="D141" s="8" t="s">
        <v>409</v>
      </c>
      <c r="E141" s="8" t="s">
        <v>410</v>
      </c>
      <c r="F141" s="8">
        <v>4</v>
      </c>
      <c r="G141" s="8">
        <v>3.6499999999999998E-2</v>
      </c>
      <c r="H141" s="8" t="s">
        <v>411</v>
      </c>
      <c r="I141" s="8" t="s">
        <v>412</v>
      </c>
      <c r="J141" s="8">
        <f t="shared" si="11"/>
        <v>1.4799999999999999E-2</v>
      </c>
      <c r="K141" s="8">
        <f t="shared" si="12"/>
        <v>2.1699999999999997E-2</v>
      </c>
    </row>
    <row r="142" spans="1:11" x14ac:dyDescent="0.25">
      <c r="A142" s="9">
        <v>12</v>
      </c>
      <c r="B142" s="6" t="s">
        <v>176</v>
      </c>
      <c r="C142" s="8" t="s">
        <v>9</v>
      </c>
      <c r="D142" s="8" t="s">
        <v>413</v>
      </c>
      <c r="E142" s="8" t="s">
        <v>414</v>
      </c>
      <c r="F142" s="8">
        <v>2</v>
      </c>
      <c r="G142" s="8">
        <v>3.7100000000000001E-2</v>
      </c>
      <c r="H142" s="8" t="s">
        <v>305</v>
      </c>
      <c r="I142" s="8" t="s">
        <v>306</v>
      </c>
      <c r="J142" s="8">
        <f t="shared" si="11"/>
        <v>1.9199999999999998E-2</v>
      </c>
      <c r="K142" s="8">
        <f t="shared" si="12"/>
        <v>1.7900000000000003E-2</v>
      </c>
    </row>
    <row r="143" spans="1:11" x14ac:dyDescent="0.25">
      <c r="A143" s="9">
        <v>12</v>
      </c>
      <c r="B143" s="6" t="s">
        <v>176</v>
      </c>
      <c r="C143" s="8" t="s">
        <v>9</v>
      </c>
      <c r="D143" s="8" t="s">
        <v>415</v>
      </c>
      <c r="E143" s="8" t="s">
        <v>416</v>
      </c>
      <c r="F143" s="8">
        <v>5</v>
      </c>
      <c r="G143" s="8">
        <v>3.8100000000000002E-2</v>
      </c>
      <c r="H143" s="8" t="s">
        <v>417</v>
      </c>
      <c r="I143" s="8" t="s">
        <v>418</v>
      </c>
      <c r="J143" s="8">
        <f t="shared" si="11"/>
        <v>1.2599999999999998E-2</v>
      </c>
      <c r="K143" s="8">
        <f t="shared" si="12"/>
        <v>2.5500000000000002E-2</v>
      </c>
    </row>
    <row r="144" spans="1:11" x14ac:dyDescent="0.25">
      <c r="A144" s="9">
        <v>12</v>
      </c>
      <c r="B144" s="6" t="s">
        <v>176</v>
      </c>
      <c r="C144" s="8" t="s">
        <v>9</v>
      </c>
      <c r="D144" s="8" t="s">
        <v>70</v>
      </c>
      <c r="E144" s="8" t="s">
        <v>71</v>
      </c>
      <c r="F144" s="8">
        <v>2</v>
      </c>
      <c r="G144" s="8">
        <v>3.8899999999999997E-2</v>
      </c>
      <c r="H144" s="8" t="s">
        <v>419</v>
      </c>
      <c r="I144" s="8" t="s">
        <v>420</v>
      </c>
      <c r="J144" s="8">
        <f t="shared" si="11"/>
        <v>1.9199999999999998E-2</v>
      </c>
      <c r="K144" s="8">
        <f t="shared" si="12"/>
        <v>1.9699999999999999E-2</v>
      </c>
    </row>
    <row r="145" spans="1:11" x14ac:dyDescent="0.25">
      <c r="A145" s="9">
        <v>12</v>
      </c>
      <c r="B145" s="6" t="s">
        <v>176</v>
      </c>
      <c r="C145" s="8" t="s">
        <v>9</v>
      </c>
      <c r="D145" s="8" t="s">
        <v>421</v>
      </c>
      <c r="E145" s="8" t="s">
        <v>422</v>
      </c>
      <c r="F145" s="8">
        <v>6</v>
      </c>
      <c r="G145" s="8">
        <v>3.9600000000000003E-2</v>
      </c>
      <c r="H145" s="8" t="s">
        <v>423</v>
      </c>
      <c r="I145" s="8" t="s">
        <v>424</v>
      </c>
      <c r="J145" s="8">
        <f t="shared" si="11"/>
        <v>1.04E-2</v>
      </c>
      <c r="K145" s="8">
        <f t="shared" si="12"/>
        <v>2.9200000000000004E-2</v>
      </c>
    </row>
    <row r="146" spans="1:11" x14ac:dyDescent="0.25">
      <c r="A146" s="9">
        <v>12</v>
      </c>
      <c r="B146" s="6" t="s">
        <v>176</v>
      </c>
      <c r="C146" s="8" t="s">
        <v>9</v>
      </c>
      <c r="D146" s="8" t="s">
        <v>425</v>
      </c>
      <c r="E146" s="8" t="s">
        <v>426</v>
      </c>
      <c r="F146" s="8">
        <v>3</v>
      </c>
      <c r="G146" s="8">
        <v>4.0099999999999997E-2</v>
      </c>
      <c r="H146" s="8" t="s">
        <v>427</v>
      </c>
      <c r="I146" s="8" t="s">
        <v>428</v>
      </c>
      <c r="J146" s="8">
        <f t="shared" si="11"/>
        <v>1.7000000000000001E-2</v>
      </c>
      <c r="K146" s="8">
        <f t="shared" si="12"/>
        <v>2.3099999999999996E-2</v>
      </c>
    </row>
    <row r="147" spans="1:11" x14ac:dyDescent="0.25">
      <c r="A147" s="9">
        <v>12</v>
      </c>
      <c r="B147" s="6" t="s">
        <v>176</v>
      </c>
      <c r="C147" s="8" t="s">
        <v>9</v>
      </c>
      <c r="D147" s="8" t="s">
        <v>429</v>
      </c>
      <c r="E147" s="8" t="s">
        <v>430</v>
      </c>
      <c r="F147" s="8">
        <v>2</v>
      </c>
      <c r="G147" s="8">
        <v>4.1700000000000001E-2</v>
      </c>
      <c r="H147" s="8" t="s">
        <v>315</v>
      </c>
      <c r="I147" s="8" t="s">
        <v>316</v>
      </c>
      <c r="J147" s="8">
        <f t="shared" si="11"/>
        <v>1.9199999999999998E-2</v>
      </c>
      <c r="K147" s="8">
        <f t="shared" si="12"/>
        <v>2.2500000000000003E-2</v>
      </c>
    </row>
    <row r="148" spans="1:11" x14ac:dyDescent="0.25">
      <c r="A148" s="9">
        <v>12</v>
      </c>
      <c r="B148" s="6" t="s">
        <v>176</v>
      </c>
      <c r="C148" s="8" t="s">
        <v>9</v>
      </c>
      <c r="D148" s="8" t="s">
        <v>431</v>
      </c>
      <c r="E148" s="8" t="s">
        <v>432</v>
      </c>
      <c r="F148" s="8">
        <v>4</v>
      </c>
      <c r="G148" s="8">
        <v>4.2200000000000001E-2</v>
      </c>
      <c r="H148" s="8" t="s">
        <v>276</v>
      </c>
      <c r="I148" s="8" t="s">
        <v>277</v>
      </c>
      <c r="J148" s="8">
        <f t="shared" si="11"/>
        <v>1.4799999999999999E-2</v>
      </c>
      <c r="K148" s="8">
        <f t="shared" si="12"/>
        <v>2.7400000000000001E-2</v>
      </c>
    </row>
    <row r="149" spans="1:11" x14ac:dyDescent="0.25">
      <c r="A149" s="9">
        <v>12</v>
      </c>
      <c r="B149" s="6" t="s">
        <v>176</v>
      </c>
      <c r="C149" s="8" t="s">
        <v>9</v>
      </c>
      <c r="D149" s="8" t="s">
        <v>74</v>
      </c>
      <c r="E149" s="8" t="s">
        <v>75</v>
      </c>
      <c r="F149" s="8">
        <v>2</v>
      </c>
      <c r="G149" s="8">
        <v>4.2200000000000001E-2</v>
      </c>
      <c r="H149" s="8" t="s">
        <v>419</v>
      </c>
      <c r="I149" s="8" t="s">
        <v>420</v>
      </c>
      <c r="J149" s="8">
        <f t="shared" si="11"/>
        <v>1.9199999999999998E-2</v>
      </c>
      <c r="K149" s="8">
        <f t="shared" si="12"/>
        <v>2.3000000000000003E-2</v>
      </c>
    </row>
    <row r="150" spans="1:11" x14ac:dyDescent="0.25">
      <c r="A150" s="9">
        <v>12</v>
      </c>
      <c r="B150" s="6" t="s">
        <v>176</v>
      </c>
      <c r="C150" s="8" t="s">
        <v>9</v>
      </c>
      <c r="D150" s="8" t="s">
        <v>433</v>
      </c>
      <c r="E150" s="8" t="s">
        <v>434</v>
      </c>
      <c r="F150" s="8">
        <v>2</v>
      </c>
      <c r="G150" s="8">
        <v>4.41E-2</v>
      </c>
      <c r="H150" s="8" t="s">
        <v>305</v>
      </c>
      <c r="I150" s="8" t="s">
        <v>306</v>
      </c>
      <c r="J150" s="8">
        <f t="shared" si="11"/>
        <v>1.9199999999999998E-2</v>
      </c>
      <c r="K150" s="8">
        <f t="shared" si="12"/>
        <v>2.4900000000000002E-2</v>
      </c>
    </row>
    <row r="151" spans="1:11" x14ac:dyDescent="0.25">
      <c r="A151" s="9">
        <v>12</v>
      </c>
      <c r="B151" s="6" t="s">
        <v>176</v>
      </c>
      <c r="C151" s="8" t="s">
        <v>9</v>
      </c>
      <c r="D151" s="8" t="s">
        <v>435</v>
      </c>
      <c r="E151" s="8" t="s">
        <v>436</v>
      </c>
      <c r="F151" s="8">
        <v>4</v>
      </c>
      <c r="G151" s="8">
        <v>4.41E-2</v>
      </c>
      <c r="H151" s="8" t="s">
        <v>214</v>
      </c>
      <c r="I151" s="8" t="s">
        <v>215</v>
      </c>
      <c r="J151" s="8">
        <f t="shared" si="11"/>
        <v>1.4799999999999999E-2</v>
      </c>
      <c r="K151" s="8">
        <f t="shared" si="12"/>
        <v>2.93E-2</v>
      </c>
    </row>
    <row r="152" spans="1:11" x14ac:dyDescent="0.25">
      <c r="A152" s="9">
        <v>12</v>
      </c>
      <c r="B152" s="6" t="s">
        <v>176</v>
      </c>
      <c r="C152" s="8" t="s">
        <v>9</v>
      </c>
      <c r="D152" s="8" t="s">
        <v>437</v>
      </c>
      <c r="E152" s="8" t="s">
        <v>549</v>
      </c>
      <c r="F152" s="8">
        <v>2</v>
      </c>
      <c r="G152" s="8">
        <v>4.53E-2</v>
      </c>
      <c r="H152" s="8" t="s">
        <v>185</v>
      </c>
      <c r="I152" s="8" t="s">
        <v>186</v>
      </c>
      <c r="J152" s="8">
        <f t="shared" si="11"/>
        <v>1.9199999999999998E-2</v>
      </c>
      <c r="K152" s="8">
        <f t="shared" si="12"/>
        <v>2.6100000000000002E-2</v>
      </c>
    </row>
    <row r="153" spans="1:11" x14ac:dyDescent="0.25">
      <c r="A153" s="9">
        <v>12</v>
      </c>
      <c r="B153" s="6" t="s">
        <v>176</v>
      </c>
      <c r="C153" s="8" t="s">
        <v>9</v>
      </c>
      <c r="D153" s="8" t="s">
        <v>438</v>
      </c>
      <c r="E153" s="8" t="s">
        <v>439</v>
      </c>
      <c r="F153" s="8">
        <v>4</v>
      </c>
      <c r="G153" s="8">
        <v>4.53E-2</v>
      </c>
      <c r="H153" s="8" t="s">
        <v>214</v>
      </c>
      <c r="I153" s="8" t="s">
        <v>215</v>
      </c>
      <c r="J153" s="8">
        <f t="shared" si="11"/>
        <v>1.4799999999999999E-2</v>
      </c>
      <c r="K153" s="8">
        <f t="shared" si="12"/>
        <v>3.0499999999999999E-2</v>
      </c>
    </row>
    <row r="154" spans="1:11" x14ac:dyDescent="0.25">
      <c r="A154" s="9">
        <v>12</v>
      </c>
      <c r="B154" s="6" t="s">
        <v>176</v>
      </c>
      <c r="C154" s="8" t="s">
        <v>9</v>
      </c>
      <c r="D154" s="8" t="s">
        <v>440</v>
      </c>
      <c r="E154" s="8" t="s">
        <v>550</v>
      </c>
      <c r="F154" s="8">
        <v>2</v>
      </c>
      <c r="G154" s="8">
        <v>4.8500000000000001E-2</v>
      </c>
      <c r="H154" s="8" t="s">
        <v>441</v>
      </c>
      <c r="I154" s="8" t="s">
        <v>442</v>
      </c>
      <c r="J154" s="8">
        <f t="shared" si="11"/>
        <v>1.9199999999999998E-2</v>
      </c>
      <c r="K154" s="8">
        <f t="shared" si="12"/>
        <v>2.9300000000000003E-2</v>
      </c>
    </row>
    <row r="155" spans="1:11" x14ac:dyDescent="0.25">
      <c r="A155" s="9">
        <v>12</v>
      </c>
      <c r="B155" s="6" t="s">
        <v>176</v>
      </c>
      <c r="C155" s="8" t="s">
        <v>9</v>
      </c>
      <c r="D155" s="8" t="s">
        <v>443</v>
      </c>
      <c r="E155" s="8" t="s">
        <v>444</v>
      </c>
      <c r="F155" s="8">
        <v>6</v>
      </c>
      <c r="G155" s="8">
        <v>4.9500000000000002E-2</v>
      </c>
      <c r="H155" s="8" t="s">
        <v>423</v>
      </c>
      <c r="I155" s="8" t="s">
        <v>424</v>
      </c>
      <c r="J155" s="8">
        <f t="shared" si="11"/>
        <v>1.04E-2</v>
      </c>
      <c r="K155" s="8">
        <f t="shared" si="12"/>
        <v>3.9100000000000003E-2</v>
      </c>
    </row>
    <row r="156" spans="1:11" x14ac:dyDescent="0.25">
      <c r="A156" s="9">
        <v>12</v>
      </c>
      <c r="B156" s="6" t="s">
        <v>176</v>
      </c>
      <c r="C156" s="8" t="s">
        <v>9</v>
      </c>
      <c r="D156" s="8" t="s">
        <v>445</v>
      </c>
      <c r="E156" s="8" t="s">
        <v>446</v>
      </c>
      <c r="F156" s="8">
        <v>2</v>
      </c>
      <c r="G156" s="8">
        <v>4.9500000000000002E-2</v>
      </c>
      <c r="H156" s="8" t="s">
        <v>185</v>
      </c>
      <c r="I156" s="8" t="s">
        <v>186</v>
      </c>
      <c r="J156" s="8">
        <f t="shared" si="11"/>
        <v>1.9199999999999998E-2</v>
      </c>
      <c r="K156" s="8">
        <f t="shared" si="12"/>
        <v>3.0300000000000004E-2</v>
      </c>
    </row>
    <row r="157" spans="1:11" x14ac:dyDescent="0.25">
      <c r="A157" s="9">
        <v>12</v>
      </c>
      <c r="B157" s="6" t="s">
        <v>176</v>
      </c>
      <c r="C157" s="8" t="s">
        <v>9</v>
      </c>
      <c r="D157" s="8" t="s">
        <v>447</v>
      </c>
      <c r="E157" s="8" t="s">
        <v>448</v>
      </c>
      <c r="F157" s="8">
        <v>2</v>
      </c>
      <c r="G157" s="8">
        <v>4.99E-2</v>
      </c>
      <c r="H157" s="8" t="s">
        <v>441</v>
      </c>
      <c r="I157" s="8" t="s">
        <v>442</v>
      </c>
      <c r="J157" s="8">
        <f t="shared" si="11"/>
        <v>1.9199999999999998E-2</v>
      </c>
      <c r="K157" s="8">
        <f t="shared" si="12"/>
        <v>3.0700000000000002E-2</v>
      </c>
    </row>
    <row r="158" spans="1:11" x14ac:dyDescent="0.25">
      <c r="A158" s="9">
        <v>13</v>
      </c>
      <c r="B158" s="6" t="s">
        <v>449</v>
      </c>
      <c r="C158" s="8" t="s">
        <v>9</v>
      </c>
      <c r="D158" s="8" t="s">
        <v>450</v>
      </c>
      <c r="E158" s="8" t="s">
        <v>451</v>
      </c>
      <c r="F158" s="8">
        <v>5</v>
      </c>
      <c r="G158" s="8">
        <v>2.3600000000000001E-9</v>
      </c>
      <c r="H158" s="8" t="s">
        <v>452</v>
      </c>
      <c r="I158" s="8" t="s">
        <v>453</v>
      </c>
      <c r="J158" s="8">
        <f>(F158*0.0066)-0.0109</f>
        <v>2.2100000000000002E-2</v>
      </c>
      <c r="K158" s="8">
        <f t="shared" ref="K158" si="13">G158-J158</f>
        <v>-2.2099997640000001E-2</v>
      </c>
    </row>
    <row r="159" spans="1:11" x14ac:dyDescent="0.25">
      <c r="A159" s="11">
        <v>13</v>
      </c>
      <c r="B159" s="12" t="s">
        <v>449</v>
      </c>
      <c r="C159" s="10" t="s">
        <v>9</v>
      </c>
      <c r="D159" s="10" t="s">
        <v>76</v>
      </c>
      <c r="E159" s="10" t="s">
        <v>77</v>
      </c>
      <c r="F159" s="10">
        <v>6</v>
      </c>
      <c r="G159" s="10">
        <v>4.7800000000000004E-3</v>
      </c>
      <c r="H159" s="10" t="s">
        <v>454</v>
      </c>
      <c r="I159" s="10" t="s">
        <v>455</v>
      </c>
      <c r="J159" s="10">
        <f t="shared" ref="J159:J170" si="14">(F159*0.0066)-0.0109</f>
        <v>2.8699999999999996E-2</v>
      </c>
      <c r="K159" s="10">
        <f t="shared" ref="K159:K170" si="15">G159-J159</f>
        <v>-2.3919999999999997E-2</v>
      </c>
    </row>
    <row r="160" spans="1:11" x14ac:dyDescent="0.25">
      <c r="A160" s="9">
        <v>13</v>
      </c>
      <c r="B160" s="6" t="s">
        <v>449</v>
      </c>
      <c r="C160" s="8" t="s">
        <v>9</v>
      </c>
      <c r="D160" s="8" t="s">
        <v>456</v>
      </c>
      <c r="E160" s="8" t="s">
        <v>457</v>
      </c>
      <c r="F160" s="8">
        <v>3</v>
      </c>
      <c r="G160" s="8">
        <v>1.72E-2</v>
      </c>
      <c r="H160" s="8" t="s">
        <v>458</v>
      </c>
      <c r="I160" s="8" t="s">
        <v>459</v>
      </c>
      <c r="J160" s="8">
        <f t="shared" si="14"/>
        <v>8.8999999999999982E-3</v>
      </c>
      <c r="K160" s="8">
        <f t="shared" si="15"/>
        <v>8.3000000000000018E-3</v>
      </c>
    </row>
    <row r="161" spans="1:11" x14ac:dyDescent="0.25">
      <c r="A161" s="9">
        <v>13</v>
      </c>
      <c r="B161" s="6" t="s">
        <v>449</v>
      </c>
      <c r="C161" s="8" t="s">
        <v>9</v>
      </c>
      <c r="D161" s="8" t="s">
        <v>460</v>
      </c>
      <c r="E161" s="8" t="s">
        <v>461</v>
      </c>
      <c r="F161" s="8">
        <v>5</v>
      </c>
      <c r="G161" s="8">
        <v>2.0299999999999999E-2</v>
      </c>
      <c r="H161" s="8" t="s">
        <v>452</v>
      </c>
      <c r="I161" s="8" t="s">
        <v>453</v>
      </c>
      <c r="J161" s="8">
        <f t="shared" si="14"/>
        <v>2.2100000000000002E-2</v>
      </c>
      <c r="K161" s="8">
        <f t="shared" si="15"/>
        <v>-1.800000000000003E-3</v>
      </c>
    </row>
    <row r="162" spans="1:11" x14ac:dyDescent="0.25">
      <c r="A162" s="9">
        <v>13</v>
      </c>
      <c r="B162" s="6" t="s">
        <v>449</v>
      </c>
      <c r="C162" s="8" t="s">
        <v>9</v>
      </c>
      <c r="D162" s="8" t="s">
        <v>462</v>
      </c>
      <c r="E162" s="8" t="s">
        <v>463</v>
      </c>
      <c r="F162" s="8">
        <v>7</v>
      </c>
      <c r="G162" s="8">
        <v>2.1299999999999999E-2</v>
      </c>
      <c r="H162" s="8" t="s">
        <v>551</v>
      </c>
      <c r="I162" s="8" t="s">
        <v>464</v>
      </c>
      <c r="J162" s="8">
        <f t="shared" si="14"/>
        <v>3.5299999999999998E-2</v>
      </c>
      <c r="K162" s="8">
        <f t="shared" si="15"/>
        <v>-1.3999999999999999E-2</v>
      </c>
    </row>
    <row r="163" spans="1:11" x14ac:dyDescent="0.25">
      <c r="A163" s="9">
        <v>13</v>
      </c>
      <c r="B163" s="6" t="s">
        <v>449</v>
      </c>
      <c r="C163" s="8" t="s">
        <v>9</v>
      </c>
      <c r="D163" s="8" t="s">
        <v>465</v>
      </c>
      <c r="E163" s="8" t="s">
        <v>466</v>
      </c>
      <c r="F163" s="8">
        <v>7</v>
      </c>
      <c r="G163" s="8">
        <v>3.0800000000000001E-2</v>
      </c>
      <c r="H163" s="8" t="s">
        <v>552</v>
      </c>
      <c r="I163" s="8" t="s">
        <v>467</v>
      </c>
      <c r="J163" s="8">
        <f t="shared" si="14"/>
        <v>3.5299999999999998E-2</v>
      </c>
      <c r="K163" s="8">
        <f t="shared" si="15"/>
        <v>-4.4999999999999971E-3</v>
      </c>
    </row>
    <row r="164" spans="1:11" x14ac:dyDescent="0.25">
      <c r="A164" s="9">
        <v>13</v>
      </c>
      <c r="B164" s="6" t="s">
        <v>449</v>
      </c>
      <c r="C164" s="8" t="s">
        <v>9</v>
      </c>
      <c r="D164" s="8" t="s">
        <v>468</v>
      </c>
      <c r="E164" s="8" t="s">
        <v>469</v>
      </c>
      <c r="F164" s="8">
        <v>8</v>
      </c>
      <c r="G164" s="8">
        <v>4.2299999999999997E-2</v>
      </c>
      <c r="H164" s="8" t="s">
        <v>553</v>
      </c>
      <c r="I164" s="8" t="s">
        <v>470</v>
      </c>
      <c r="J164" s="8">
        <f t="shared" si="14"/>
        <v>4.19E-2</v>
      </c>
      <c r="K164" s="8">
        <f t="shared" si="15"/>
        <v>3.9999999999999758E-4</v>
      </c>
    </row>
    <row r="165" spans="1:11" x14ac:dyDescent="0.25">
      <c r="A165" s="9">
        <v>13</v>
      </c>
      <c r="B165" s="6" t="s">
        <v>449</v>
      </c>
      <c r="C165" s="8" t="s">
        <v>9</v>
      </c>
      <c r="D165" s="8" t="s">
        <v>471</v>
      </c>
      <c r="E165" s="8" t="s">
        <v>472</v>
      </c>
      <c r="F165" s="8">
        <v>9</v>
      </c>
      <c r="G165" s="8">
        <v>4.2299999999999997E-2</v>
      </c>
      <c r="H165" s="8" t="s">
        <v>554</v>
      </c>
      <c r="I165" s="8" t="s">
        <v>473</v>
      </c>
      <c r="J165" s="8">
        <f t="shared" si="14"/>
        <v>4.8500000000000001E-2</v>
      </c>
      <c r="K165" s="8">
        <f t="shared" si="15"/>
        <v>-6.2000000000000041E-3</v>
      </c>
    </row>
    <row r="166" spans="1:11" x14ac:dyDescent="0.25">
      <c r="A166" s="9">
        <v>13</v>
      </c>
      <c r="B166" s="6" t="s">
        <v>449</v>
      </c>
      <c r="C166" s="8" t="s">
        <v>9</v>
      </c>
      <c r="D166" s="8" t="s">
        <v>474</v>
      </c>
      <c r="E166" s="8" t="s">
        <v>475</v>
      </c>
      <c r="F166" s="8">
        <v>6</v>
      </c>
      <c r="G166" s="8">
        <v>4.2299999999999997E-2</v>
      </c>
      <c r="H166" s="8" t="s">
        <v>476</v>
      </c>
      <c r="I166" s="8" t="s">
        <v>477</v>
      </c>
      <c r="J166" s="8">
        <f t="shared" si="14"/>
        <v>2.8699999999999996E-2</v>
      </c>
      <c r="K166" s="8">
        <f t="shared" si="15"/>
        <v>1.3600000000000001E-2</v>
      </c>
    </row>
    <row r="167" spans="1:11" x14ac:dyDescent="0.25">
      <c r="A167" s="9">
        <v>13</v>
      </c>
      <c r="B167" s="6" t="s">
        <v>449</v>
      </c>
      <c r="C167" s="8" t="s">
        <v>9</v>
      </c>
      <c r="D167" s="8" t="s">
        <v>478</v>
      </c>
      <c r="E167" s="8" t="s">
        <v>479</v>
      </c>
      <c r="F167" s="8">
        <v>8</v>
      </c>
      <c r="G167" s="8">
        <v>4.8099999999999997E-2</v>
      </c>
      <c r="H167" s="8" t="s">
        <v>555</v>
      </c>
      <c r="I167" s="8" t="s">
        <v>480</v>
      </c>
      <c r="J167" s="8">
        <f t="shared" si="14"/>
        <v>4.19E-2</v>
      </c>
      <c r="K167" s="8">
        <f t="shared" si="15"/>
        <v>6.1999999999999972E-3</v>
      </c>
    </row>
    <row r="168" spans="1:11" x14ac:dyDescent="0.25">
      <c r="A168" s="9">
        <v>13</v>
      </c>
      <c r="B168" s="6" t="s">
        <v>449</v>
      </c>
      <c r="C168" s="8" t="s">
        <v>9</v>
      </c>
      <c r="D168" s="8" t="s">
        <v>481</v>
      </c>
      <c r="E168" s="8" t="s">
        <v>482</v>
      </c>
      <c r="F168" s="8">
        <v>7</v>
      </c>
      <c r="G168" s="8">
        <v>4.8099999999999997E-2</v>
      </c>
      <c r="H168" s="8" t="s">
        <v>556</v>
      </c>
      <c r="I168" s="8" t="s">
        <v>483</v>
      </c>
      <c r="J168" s="8">
        <f t="shared" si="14"/>
        <v>3.5299999999999998E-2</v>
      </c>
      <c r="K168" s="8">
        <f t="shared" si="15"/>
        <v>1.2799999999999999E-2</v>
      </c>
    </row>
    <row r="169" spans="1:11" x14ac:dyDescent="0.25">
      <c r="A169" s="9">
        <v>13</v>
      </c>
      <c r="B169" s="6" t="s">
        <v>449</v>
      </c>
      <c r="C169" s="8" t="s">
        <v>9</v>
      </c>
      <c r="D169" s="8" t="s">
        <v>484</v>
      </c>
      <c r="E169" s="8" t="s">
        <v>485</v>
      </c>
      <c r="F169" s="8">
        <v>7</v>
      </c>
      <c r="G169" s="8">
        <v>4.8099999999999997E-2</v>
      </c>
      <c r="H169" s="8" t="s">
        <v>556</v>
      </c>
      <c r="I169" s="8" t="s">
        <v>483</v>
      </c>
      <c r="J169" s="8">
        <f t="shared" si="14"/>
        <v>3.5299999999999998E-2</v>
      </c>
      <c r="K169" s="8">
        <f t="shared" si="15"/>
        <v>1.2799999999999999E-2</v>
      </c>
    </row>
    <row r="170" spans="1:11" x14ac:dyDescent="0.25">
      <c r="A170" s="9">
        <v>13</v>
      </c>
      <c r="B170" s="6" t="s">
        <v>449</v>
      </c>
      <c r="C170" s="8" t="s">
        <v>9</v>
      </c>
      <c r="D170" s="8" t="s">
        <v>486</v>
      </c>
      <c r="E170" s="8" t="s">
        <v>487</v>
      </c>
      <c r="F170" s="8">
        <v>6</v>
      </c>
      <c r="G170" s="8">
        <v>4.8099999999999997E-2</v>
      </c>
      <c r="H170" s="8" t="s">
        <v>476</v>
      </c>
      <c r="I170" s="8" t="s">
        <v>477</v>
      </c>
      <c r="J170" s="8">
        <f t="shared" si="14"/>
        <v>2.8699999999999996E-2</v>
      </c>
      <c r="K170" s="8">
        <f t="shared" si="15"/>
        <v>1.9400000000000001E-2</v>
      </c>
    </row>
    <row r="171" spans="1:11" x14ac:dyDescent="0.25">
      <c r="A171" s="9">
        <v>14</v>
      </c>
      <c r="B171" s="6" t="s">
        <v>488</v>
      </c>
      <c r="C171" s="8" t="s">
        <v>9</v>
      </c>
      <c r="D171" s="8" t="s">
        <v>489</v>
      </c>
      <c r="E171" s="8" t="s">
        <v>490</v>
      </c>
      <c r="F171" s="8">
        <v>4</v>
      </c>
      <c r="G171" s="8">
        <v>4.7100000000000002E-7</v>
      </c>
      <c r="H171" s="8" t="s">
        <v>491</v>
      </c>
      <c r="I171" s="8" t="s">
        <v>492</v>
      </c>
      <c r="J171" s="8">
        <f>(F171*-0.0129)+0.0517</f>
        <v>1.0000000000000286E-4</v>
      </c>
      <c r="K171" s="13">
        <f t="shared" ref="K159:K181" si="16">G171-J171</f>
        <v>-9.9529000000002862E-5</v>
      </c>
    </row>
    <row r="172" spans="1:11" x14ac:dyDescent="0.25">
      <c r="A172" s="9">
        <v>14</v>
      </c>
      <c r="B172" s="6" t="s">
        <v>488</v>
      </c>
      <c r="C172" s="8" t="s">
        <v>9</v>
      </c>
      <c r="D172" s="8" t="s">
        <v>493</v>
      </c>
      <c r="E172" s="8" t="s">
        <v>494</v>
      </c>
      <c r="F172" s="8">
        <v>4</v>
      </c>
      <c r="G172" s="8">
        <v>4.7100000000000002E-7</v>
      </c>
      <c r="H172" s="8" t="s">
        <v>491</v>
      </c>
      <c r="I172" s="8" t="s">
        <v>492</v>
      </c>
      <c r="J172" s="8">
        <f t="shared" ref="J172:J181" si="17">(F172*-0.0129)+0.0517</f>
        <v>1.0000000000000286E-4</v>
      </c>
      <c r="K172" s="13">
        <f t="shared" si="16"/>
        <v>-9.9529000000002862E-5</v>
      </c>
    </row>
    <row r="173" spans="1:11" x14ac:dyDescent="0.25">
      <c r="A173" s="9">
        <v>14</v>
      </c>
      <c r="B173" s="6" t="s">
        <v>488</v>
      </c>
      <c r="C173" s="8" t="s">
        <v>9</v>
      </c>
      <c r="D173" s="8" t="s">
        <v>495</v>
      </c>
      <c r="E173" s="8" t="s">
        <v>496</v>
      </c>
      <c r="F173" s="8">
        <v>4</v>
      </c>
      <c r="G173" s="8">
        <v>1.47E-5</v>
      </c>
      <c r="H173" s="8" t="s">
        <v>491</v>
      </c>
      <c r="I173" s="8" t="s">
        <v>492</v>
      </c>
      <c r="J173" s="8">
        <f t="shared" si="17"/>
        <v>1.0000000000000286E-4</v>
      </c>
      <c r="K173" s="13">
        <f t="shared" si="16"/>
        <v>-8.5300000000002859E-5</v>
      </c>
    </row>
    <row r="174" spans="1:11" x14ac:dyDescent="0.25">
      <c r="A174" s="9">
        <v>14</v>
      </c>
      <c r="B174" s="6" t="s">
        <v>488</v>
      </c>
      <c r="C174" s="8" t="s">
        <v>9</v>
      </c>
      <c r="D174" s="8" t="s">
        <v>497</v>
      </c>
      <c r="E174" s="8" t="s">
        <v>498</v>
      </c>
      <c r="F174" s="8">
        <v>4</v>
      </c>
      <c r="G174" s="8">
        <v>1.4999999999999999E-4</v>
      </c>
      <c r="H174" s="8" t="s">
        <v>491</v>
      </c>
      <c r="I174" s="8" t="s">
        <v>492</v>
      </c>
      <c r="J174" s="8">
        <f t="shared" si="17"/>
        <v>1.0000000000000286E-4</v>
      </c>
      <c r="K174" s="13">
        <f t="shared" si="16"/>
        <v>4.9999999999997122E-5</v>
      </c>
    </row>
    <row r="175" spans="1:11" x14ac:dyDescent="0.25">
      <c r="A175" s="11">
        <v>14</v>
      </c>
      <c r="B175" s="12" t="s">
        <v>488</v>
      </c>
      <c r="C175" s="10" t="s">
        <v>9</v>
      </c>
      <c r="D175" s="10" t="s">
        <v>499</v>
      </c>
      <c r="E175" s="10" t="s">
        <v>500</v>
      </c>
      <c r="F175" s="10">
        <v>4</v>
      </c>
      <c r="G175" s="10">
        <v>9.9799999999999997E-4</v>
      </c>
      <c r="H175" s="10" t="s">
        <v>491</v>
      </c>
      <c r="I175" s="10" t="s">
        <v>492</v>
      </c>
      <c r="J175" s="10">
        <f t="shared" si="17"/>
        <v>1.0000000000000286E-4</v>
      </c>
      <c r="K175" s="14">
        <f t="shared" si="16"/>
        <v>8.9799999999999711E-4</v>
      </c>
    </row>
    <row r="176" spans="1:11" x14ac:dyDescent="0.25">
      <c r="A176" s="9">
        <v>14</v>
      </c>
      <c r="B176" s="6" t="s">
        <v>488</v>
      </c>
      <c r="C176" s="8" t="s">
        <v>9</v>
      </c>
      <c r="D176" s="8" t="s">
        <v>501</v>
      </c>
      <c r="E176" s="8" t="s">
        <v>502</v>
      </c>
      <c r="F176" s="8">
        <v>2</v>
      </c>
      <c r="G176" s="8">
        <v>2.5899999999999999E-2</v>
      </c>
      <c r="H176" s="8" t="s">
        <v>503</v>
      </c>
      <c r="I176" s="8" t="s">
        <v>504</v>
      </c>
      <c r="J176" s="8">
        <f t="shared" si="17"/>
        <v>2.5900000000000003E-2</v>
      </c>
      <c r="K176" s="13">
        <f t="shared" si="16"/>
        <v>0</v>
      </c>
    </row>
    <row r="177" spans="1:11" x14ac:dyDescent="0.25">
      <c r="A177" s="9">
        <v>14</v>
      </c>
      <c r="B177" s="6" t="s">
        <v>488</v>
      </c>
      <c r="C177" s="8" t="s">
        <v>57</v>
      </c>
      <c r="D177" s="8">
        <v>3020</v>
      </c>
      <c r="E177" s="8" t="s">
        <v>505</v>
      </c>
      <c r="F177" s="8">
        <v>4</v>
      </c>
      <c r="G177" s="8">
        <v>2.2499999999999999E-7</v>
      </c>
      <c r="H177" s="8" t="s">
        <v>491</v>
      </c>
      <c r="I177" s="8" t="s">
        <v>492</v>
      </c>
      <c r="J177" s="8">
        <f t="shared" si="17"/>
        <v>1.0000000000000286E-4</v>
      </c>
      <c r="K177" s="13">
        <f t="shared" si="16"/>
        <v>-9.9775000000002859E-5</v>
      </c>
    </row>
    <row r="178" spans="1:11" x14ac:dyDescent="0.25">
      <c r="A178" s="9">
        <v>14</v>
      </c>
      <c r="B178" s="6" t="s">
        <v>488</v>
      </c>
      <c r="C178" s="8" t="s">
        <v>57</v>
      </c>
      <c r="D178" s="8">
        <v>4623</v>
      </c>
      <c r="E178" s="8" t="s">
        <v>506</v>
      </c>
      <c r="F178" s="8">
        <v>4</v>
      </c>
      <c r="G178" s="8">
        <v>2.1299999999999999E-6</v>
      </c>
      <c r="H178" s="8" t="s">
        <v>491</v>
      </c>
      <c r="I178" s="8" t="s">
        <v>492</v>
      </c>
      <c r="J178" s="8">
        <f t="shared" si="17"/>
        <v>1.0000000000000286E-4</v>
      </c>
      <c r="K178" s="13">
        <f t="shared" si="16"/>
        <v>-9.787000000000287E-5</v>
      </c>
    </row>
    <row r="179" spans="1:11" x14ac:dyDescent="0.25">
      <c r="A179" s="9">
        <v>14</v>
      </c>
      <c r="B179" s="6" t="s">
        <v>488</v>
      </c>
      <c r="C179" s="8" t="s">
        <v>57</v>
      </c>
      <c r="D179" s="8">
        <v>240</v>
      </c>
      <c r="E179" s="8" t="s">
        <v>507</v>
      </c>
      <c r="F179" s="8">
        <v>4</v>
      </c>
      <c r="G179" s="8">
        <v>1.06E-5</v>
      </c>
      <c r="H179" s="8" t="s">
        <v>491</v>
      </c>
      <c r="I179" s="8" t="s">
        <v>492</v>
      </c>
      <c r="J179" s="8">
        <f t="shared" si="17"/>
        <v>1.0000000000000286E-4</v>
      </c>
      <c r="K179" s="13">
        <f t="shared" si="16"/>
        <v>-8.9400000000002864E-5</v>
      </c>
    </row>
    <row r="180" spans="1:11" x14ac:dyDescent="0.25">
      <c r="A180" s="9">
        <v>14</v>
      </c>
      <c r="B180" s="6" t="s">
        <v>488</v>
      </c>
      <c r="C180" s="8" t="s">
        <v>57</v>
      </c>
      <c r="D180" s="8">
        <v>230</v>
      </c>
      <c r="E180" s="8" t="s">
        <v>508</v>
      </c>
      <c r="F180" s="8">
        <v>4</v>
      </c>
      <c r="G180" s="8">
        <v>5.6400000000000002E-5</v>
      </c>
      <c r="H180" s="8" t="s">
        <v>491</v>
      </c>
      <c r="I180" s="8" t="s">
        <v>492</v>
      </c>
      <c r="J180" s="8">
        <f t="shared" si="17"/>
        <v>1.0000000000000286E-4</v>
      </c>
      <c r="K180" s="13">
        <f t="shared" si="16"/>
        <v>-4.3600000000002862E-5</v>
      </c>
    </row>
    <row r="181" spans="1:11" x14ac:dyDescent="0.25">
      <c r="A181" s="9">
        <v>14</v>
      </c>
      <c r="B181" s="6" t="s">
        <v>488</v>
      </c>
      <c r="C181" s="8" t="s">
        <v>57</v>
      </c>
      <c r="D181" s="8">
        <v>5169</v>
      </c>
      <c r="E181" s="8" t="s">
        <v>509</v>
      </c>
      <c r="F181" s="8">
        <v>4</v>
      </c>
      <c r="G181" s="8">
        <v>8.1500000000000002E-5</v>
      </c>
      <c r="H181" s="8" t="s">
        <v>491</v>
      </c>
      <c r="I181" s="8" t="s">
        <v>492</v>
      </c>
      <c r="J181" s="8">
        <f t="shared" si="17"/>
        <v>1.0000000000000286E-4</v>
      </c>
      <c r="K181" s="13">
        <f t="shared" si="16"/>
        <v>-1.8500000000002862E-5</v>
      </c>
    </row>
    <row r="182" spans="1:11" x14ac:dyDescent="0.25">
      <c r="A182" s="11">
        <v>15</v>
      </c>
      <c r="B182" s="12" t="s">
        <v>510</v>
      </c>
      <c r="C182" s="10" t="s">
        <v>9</v>
      </c>
      <c r="D182" s="10" t="s">
        <v>511</v>
      </c>
      <c r="E182" s="10" t="s">
        <v>557</v>
      </c>
      <c r="F182" s="10">
        <v>4</v>
      </c>
      <c r="G182" s="10">
        <v>1.2100000000000001E-6</v>
      </c>
      <c r="H182" s="10" t="s">
        <v>512</v>
      </c>
      <c r="I182" s="10" t="s">
        <v>513</v>
      </c>
      <c r="J182" s="10">
        <f>(F182*0.0045)+0.0072</f>
        <v>2.52E-2</v>
      </c>
      <c r="K182" s="14">
        <f t="shared" ref="K182" si="18">G182-J182</f>
        <v>-2.5198789999999999E-2</v>
      </c>
    </row>
    <row r="183" spans="1:11" x14ac:dyDescent="0.25">
      <c r="A183" s="9">
        <v>15</v>
      </c>
      <c r="B183" s="6" t="s">
        <v>510</v>
      </c>
      <c r="C183" s="8" t="s">
        <v>9</v>
      </c>
      <c r="D183" s="8" t="s">
        <v>514</v>
      </c>
      <c r="E183" s="8" t="s">
        <v>515</v>
      </c>
      <c r="F183" s="8">
        <v>3</v>
      </c>
      <c r="G183" s="8">
        <v>9.5500000000000004E-5</v>
      </c>
      <c r="H183" s="8" t="s">
        <v>516</v>
      </c>
      <c r="I183" s="8" t="s">
        <v>517</v>
      </c>
      <c r="J183" s="8">
        <f t="shared" ref="J183:J191" si="19">(F183*0.0045)+0.0072</f>
        <v>2.0699999999999996E-2</v>
      </c>
      <c r="K183" s="13">
        <f t="shared" ref="K183:K191" si="20">G183-J183</f>
        <v>-2.0604499999999998E-2</v>
      </c>
    </row>
    <row r="184" spans="1:11" x14ac:dyDescent="0.25">
      <c r="A184" s="9">
        <v>15</v>
      </c>
      <c r="B184" s="6" t="s">
        <v>510</v>
      </c>
      <c r="C184" s="8" t="s">
        <v>9</v>
      </c>
      <c r="D184" s="8" t="s">
        <v>518</v>
      </c>
      <c r="E184" s="8" t="s">
        <v>519</v>
      </c>
      <c r="F184" s="8">
        <v>3</v>
      </c>
      <c r="G184" s="8">
        <v>6.8900000000000005E-4</v>
      </c>
      <c r="H184" s="8" t="s">
        <v>516</v>
      </c>
      <c r="I184" s="8" t="s">
        <v>517</v>
      </c>
      <c r="J184" s="8">
        <f t="shared" si="19"/>
        <v>2.0699999999999996E-2</v>
      </c>
      <c r="K184" s="13">
        <f t="shared" si="20"/>
        <v>-2.0010999999999998E-2</v>
      </c>
    </row>
    <row r="185" spans="1:11" x14ac:dyDescent="0.25">
      <c r="A185" s="9">
        <v>15</v>
      </c>
      <c r="B185" s="6" t="s">
        <v>510</v>
      </c>
      <c r="C185" s="8" t="s">
        <v>9</v>
      </c>
      <c r="D185" s="8" t="s">
        <v>520</v>
      </c>
      <c r="E185" s="8" t="s">
        <v>521</v>
      </c>
      <c r="F185" s="8">
        <v>3</v>
      </c>
      <c r="G185" s="8">
        <v>6.8900000000000005E-4</v>
      </c>
      <c r="H185" s="8" t="s">
        <v>516</v>
      </c>
      <c r="I185" s="8" t="s">
        <v>517</v>
      </c>
      <c r="J185" s="8">
        <f t="shared" si="19"/>
        <v>2.0699999999999996E-2</v>
      </c>
      <c r="K185" s="13">
        <f t="shared" si="20"/>
        <v>-2.0010999999999998E-2</v>
      </c>
    </row>
    <row r="186" spans="1:11" x14ac:dyDescent="0.25">
      <c r="A186" s="9">
        <v>15</v>
      </c>
      <c r="B186" s="6" t="s">
        <v>510</v>
      </c>
      <c r="C186" s="8" t="s">
        <v>9</v>
      </c>
      <c r="D186" s="8" t="s">
        <v>522</v>
      </c>
      <c r="E186" s="8" t="s">
        <v>523</v>
      </c>
      <c r="F186" s="8">
        <v>2</v>
      </c>
      <c r="G186" s="8">
        <v>6.8900000000000005E-4</v>
      </c>
      <c r="H186" s="8" t="s">
        <v>524</v>
      </c>
      <c r="I186" s="8" t="s">
        <v>525</v>
      </c>
      <c r="J186" s="8">
        <f t="shared" si="19"/>
        <v>1.6199999999999999E-2</v>
      </c>
      <c r="K186" s="13">
        <f t="shared" si="20"/>
        <v>-1.5510999999999999E-2</v>
      </c>
    </row>
    <row r="187" spans="1:11" x14ac:dyDescent="0.25">
      <c r="A187" s="9">
        <v>15</v>
      </c>
      <c r="B187" s="6" t="s">
        <v>510</v>
      </c>
      <c r="C187" s="8" t="s">
        <v>9</v>
      </c>
      <c r="D187" s="8" t="s">
        <v>526</v>
      </c>
      <c r="E187" s="8" t="s">
        <v>527</v>
      </c>
      <c r="F187" s="8">
        <v>2</v>
      </c>
      <c r="G187" s="8">
        <v>2.6900000000000001E-3</v>
      </c>
      <c r="H187" s="8" t="s">
        <v>528</v>
      </c>
      <c r="I187" s="8" t="s">
        <v>529</v>
      </c>
      <c r="J187" s="8">
        <f t="shared" si="19"/>
        <v>1.6199999999999999E-2</v>
      </c>
      <c r="K187" s="13">
        <f t="shared" si="20"/>
        <v>-1.3509999999999999E-2</v>
      </c>
    </row>
    <row r="188" spans="1:11" x14ac:dyDescent="0.25">
      <c r="A188" s="9">
        <v>15</v>
      </c>
      <c r="B188" s="6" t="s">
        <v>510</v>
      </c>
      <c r="C188" s="8" t="s">
        <v>9</v>
      </c>
      <c r="D188" s="8" t="s">
        <v>530</v>
      </c>
      <c r="E188" s="8" t="s">
        <v>531</v>
      </c>
      <c r="F188" s="8">
        <v>4</v>
      </c>
      <c r="G188" s="8">
        <v>4.0800000000000003E-3</v>
      </c>
      <c r="H188" s="8" t="s">
        <v>512</v>
      </c>
      <c r="I188" s="8" t="s">
        <v>513</v>
      </c>
      <c r="J188" s="8">
        <f t="shared" si="19"/>
        <v>2.52E-2</v>
      </c>
      <c r="K188" s="13">
        <f t="shared" si="20"/>
        <v>-2.112E-2</v>
      </c>
    </row>
    <row r="189" spans="1:11" x14ac:dyDescent="0.25">
      <c r="A189" s="9">
        <v>15</v>
      </c>
      <c r="B189" s="6" t="s">
        <v>510</v>
      </c>
      <c r="C189" s="8" t="s">
        <v>9</v>
      </c>
      <c r="D189" s="8" t="s">
        <v>532</v>
      </c>
      <c r="E189" s="8" t="s">
        <v>533</v>
      </c>
      <c r="F189" s="8">
        <v>3</v>
      </c>
      <c r="G189" s="8">
        <v>2.4899999999999999E-2</v>
      </c>
      <c r="H189" s="8" t="s">
        <v>516</v>
      </c>
      <c r="I189" s="8" t="s">
        <v>517</v>
      </c>
      <c r="J189" s="8">
        <f t="shared" si="19"/>
        <v>2.0699999999999996E-2</v>
      </c>
      <c r="K189" s="13">
        <f t="shared" si="20"/>
        <v>4.2000000000000023E-3</v>
      </c>
    </row>
    <row r="190" spans="1:11" x14ac:dyDescent="0.25">
      <c r="A190" s="9">
        <v>15</v>
      </c>
      <c r="B190" s="6" t="s">
        <v>510</v>
      </c>
      <c r="C190" s="8" t="s">
        <v>9</v>
      </c>
      <c r="D190" s="8" t="s">
        <v>54</v>
      </c>
      <c r="E190" s="8" t="s">
        <v>55</v>
      </c>
      <c r="F190" s="8">
        <v>4</v>
      </c>
      <c r="G190" s="8">
        <v>3.8800000000000001E-2</v>
      </c>
      <c r="H190" s="8" t="s">
        <v>512</v>
      </c>
      <c r="I190" s="8" t="s">
        <v>513</v>
      </c>
      <c r="J190" s="8">
        <f t="shared" si="19"/>
        <v>2.52E-2</v>
      </c>
      <c r="K190" s="13">
        <f t="shared" si="20"/>
        <v>1.3600000000000001E-2</v>
      </c>
    </row>
    <row r="191" spans="1:11" x14ac:dyDescent="0.25">
      <c r="A191" s="9">
        <v>15</v>
      </c>
      <c r="B191" s="6" t="s">
        <v>510</v>
      </c>
      <c r="C191" s="8" t="s">
        <v>57</v>
      </c>
      <c r="D191" s="8">
        <v>4144</v>
      </c>
      <c r="E191" s="8" t="s">
        <v>173</v>
      </c>
      <c r="F191" s="8">
        <v>4</v>
      </c>
      <c r="G191" s="8">
        <v>4.3399999999999998E-4</v>
      </c>
      <c r="H191" s="8" t="s">
        <v>512</v>
      </c>
      <c r="I191" s="8" t="s">
        <v>513</v>
      </c>
      <c r="J191" s="8">
        <f t="shared" si="19"/>
        <v>2.52E-2</v>
      </c>
      <c r="K191" s="13">
        <f t="shared" si="20"/>
        <v>-2.4766E-2</v>
      </c>
    </row>
    <row r="192" spans="1:11" x14ac:dyDescent="0.25">
      <c r="A192" s="9"/>
      <c r="B192" s="6"/>
    </row>
    <row r="193" spans="1:2" x14ac:dyDescent="0.25">
      <c r="A193" s="9"/>
      <c r="B193" s="6"/>
    </row>
    <row r="194" spans="1:2" x14ac:dyDescent="0.25">
      <c r="A194" s="9"/>
      <c r="B194" s="6"/>
    </row>
    <row r="195" spans="1:2" x14ac:dyDescent="0.25">
      <c r="A195" s="9"/>
      <c r="B195" s="6"/>
    </row>
    <row r="196" spans="1:2" x14ac:dyDescent="0.25">
      <c r="A196" s="9"/>
      <c r="B196" s="6"/>
    </row>
    <row r="197" spans="1:2" x14ac:dyDescent="0.25">
      <c r="A197" s="9"/>
      <c r="B197" s="6"/>
    </row>
    <row r="198" spans="1:2" x14ac:dyDescent="0.25">
      <c r="A198" s="9"/>
      <c r="B198" s="6"/>
    </row>
    <row r="199" spans="1:2" x14ac:dyDescent="0.25">
      <c r="A199" s="9"/>
      <c r="B199" s="6"/>
    </row>
    <row r="200" spans="1:2" x14ac:dyDescent="0.25">
      <c r="A200" s="9"/>
      <c r="B200" s="6"/>
    </row>
    <row r="201" spans="1:2" x14ac:dyDescent="0.25">
      <c r="A201" s="9"/>
      <c r="B201" s="6"/>
    </row>
    <row r="202" spans="1:2" x14ac:dyDescent="0.25">
      <c r="A202" s="9"/>
      <c r="B202" s="6"/>
    </row>
    <row r="203" spans="1:2" x14ac:dyDescent="0.25">
      <c r="A203" s="9"/>
      <c r="B203" s="6"/>
    </row>
    <row r="204" spans="1:2" x14ac:dyDescent="0.25">
      <c r="A204" s="9"/>
      <c r="B204" s="6"/>
    </row>
    <row r="205" spans="1:2" x14ac:dyDescent="0.25">
      <c r="A205" s="9"/>
      <c r="B205" s="6"/>
    </row>
    <row r="206" spans="1:2" x14ac:dyDescent="0.25">
      <c r="A206" s="9"/>
      <c r="B206" s="6"/>
    </row>
    <row r="207" spans="1:2" x14ac:dyDescent="0.25">
      <c r="A207" s="9"/>
      <c r="B207" s="6"/>
    </row>
    <row r="208" spans="1:2" x14ac:dyDescent="0.25">
      <c r="A208" s="9"/>
      <c r="B208" s="6"/>
    </row>
    <row r="209" spans="1:2" x14ac:dyDescent="0.25">
      <c r="A209" s="9"/>
      <c r="B209" s="6"/>
    </row>
    <row r="210" spans="1:2" x14ac:dyDescent="0.25">
      <c r="A210" s="9"/>
      <c r="B210" s="6"/>
    </row>
    <row r="211" spans="1:2" x14ac:dyDescent="0.25">
      <c r="A211" s="9"/>
      <c r="B211" s="6"/>
    </row>
    <row r="212" spans="1:2" x14ac:dyDescent="0.25">
      <c r="A212" s="9"/>
      <c r="B212" s="6"/>
    </row>
    <row r="213" spans="1:2" x14ac:dyDescent="0.25">
      <c r="A213" s="9"/>
      <c r="B213" s="6"/>
    </row>
    <row r="214" spans="1:2" x14ac:dyDescent="0.25">
      <c r="A214" s="9"/>
      <c r="B214" s="6"/>
    </row>
    <row r="215" spans="1:2" x14ac:dyDescent="0.25">
      <c r="A215" s="9"/>
      <c r="B215" s="6"/>
    </row>
    <row r="216" spans="1:2" x14ac:dyDescent="0.25">
      <c r="A216" s="9"/>
      <c r="B216" s="6"/>
    </row>
    <row r="217" spans="1:2" x14ac:dyDescent="0.25">
      <c r="A217" s="9"/>
      <c r="B217" s="6"/>
    </row>
    <row r="218" spans="1:2" x14ac:dyDescent="0.25">
      <c r="A218" s="9"/>
      <c r="B218" s="6"/>
    </row>
    <row r="219" spans="1:2" x14ac:dyDescent="0.25">
      <c r="A219" s="9"/>
      <c r="B219" s="6"/>
    </row>
    <row r="220" spans="1:2" x14ac:dyDescent="0.25">
      <c r="A220" s="9"/>
      <c r="B220" s="6"/>
    </row>
    <row r="221" spans="1:2" x14ac:dyDescent="0.25">
      <c r="A221" s="9"/>
      <c r="B221" s="6"/>
    </row>
    <row r="222" spans="1:2" x14ac:dyDescent="0.25">
      <c r="A222" s="9"/>
      <c r="B222" s="6"/>
    </row>
    <row r="223" spans="1:2" x14ac:dyDescent="0.25">
      <c r="A223" s="9"/>
      <c r="B223" s="6"/>
    </row>
    <row r="224" spans="1:2" x14ac:dyDescent="0.25">
      <c r="A224" s="9"/>
      <c r="B224" s="6"/>
    </row>
    <row r="225" spans="1:2" x14ac:dyDescent="0.25">
      <c r="A225" s="9"/>
      <c r="B225" s="6"/>
    </row>
    <row r="226" spans="1:2" x14ac:dyDescent="0.25">
      <c r="A226" s="9"/>
      <c r="B226" s="6"/>
    </row>
    <row r="227" spans="1:2" x14ac:dyDescent="0.25">
      <c r="A227" s="9"/>
      <c r="B227" s="6"/>
    </row>
    <row r="228" spans="1:2" x14ac:dyDescent="0.25">
      <c r="A228" s="9"/>
      <c r="B228" s="6"/>
    </row>
    <row r="229" spans="1:2" x14ac:dyDescent="0.25">
      <c r="A229" s="9"/>
      <c r="B229" s="6"/>
    </row>
    <row r="230" spans="1:2" x14ac:dyDescent="0.25">
      <c r="A230" s="9"/>
      <c r="B230" s="6"/>
    </row>
    <row r="231" spans="1:2" x14ac:dyDescent="0.25">
      <c r="A231" s="9"/>
      <c r="B231" s="6"/>
    </row>
    <row r="232" spans="1:2" x14ac:dyDescent="0.25">
      <c r="A232" s="9"/>
      <c r="B232" s="6"/>
    </row>
    <row r="233" spans="1:2" x14ac:dyDescent="0.25">
      <c r="A233" s="9"/>
      <c r="B233" s="6"/>
    </row>
    <row r="234" spans="1:2" x14ac:dyDescent="0.25">
      <c r="A234" s="9"/>
      <c r="B234" s="6"/>
    </row>
    <row r="235" spans="1:2" x14ac:dyDescent="0.25">
      <c r="A235" s="9"/>
      <c r="B235" s="6"/>
    </row>
    <row r="236" spans="1:2" x14ac:dyDescent="0.25">
      <c r="A236" s="9"/>
      <c r="B236" s="6"/>
    </row>
    <row r="237" spans="1:2" x14ac:dyDescent="0.25">
      <c r="A237" s="9"/>
      <c r="B237" s="6"/>
    </row>
    <row r="238" spans="1:2" x14ac:dyDescent="0.25">
      <c r="A238" s="9"/>
      <c r="B238" s="6"/>
    </row>
    <row r="239" spans="1:2" x14ac:dyDescent="0.25">
      <c r="A239" s="9"/>
      <c r="B239" s="6"/>
    </row>
    <row r="240" spans="1:2" x14ac:dyDescent="0.25">
      <c r="A240" s="9"/>
      <c r="B240" s="6"/>
    </row>
    <row r="241" spans="1:2" x14ac:dyDescent="0.25">
      <c r="A241" s="9"/>
      <c r="B241" s="6"/>
    </row>
    <row r="242" spans="1:2" x14ac:dyDescent="0.25">
      <c r="A242" s="9"/>
      <c r="B242" s="6"/>
    </row>
    <row r="243" spans="1:2" x14ac:dyDescent="0.25">
      <c r="A243" s="9"/>
      <c r="B243" s="6"/>
    </row>
    <row r="244" spans="1:2" x14ac:dyDescent="0.25">
      <c r="A244" s="9"/>
      <c r="B244" s="6"/>
    </row>
    <row r="245" spans="1:2" x14ac:dyDescent="0.25">
      <c r="A245" s="9"/>
      <c r="B245" s="6"/>
    </row>
    <row r="246" spans="1:2" x14ac:dyDescent="0.25">
      <c r="A246" s="9"/>
      <c r="B246" s="6"/>
    </row>
    <row r="247" spans="1:2" x14ac:dyDescent="0.25">
      <c r="A247" s="9"/>
      <c r="B247" s="6"/>
    </row>
    <row r="248" spans="1:2" x14ac:dyDescent="0.25">
      <c r="A248" s="9"/>
      <c r="B248" s="6"/>
    </row>
    <row r="249" spans="1:2" x14ac:dyDescent="0.25">
      <c r="A249" s="9"/>
      <c r="B249" s="6"/>
    </row>
    <row r="250" spans="1:2" x14ac:dyDescent="0.25">
      <c r="A250" s="9"/>
      <c r="B250" s="6"/>
    </row>
    <row r="251" spans="1:2" x14ac:dyDescent="0.25">
      <c r="A251" s="9"/>
      <c r="B251" s="6"/>
    </row>
    <row r="252" spans="1:2" x14ac:dyDescent="0.25">
      <c r="A252" s="9"/>
      <c r="B252" s="6"/>
    </row>
    <row r="253" spans="1:2" x14ac:dyDescent="0.25">
      <c r="A253" s="9"/>
      <c r="B253" s="6"/>
    </row>
    <row r="254" spans="1:2" x14ac:dyDescent="0.25">
      <c r="A254" s="9"/>
      <c r="B254" s="6"/>
    </row>
    <row r="255" spans="1:2" x14ac:dyDescent="0.25">
      <c r="A255" s="9"/>
      <c r="B255" s="6"/>
    </row>
    <row r="256" spans="1:2" x14ac:dyDescent="0.25">
      <c r="A256" s="9"/>
      <c r="B256" s="6"/>
    </row>
    <row r="257" spans="1:2" x14ac:dyDescent="0.25">
      <c r="A257" s="9"/>
      <c r="B257" s="6"/>
    </row>
    <row r="258" spans="1:2" x14ac:dyDescent="0.25">
      <c r="A258" s="9"/>
      <c r="B258" s="6"/>
    </row>
    <row r="259" spans="1:2" x14ac:dyDescent="0.25">
      <c r="A259" s="9"/>
      <c r="B259" s="6"/>
    </row>
    <row r="260" spans="1:2" x14ac:dyDescent="0.25">
      <c r="A260" s="9"/>
      <c r="B260" s="6"/>
    </row>
    <row r="261" spans="1:2" x14ac:dyDescent="0.25">
      <c r="A261" s="9"/>
      <c r="B261" s="6"/>
    </row>
    <row r="262" spans="1:2" x14ac:dyDescent="0.25">
      <c r="A262" s="9"/>
      <c r="B262" s="6"/>
    </row>
    <row r="263" spans="1:2" x14ac:dyDescent="0.25">
      <c r="A263" s="9"/>
      <c r="B263" s="6"/>
    </row>
    <row r="264" spans="1:2" x14ac:dyDescent="0.25">
      <c r="A264" s="9"/>
      <c r="B264" s="6"/>
    </row>
    <row r="265" spans="1:2" x14ac:dyDescent="0.25">
      <c r="A265" s="9"/>
      <c r="B265" s="6"/>
    </row>
    <row r="266" spans="1:2" x14ac:dyDescent="0.25">
      <c r="A266" s="9"/>
      <c r="B266" s="6"/>
    </row>
    <row r="267" spans="1:2" x14ac:dyDescent="0.25">
      <c r="A267" s="9"/>
      <c r="B267" s="6"/>
    </row>
    <row r="268" spans="1:2" x14ac:dyDescent="0.25">
      <c r="A268" s="9"/>
      <c r="B268" s="6"/>
    </row>
    <row r="269" spans="1:2" x14ac:dyDescent="0.25">
      <c r="A269" s="9"/>
      <c r="B269" s="6"/>
    </row>
    <row r="270" spans="1:2" x14ac:dyDescent="0.25">
      <c r="A270" s="9"/>
      <c r="B270" s="6"/>
    </row>
    <row r="271" spans="1:2" x14ac:dyDescent="0.25">
      <c r="A271" s="9"/>
      <c r="B271" s="6"/>
    </row>
    <row r="272" spans="1:2" x14ac:dyDescent="0.25">
      <c r="A272" s="9"/>
      <c r="B272" s="6"/>
    </row>
    <row r="273" spans="1:2" x14ac:dyDescent="0.25">
      <c r="A273" s="9"/>
      <c r="B273" s="6"/>
    </row>
    <row r="274" spans="1:2" x14ac:dyDescent="0.25">
      <c r="A274" s="9"/>
      <c r="B274" s="6"/>
    </row>
    <row r="275" spans="1:2" x14ac:dyDescent="0.25">
      <c r="A275" s="9"/>
      <c r="B275" s="6"/>
    </row>
    <row r="276" spans="1:2" x14ac:dyDescent="0.25">
      <c r="A276" s="9"/>
      <c r="B276" s="6"/>
    </row>
    <row r="277" spans="1:2" x14ac:dyDescent="0.25">
      <c r="A277" s="9"/>
      <c r="B277" s="6"/>
    </row>
    <row r="278" spans="1:2" x14ac:dyDescent="0.25">
      <c r="A278" s="9"/>
      <c r="B278" s="6"/>
    </row>
    <row r="279" spans="1:2" x14ac:dyDescent="0.25">
      <c r="A279" s="9"/>
      <c r="B279" s="6"/>
    </row>
    <row r="280" spans="1:2" x14ac:dyDescent="0.25">
      <c r="A280" s="9"/>
      <c r="B280" s="6"/>
    </row>
    <row r="281" spans="1:2" x14ac:dyDescent="0.25">
      <c r="A281" s="9"/>
      <c r="B281" s="6"/>
    </row>
    <row r="282" spans="1:2" x14ac:dyDescent="0.25">
      <c r="A282" s="9"/>
      <c r="B282" s="6"/>
    </row>
    <row r="283" spans="1:2" x14ac:dyDescent="0.25">
      <c r="A283" s="9"/>
      <c r="B283" s="6"/>
    </row>
    <row r="284" spans="1:2" x14ac:dyDescent="0.25">
      <c r="A284" s="9"/>
      <c r="B284" s="6"/>
    </row>
    <row r="285" spans="1:2" x14ac:dyDescent="0.25">
      <c r="A285" s="9"/>
      <c r="B285" s="6"/>
    </row>
    <row r="286" spans="1:2" x14ac:dyDescent="0.25">
      <c r="A286" s="9"/>
      <c r="B286" s="6"/>
    </row>
    <row r="287" spans="1:2" x14ac:dyDescent="0.25">
      <c r="A287" s="9"/>
      <c r="B287" s="6"/>
    </row>
    <row r="288" spans="1:2" x14ac:dyDescent="0.25">
      <c r="A288" s="9"/>
      <c r="B288" s="6"/>
    </row>
    <row r="289" spans="1:2" x14ac:dyDescent="0.25">
      <c r="A289" s="9"/>
      <c r="B289" s="6"/>
    </row>
    <row r="290" spans="1:2" x14ac:dyDescent="0.25">
      <c r="A290" s="9"/>
      <c r="B290" s="6"/>
    </row>
    <row r="291" spans="1:2" x14ac:dyDescent="0.25">
      <c r="A291" s="9"/>
      <c r="B291" s="6"/>
    </row>
    <row r="292" spans="1:2" x14ac:dyDescent="0.25">
      <c r="A292" s="9"/>
      <c r="B292" s="6"/>
    </row>
    <row r="293" spans="1:2" x14ac:dyDescent="0.25">
      <c r="A293" s="9"/>
      <c r="B293" s="6"/>
    </row>
    <row r="294" spans="1:2" x14ac:dyDescent="0.25">
      <c r="A294" s="9"/>
      <c r="B294" s="6"/>
    </row>
    <row r="295" spans="1:2" x14ac:dyDescent="0.25">
      <c r="A295" s="9"/>
      <c r="B295" s="6"/>
    </row>
    <row r="296" spans="1:2" x14ac:dyDescent="0.25">
      <c r="A296" s="9"/>
      <c r="B296" s="6"/>
    </row>
    <row r="297" spans="1:2" x14ac:dyDescent="0.25">
      <c r="A297" s="9"/>
      <c r="B297" s="6"/>
    </row>
    <row r="298" spans="1:2" x14ac:dyDescent="0.25">
      <c r="A298" s="9"/>
      <c r="B298" s="6"/>
    </row>
    <row r="299" spans="1:2" x14ac:dyDescent="0.25">
      <c r="A299" s="9"/>
      <c r="B299" s="6"/>
    </row>
    <row r="300" spans="1:2" x14ac:dyDescent="0.25">
      <c r="A300" s="9"/>
      <c r="B300" s="6"/>
    </row>
    <row r="301" spans="1:2" x14ac:dyDescent="0.25">
      <c r="A301" s="9"/>
      <c r="B301" s="6"/>
    </row>
    <row r="302" spans="1:2" x14ac:dyDescent="0.25">
      <c r="A302" s="9"/>
      <c r="B302" s="6"/>
    </row>
    <row r="303" spans="1:2" x14ac:dyDescent="0.25">
      <c r="A303" s="9"/>
      <c r="B303" s="6"/>
    </row>
    <row r="304" spans="1:2" x14ac:dyDescent="0.25">
      <c r="A304" s="9"/>
      <c r="B304" s="6"/>
    </row>
    <row r="305" spans="1:2" x14ac:dyDescent="0.25">
      <c r="A305" s="9"/>
      <c r="B305" s="6"/>
    </row>
    <row r="306" spans="1:2" x14ac:dyDescent="0.25">
      <c r="A306" s="9"/>
      <c r="B306" s="6"/>
    </row>
    <row r="307" spans="1:2" x14ac:dyDescent="0.25">
      <c r="A307" s="9"/>
      <c r="B307" s="6"/>
    </row>
    <row r="308" spans="1:2" x14ac:dyDescent="0.25">
      <c r="A308" s="9"/>
      <c r="B308" s="6"/>
    </row>
    <row r="309" spans="1:2" x14ac:dyDescent="0.25">
      <c r="A309" s="9"/>
      <c r="B309" s="6"/>
    </row>
    <row r="310" spans="1:2" x14ac:dyDescent="0.25">
      <c r="A310" s="9"/>
      <c r="B310" s="6"/>
    </row>
    <row r="311" spans="1:2" x14ac:dyDescent="0.25">
      <c r="A311" s="9"/>
      <c r="B311" s="6"/>
    </row>
    <row r="312" spans="1:2" x14ac:dyDescent="0.25">
      <c r="A312" s="9"/>
      <c r="B312" s="6"/>
    </row>
    <row r="313" spans="1:2" x14ac:dyDescent="0.25">
      <c r="A313" s="9"/>
      <c r="B313" s="6"/>
    </row>
    <row r="314" spans="1:2" x14ac:dyDescent="0.25">
      <c r="A314" s="9"/>
      <c r="B314" s="6"/>
    </row>
    <row r="315" spans="1:2" x14ac:dyDescent="0.25">
      <c r="A315" s="9"/>
      <c r="B315" s="6"/>
    </row>
    <row r="316" spans="1:2" x14ac:dyDescent="0.25">
      <c r="A316" s="9"/>
      <c r="B316" s="6"/>
    </row>
    <row r="317" spans="1:2" x14ac:dyDescent="0.25">
      <c r="A317" s="9"/>
      <c r="B317" s="6"/>
    </row>
    <row r="318" spans="1:2" x14ac:dyDescent="0.25">
      <c r="A318" s="9"/>
      <c r="B318" s="6"/>
    </row>
    <row r="319" spans="1:2" x14ac:dyDescent="0.25">
      <c r="A319" s="9"/>
      <c r="B319" s="6"/>
    </row>
    <row r="320" spans="1:2" x14ac:dyDescent="0.25">
      <c r="A320" s="9"/>
      <c r="B320" s="6"/>
    </row>
    <row r="321" spans="1:2" x14ac:dyDescent="0.25">
      <c r="A321" s="9"/>
      <c r="B321" s="6"/>
    </row>
    <row r="322" spans="1:2" x14ac:dyDescent="0.25">
      <c r="A322" s="9"/>
      <c r="B322" s="6"/>
    </row>
    <row r="323" spans="1:2" x14ac:dyDescent="0.25">
      <c r="A323" s="9"/>
      <c r="B323" s="6"/>
    </row>
    <row r="324" spans="1:2" x14ac:dyDescent="0.25">
      <c r="A324" s="9"/>
      <c r="B324" s="6"/>
    </row>
    <row r="325" spans="1:2" x14ac:dyDescent="0.25">
      <c r="A325" s="9"/>
      <c r="B325" s="6"/>
    </row>
    <row r="326" spans="1:2" x14ac:dyDescent="0.25">
      <c r="A326" s="9"/>
      <c r="B326" s="6"/>
    </row>
    <row r="327" spans="1:2" x14ac:dyDescent="0.25">
      <c r="A327" s="9"/>
      <c r="B327" s="6"/>
    </row>
    <row r="328" spans="1:2" x14ac:dyDescent="0.25">
      <c r="A328" s="9"/>
      <c r="B328" s="6"/>
    </row>
    <row r="329" spans="1:2" x14ac:dyDescent="0.25">
      <c r="A329" s="9"/>
      <c r="B329" s="6"/>
    </row>
    <row r="330" spans="1:2" x14ac:dyDescent="0.25">
      <c r="A330" s="9"/>
      <c r="B330" s="6"/>
    </row>
    <row r="331" spans="1:2" x14ac:dyDescent="0.25">
      <c r="A331" s="9"/>
      <c r="B331" s="6"/>
    </row>
    <row r="332" spans="1:2" x14ac:dyDescent="0.25">
      <c r="A332" s="9"/>
      <c r="B332" s="6"/>
    </row>
    <row r="333" spans="1:2" x14ac:dyDescent="0.25">
      <c r="A333" s="9"/>
      <c r="B333" s="6"/>
    </row>
    <row r="334" spans="1:2" x14ac:dyDescent="0.25">
      <c r="A334" s="9"/>
      <c r="B334" s="6"/>
    </row>
    <row r="335" spans="1:2" x14ac:dyDescent="0.25">
      <c r="A335" s="9"/>
      <c r="B335" s="6"/>
    </row>
    <row r="336" spans="1:2" x14ac:dyDescent="0.25">
      <c r="A336" s="9"/>
      <c r="B336" s="6"/>
    </row>
    <row r="337" spans="1:2" x14ac:dyDescent="0.25">
      <c r="A337" s="9"/>
      <c r="B337" s="6"/>
    </row>
    <row r="338" spans="1:2" x14ac:dyDescent="0.25">
      <c r="A338" s="9"/>
      <c r="B338" s="6"/>
    </row>
    <row r="339" spans="1:2" x14ac:dyDescent="0.25">
      <c r="A339" s="9"/>
      <c r="B339" s="6"/>
    </row>
    <row r="340" spans="1:2" x14ac:dyDescent="0.25">
      <c r="A340" s="9"/>
      <c r="B340" s="6"/>
    </row>
    <row r="341" spans="1:2" x14ac:dyDescent="0.25">
      <c r="A341" s="9"/>
      <c r="B341" s="6"/>
    </row>
    <row r="342" spans="1:2" x14ac:dyDescent="0.25">
      <c r="A342" s="9"/>
      <c r="B342" s="6"/>
    </row>
    <row r="343" spans="1:2" x14ac:dyDescent="0.25">
      <c r="A343" s="9"/>
      <c r="B343" s="6"/>
    </row>
    <row r="344" spans="1:2" x14ac:dyDescent="0.25">
      <c r="A344" s="9"/>
      <c r="B344" s="6"/>
    </row>
    <row r="345" spans="1:2" x14ac:dyDescent="0.25">
      <c r="A345" s="9"/>
      <c r="B345" s="6"/>
    </row>
    <row r="346" spans="1:2" x14ac:dyDescent="0.25">
      <c r="A346" s="9"/>
      <c r="B346" s="6"/>
    </row>
    <row r="347" spans="1:2" x14ac:dyDescent="0.25">
      <c r="A347" s="9"/>
      <c r="B347" s="6"/>
    </row>
    <row r="348" spans="1:2" x14ac:dyDescent="0.25">
      <c r="A348" s="9"/>
      <c r="B348" s="6"/>
    </row>
    <row r="349" spans="1:2" x14ac:dyDescent="0.25">
      <c r="A349" s="9"/>
      <c r="B349" s="6"/>
    </row>
    <row r="350" spans="1:2" x14ac:dyDescent="0.25">
      <c r="A350" s="9"/>
      <c r="B350" s="6"/>
    </row>
    <row r="351" spans="1:2" x14ac:dyDescent="0.25">
      <c r="A351" s="9"/>
      <c r="B351" s="6"/>
    </row>
    <row r="352" spans="1:2" x14ac:dyDescent="0.25">
      <c r="A352" s="9"/>
      <c r="B352" s="6"/>
    </row>
    <row r="353" spans="1:2" x14ac:dyDescent="0.25">
      <c r="A353" s="9"/>
      <c r="B353" s="6"/>
    </row>
    <row r="354" spans="1:2" x14ac:dyDescent="0.25">
      <c r="A354" s="9"/>
      <c r="B354" s="6"/>
    </row>
    <row r="355" spans="1:2" x14ac:dyDescent="0.25">
      <c r="A355" s="9"/>
      <c r="B355" s="6"/>
    </row>
    <row r="356" spans="1:2" x14ac:dyDescent="0.25">
      <c r="A356" s="9"/>
      <c r="B356" s="6"/>
    </row>
    <row r="357" spans="1:2" x14ac:dyDescent="0.25">
      <c r="A357" s="9"/>
      <c r="B357" s="6"/>
    </row>
    <row r="358" spans="1:2" x14ac:dyDescent="0.25">
      <c r="A358" s="9"/>
      <c r="B358" s="6"/>
    </row>
    <row r="359" spans="1:2" x14ac:dyDescent="0.25">
      <c r="A359" s="9"/>
      <c r="B359" s="6"/>
    </row>
    <row r="360" spans="1:2" x14ac:dyDescent="0.25">
      <c r="A360" s="9"/>
      <c r="B360" s="6"/>
    </row>
    <row r="361" spans="1:2" x14ac:dyDescent="0.25">
      <c r="A361" s="9"/>
      <c r="B361" s="6"/>
    </row>
    <row r="362" spans="1:2" x14ac:dyDescent="0.25">
      <c r="A362" s="9"/>
      <c r="B362" s="6"/>
    </row>
    <row r="363" spans="1:2" x14ac:dyDescent="0.25">
      <c r="A363" s="9"/>
      <c r="B363" s="6"/>
    </row>
    <row r="364" spans="1:2" x14ac:dyDescent="0.25">
      <c r="A364" s="9"/>
      <c r="B364" s="6"/>
    </row>
    <row r="365" spans="1:2" x14ac:dyDescent="0.25">
      <c r="A365" s="9"/>
      <c r="B365" s="6"/>
    </row>
    <row r="366" spans="1:2" x14ac:dyDescent="0.25">
      <c r="A366" s="9"/>
      <c r="B366" s="6"/>
    </row>
    <row r="367" spans="1:2" x14ac:dyDescent="0.25">
      <c r="A367" s="9"/>
      <c r="B367" s="6"/>
    </row>
    <row r="368" spans="1:2" x14ac:dyDescent="0.25">
      <c r="A368" s="9"/>
      <c r="B368" s="6"/>
    </row>
    <row r="369" spans="1:2" x14ac:dyDescent="0.25">
      <c r="A369" s="9"/>
      <c r="B369" s="6"/>
    </row>
    <row r="370" spans="1:2" x14ac:dyDescent="0.25">
      <c r="A370" s="9"/>
      <c r="B370" s="6"/>
    </row>
    <row r="371" spans="1:2" x14ac:dyDescent="0.25">
      <c r="A371" s="9"/>
      <c r="B371" s="6"/>
    </row>
    <row r="372" spans="1:2" x14ac:dyDescent="0.25">
      <c r="A372" s="9"/>
      <c r="B372" s="6"/>
    </row>
    <row r="373" spans="1:2" x14ac:dyDescent="0.25">
      <c r="A373" s="9"/>
      <c r="B373" s="6"/>
    </row>
    <row r="374" spans="1:2" x14ac:dyDescent="0.25">
      <c r="A374" s="9"/>
      <c r="B374" s="6"/>
    </row>
    <row r="375" spans="1:2" x14ac:dyDescent="0.25">
      <c r="A375" s="9"/>
      <c r="B375" s="6"/>
    </row>
    <row r="376" spans="1:2" x14ac:dyDescent="0.25">
      <c r="A376" s="9"/>
      <c r="B376" s="6"/>
    </row>
    <row r="377" spans="1:2" x14ac:dyDescent="0.25">
      <c r="A377" s="9"/>
      <c r="B377" s="6"/>
    </row>
    <row r="378" spans="1:2" x14ac:dyDescent="0.25">
      <c r="A378" s="9"/>
      <c r="B378" s="6"/>
    </row>
    <row r="379" spans="1:2" x14ac:dyDescent="0.25">
      <c r="A379" s="9"/>
      <c r="B379" s="6"/>
    </row>
    <row r="380" spans="1:2" x14ac:dyDescent="0.25">
      <c r="A380" s="9"/>
      <c r="B380" s="6"/>
    </row>
    <row r="381" spans="1:2" x14ac:dyDescent="0.25">
      <c r="A381" s="9"/>
      <c r="B381" s="6"/>
    </row>
    <row r="382" spans="1:2" x14ac:dyDescent="0.25">
      <c r="A382" s="9"/>
      <c r="B382" s="6"/>
    </row>
    <row r="383" spans="1:2" x14ac:dyDescent="0.25">
      <c r="A383" s="9"/>
      <c r="B383" s="6"/>
    </row>
    <row r="384" spans="1:2" x14ac:dyDescent="0.25">
      <c r="A384" s="9"/>
      <c r="B384" s="6"/>
    </row>
    <row r="385" spans="1:2" x14ac:dyDescent="0.25">
      <c r="A385" s="9"/>
      <c r="B385" s="6"/>
    </row>
    <row r="386" spans="1:2" x14ac:dyDescent="0.25">
      <c r="A386" s="9"/>
      <c r="B386" s="6"/>
    </row>
    <row r="387" spans="1:2" x14ac:dyDescent="0.25">
      <c r="A387" s="9"/>
      <c r="B387" s="6"/>
    </row>
    <row r="388" spans="1:2" x14ac:dyDescent="0.25">
      <c r="A388" s="9"/>
      <c r="B388" s="6"/>
    </row>
    <row r="389" spans="1:2" x14ac:dyDescent="0.25">
      <c r="A389" s="9"/>
      <c r="B389" s="6"/>
    </row>
    <row r="390" spans="1:2" x14ac:dyDescent="0.25">
      <c r="A390" s="9"/>
      <c r="B390" s="6"/>
    </row>
    <row r="391" spans="1:2" x14ac:dyDescent="0.25">
      <c r="A391" s="9"/>
      <c r="B391" s="6"/>
    </row>
    <row r="392" spans="1:2" x14ac:dyDescent="0.25">
      <c r="A392" s="9"/>
      <c r="B392" s="6"/>
    </row>
    <row r="393" spans="1:2" x14ac:dyDescent="0.25">
      <c r="A393" s="9"/>
      <c r="B393" s="6"/>
    </row>
    <row r="394" spans="1:2" x14ac:dyDescent="0.25">
      <c r="A394" s="9"/>
      <c r="B394" s="6"/>
    </row>
    <row r="395" spans="1:2" x14ac:dyDescent="0.25">
      <c r="A395" s="9"/>
      <c r="B395" s="6"/>
    </row>
    <row r="396" spans="1:2" x14ac:dyDescent="0.25">
      <c r="A396" s="9"/>
      <c r="B396" s="6"/>
    </row>
    <row r="397" spans="1:2" x14ac:dyDescent="0.25">
      <c r="A397" s="9"/>
      <c r="B397" s="6"/>
    </row>
    <row r="398" spans="1:2" x14ac:dyDescent="0.25">
      <c r="A398" s="9"/>
      <c r="B398" s="6"/>
    </row>
    <row r="399" spans="1:2" x14ac:dyDescent="0.25">
      <c r="A399" s="9"/>
      <c r="B39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selection activeCell="E1" sqref="E1"/>
    </sheetView>
  </sheetViews>
  <sheetFormatPr defaultRowHeight="15" x14ac:dyDescent="0.25"/>
  <sheetData>
    <row r="1" spans="1:10" ht="15.75" thickBot="1" x14ac:dyDescent="0.3">
      <c r="A1" s="3">
        <v>1</v>
      </c>
      <c r="B1" s="4" t="s">
        <v>8</v>
      </c>
      <c r="C1" s="4" t="s">
        <v>9</v>
      </c>
      <c r="D1" s="4" t="s">
        <v>10</v>
      </c>
      <c r="E1" s="4" t="s">
        <v>11</v>
      </c>
      <c r="F1" s="3">
        <v>3</v>
      </c>
      <c r="G1" s="5">
        <v>5.2599999999999999E-4</v>
      </c>
      <c r="H1" s="4" t="s">
        <v>12</v>
      </c>
      <c r="I1" s="4" t="s">
        <v>13</v>
      </c>
      <c r="J1" s="1"/>
    </row>
    <row r="2" spans="1:10" ht="15.75" thickBot="1" x14ac:dyDescent="0.3">
      <c r="A2" s="2">
        <v>2</v>
      </c>
      <c r="B2" s="3">
        <v>1</v>
      </c>
      <c r="C2" s="4" t="s">
        <v>8</v>
      </c>
      <c r="D2" s="4" t="s">
        <v>9</v>
      </c>
      <c r="E2" s="4" t="s">
        <v>14</v>
      </c>
      <c r="F2" s="4" t="s">
        <v>15</v>
      </c>
      <c r="G2" s="3">
        <v>6</v>
      </c>
      <c r="H2" s="5">
        <v>2.1099999999999999E-3</v>
      </c>
      <c r="I2" s="4" t="s">
        <v>16</v>
      </c>
      <c r="J2" s="4" t="s">
        <v>17</v>
      </c>
    </row>
    <row r="3" spans="1:10" ht="15.75" thickBot="1" x14ac:dyDescent="0.3">
      <c r="A3" s="2">
        <v>3</v>
      </c>
      <c r="B3" s="3">
        <v>1</v>
      </c>
      <c r="C3" s="4" t="s">
        <v>8</v>
      </c>
      <c r="D3" s="4" t="s">
        <v>9</v>
      </c>
      <c r="E3" s="4" t="s">
        <v>18</v>
      </c>
      <c r="F3" s="4" t="s">
        <v>19</v>
      </c>
      <c r="G3" s="3">
        <v>6</v>
      </c>
      <c r="H3" s="5">
        <v>1.2699999999999999E-2</v>
      </c>
      <c r="I3" s="4" t="s">
        <v>20</v>
      </c>
      <c r="J3" s="4" t="s">
        <v>21</v>
      </c>
    </row>
    <row r="4" spans="1:10" ht="15.75" thickBot="1" x14ac:dyDescent="0.3">
      <c r="A4" s="2">
        <v>4</v>
      </c>
      <c r="B4" s="3">
        <v>1</v>
      </c>
      <c r="C4" s="4" t="s">
        <v>8</v>
      </c>
      <c r="D4" s="4" t="s">
        <v>9</v>
      </c>
      <c r="E4" s="4" t="s">
        <v>22</v>
      </c>
      <c r="F4" s="4" t="s">
        <v>558</v>
      </c>
      <c r="G4" s="3">
        <v>4</v>
      </c>
      <c r="H4" s="5">
        <v>1.7500000000000002E-2</v>
      </c>
      <c r="I4" s="4" t="s">
        <v>23</v>
      </c>
      <c r="J4" s="4" t="s">
        <v>24</v>
      </c>
    </row>
    <row r="5" spans="1:10" ht="15.75" thickBot="1" x14ac:dyDescent="0.3">
      <c r="A5" s="2">
        <v>5</v>
      </c>
      <c r="B5" s="3">
        <v>1</v>
      </c>
      <c r="C5" s="4" t="s">
        <v>8</v>
      </c>
      <c r="D5" s="4" t="s">
        <v>9</v>
      </c>
      <c r="E5" s="4" t="s">
        <v>25</v>
      </c>
      <c r="F5" s="4" t="s">
        <v>559</v>
      </c>
      <c r="G5" s="3">
        <v>4</v>
      </c>
      <c r="H5" s="5">
        <v>1.7500000000000002E-2</v>
      </c>
      <c r="I5" s="4" t="s">
        <v>23</v>
      </c>
      <c r="J5" s="4" t="s">
        <v>24</v>
      </c>
    </row>
    <row r="6" spans="1:10" ht="15.75" thickBot="1" x14ac:dyDescent="0.3">
      <c r="A6" s="2">
        <v>6</v>
      </c>
      <c r="B6" s="3">
        <v>1</v>
      </c>
      <c r="C6" s="4" t="s">
        <v>8</v>
      </c>
      <c r="D6" s="4" t="s">
        <v>9</v>
      </c>
      <c r="E6" s="4" t="s">
        <v>26</v>
      </c>
      <c r="F6" s="4" t="s">
        <v>27</v>
      </c>
      <c r="G6" s="3">
        <v>5</v>
      </c>
      <c r="H6" s="5">
        <v>2.0299999999999999E-2</v>
      </c>
      <c r="I6" s="4" t="s">
        <v>28</v>
      </c>
      <c r="J6" s="4" t="s">
        <v>29</v>
      </c>
    </row>
    <row r="7" spans="1:10" ht="15.75" thickBot="1" x14ac:dyDescent="0.3">
      <c r="A7" s="2">
        <v>7</v>
      </c>
      <c r="B7" s="3">
        <v>1</v>
      </c>
      <c r="C7" s="4" t="s">
        <v>8</v>
      </c>
      <c r="D7" s="4" t="s">
        <v>9</v>
      </c>
      <c r="E7" s="4" t="s">
        <v>30</v>
      </c>
      <c r="F7" s="4" t="s">
        <v>31</v>
      </c>
      <c r="G7" s="3">
        <v>4</v>
      </c>
      <c r="H7" s="5">
        <v>2.0299999999999999E-2</v>
      </c>
      <c r="I7" s="4" t="s">
        <v>32</v>
      </c>
      <c r="J7" s="4" t="s">
        <v>33</v>
      </c>
    </row>
    <row r="8" spans="1:10" ht="15.75" thickBot="1" x14ac:dyDescent="0.3">
      <c r="A8" s="2">
        <v>8</v>
      </c>
      <c r="B8" s="3">
        <v>1</v>
      </c>
      <c r="C8" s="4" t="s">
        <v>8</v>
      </c>
      <c r="D8" s="4" t="s">
        <v>9</v>
      </c>
      <c r="E8" s="4" t="s">
        <v>34</v>
      </c>
      <c r="F8" s="4" t="s">
        <v>35</v>
      </c>
      <c r="G8" s="3">
        <v>2</v>
      </c>
      <c r="H8" s="5">
        <v>2.0299999999999999E-2</v>
      </c>
      <c r="I8" s="4" t="s">
        <v>36</v>
      </c>
      <c r="J8" s="4" t="s">
        <v>37</v>
      </c>
    </row>
    <row r="9" spans="1:10" ht="15.75" thickBot="1" x14ac:dyDescent="0.3">
      <c r="A9" s="2">
        <v>9</v>
      </c>
      <c r="B9" s="3">
        <v>1</v>
      </c>
      <c r="C9" s="4" t="s">
        <v>8</v>
      </c>
      <c r="D9" s="4" t="s">
        <v>9</v>
      </c>
      <c r="E9" s="4" t="s">
        <v>38</v>
      </c>
      <c r="F9" s="4" t="s">
        <v>560</v>
      </c>
      <c r="G9" s="3">
        <v>2</v>
      </c>
      <c r="H9" s="5">
        <v>2.8299999999999999E-2</v>
      </c>
      <c r="I9" s="4" t="s">
        <v>36</v>
      </c>
      <c r="J9" s="4" t="s">
        <v>37</v>
      </c>
    </row>
    <row r="10" spans="1:10" ht="15.75" thickBot="1" x14ac:dyDescent="0.3">
      <c r="A10" s="2">
        <v>10</v>
      </c>
      <c r="B10" s="3">
        <v>1</v>
      </c>
      <c r="C10" s="4" t="s">
        <v>8</v>
      </c>
      <c r="D10" s="4" t="s">
        <v>9</v>
      </c>
      <c r="E10" s="4" t="s">
        <v>39</v>
      </c>
      <c r="F10" s="4" t="s">
        <v>40</v>
      </c>
      <c r="G10" s="3">
        <v>2</v>
      </c>
      <c r="H10" s="5">
        <v>2.8299999999999999E-2</v>
      </c>
      <c r="I10" s="4" t="s">
        <v>41</v>
      </c>
      <c r="J10" s="4" t="s">
        <v>42</v>
      </c>
    </row>
    <row r="11" spans="1:10" ht="15.75" thickBot="1" x14ac:dyDescent="0.3">
      <c r="A11" s="2">
        <v>11</v>
      </c>
      <c r="B11" s="3">
        <v>1</v>
      </c>
      <c r="C11" s="4" t="s">
        <v>8</v>
      </c>
      <c r="D11" s="4" t="s">
        <v>9</v>
      </c>
      <c r="E11" s="4" t="s">
        <v>43</v>
      </c>
      <c r="F11" s="4" t="s">
        <v>44</v>
      </c>
      <c r="G11" s="3">
        <v>2</v>
      </c>
      <c r="H11" s="5">
        <v>2.8299999999999999E-2</v>
      </c>
      <c r="I11" s="4" t="s">
        <v>45</v>
      </c>
      <c r="J11" s="4" t="s">
        <v>46</v>
      </c>
    </row>
    <row r="12" spans="1:10" ht="15.75" thickBot="1" x14ac:dyDescent="0.3">
      <c r="A12" s="2">
        <v>12</v>
      </c>
      <c r="B12" s="3">
        <v>1</v>
      </c>
      <c r="C12" s="4" t="s">
        <v>8</v>
      </c>
      <c r="D12" s="4" t="s">
        <v>9</v>
      </c>
      <c r="E12" s="4" t="s">
        <v>47</v>
      </c>
      <c r="F12" s="4" t="s">
        <v>48</v>
      </c>
      <c r="G12" s="3">
        <v>3</v>
      </c>
      <c r="H12" s="5">
        <v>3.1099999999999999E-2</v>
      </c>
      <c r="I12" s="4" t="s">
        <v>12</v>
      </c>
      <c r="J12" s="4" t="s">
        <v>13</v>
      </c>
    </row>
    <row r="13" spans="1:10" ht="15.75" thickBot="1" x14ac:dyDescent="0.3">
      <c r="A13" s="2">
        <v>13</v>
      </c>
      <c r="B13" s="3">
        <v>1</v>
      </c>
      <c r="C13" s="4" t="s">
        <v>8</v>
      </c>
      <c r="D13" s="4" t="s">
        <v>9</v>
      </c>
      <c r="E13" s="4" t="s">
        <v>49</v>
      </c>
      <c r="F13" s="4" t="s">
        <v>50</v>
      </c>
      <c r="G13" s="3">
        <v>2</v>
      </c>
      <c r="H13" s="5">
        <v>3.1099999999999999E-2</v>
      </c>
      <c r="I13" s="4" t="s">
        <v>45</v>
      </c>
      <c r="J13" s="4" t="s">
        <v>46</v>
      </c>
    </row>
    <row r="14" spans="1:10" ht="15.75" thickBot="1" x14ac:dyDescent="0.3">
      <c r="A14" s="2">
        <v>14</v>
      </c>
      <c r="B14" s="3">
        <v>1</v>
      </c>
      <c r="C14" s="4" t="s">
        <v>8</v>
      </c>
      <c r="D14" s="4" t="s">
        <v>9</v>
      </c>
      <c r="E14" s="4" t="s">
        <v>51</v>
      </c>
      <c r="F14" s="4" t="s">
        <v>561</v>
      </c>
      <c r="G14" s="3">
        <v>3</v>
      </c>
      <c r="H14" s="5">
        <v>3.1099999999999999E-2</v>
      </c>
      <c r="I14" s="4" t="s">
        <v>52</v>
      </c>
      <c r="J14" s="4" t="s">
        <v>53</v>
      </c>
    </row>
    <row r="15" spans="1:10" ht="15.75" thickBot="1" x14ac:dyDescent="0.3">
      <c r="A15" s="2">
        <v>15</v>
      </c>
      <c r="B15" s="3">
        <v>1</v>
      </c>
      <c r="C15" s="4" t="s">
        <v>8</v>
      </c>
      <c r="D15" s="4" t="s">
        <v>9</v>
      </c>
      <c r="E15" s="4" t="s">
        <v>54</v>
      </c>
      <c r="F15" s="4" t="s">
        <v>55</v>
      </c>
      <c r="G15" s="3">
        <v>4</v>
      </c>
      <c r="H15" s="5">
        <v>3.2300000000000002E-2</v>
      </c>
      <c r="I15" s="4" t="s">
        <v>23</v>
      </c>
      <c r="J15" s="4" t="s">
        <v>24</v>
      </c>
    </row>
    <row r="16" spans="1:10" ht="15.75" thickBot="1" x14ac:dyDescent="0.3">
      <c r="A16" s="2">
        <v>16</v>
      </c>
      <c r="B16" s="3">
        <v>3</v>
      </c>
      <c r="C16" s="4" t="s">
        <v>56</v>
      </c>
      <c r="D16" s="4" t="s">
        <v>57</v>
      </c>
      <c r="E16" s="4">
        <v>3460</v>
      </c>
      <c r="F16" s="4" t="s">
        <v>58</v>
      </c>
      <c r="G16" s="3">
        <v>3</v>
      </c>
      <c r="H16" s="5">
        <v>4.9700000000000005E-4</v>
      </c>
      <c r="I16" s="4" t="s">
        <v>59</v>
      </c>
      <c r="J16" s="4" t="s">
        <v>60</v>
      </c>
    </row>
    <row r="17" spans="1:10" ht="15.75" thickBot="1" x14ac:dyDescent="0.3">
      <c r="A17" s="2">
        <v>17</v>
      </c>
      <c r="B17" s="3">
        <v>4</v>
      </c>
      <c r="C17" s="4" t="s">
        <v>61</v>
      </c>
      <c r="D17" s="4" t="s">
        <v>9</v>
      </c>
      <c r="E17" s="4" t="s">
        <v>62</v>
      </c>
      <c r="F17" s="4" t="s">
        <v>63</v>
      </c>
      <c r="G17" s="3">
        <v>3</v>
      </c>
      <c r="H17" s="5">
        <v>7.5300000000000002E-3</v>
      </c>
      <c r="I17" s="4" t="s">
        <v>64</v>
      </c>
      <c r="J17" s="4" t="s">
        <v>65</v>
      </c>
    </row>
    <row r="18" spans="1:10" ht="15.75" thickBot="1" x14ac:dyDescent="0.3">
      <c r="A18" s="2">
        <v>18</v>
      </c>
      <c r="B18" s="3">
        <v>5</v>
      </c>
      <c r="C18" s="4" t="s">
        <v>66</v>
      </c>
      <c r="D18" s="4" t="s">
        <v>57</v>
      </c>
      <c r="E18" s="4">
        <v>4141</v>
      </c>
      <c r="F18" s="4" t="s">
        <v>67</v>
      </c>
      <c r="G18" s="3">
        <v>3</v>
      </c>
      <c r="H18" s="5">
        <v>1.61E-2</v>
      </c>
      <c r="I18" s="4" t="s">
        <v>68</v>
      </c>
      <c r="J18" s="4" t="s">
        <v>69</v>
      </c>
    </row>
    <row r="19" spans="1:10" ht="15.75" thickBot="1" x14ac:dyDescent="0.3">
      <c r="A19" s="2">
        <v>19</v>
      </c>
      <c r="B19" s="3">
        <v>5</v>
      </c>
      <c r="C19" s="4" t="s">
        <v>66</v>
      </c>
      <c r="D19" s="4" t="s">
        <v>9</v>
      </c>
      <c r="E19" s="4" t="s">
        <v>70</v>
      </c>
      <c r="F19" s="4" t="s">
        <v>71</v>
      </c>
      <c r="G19" s="3">
        <v>5</v>
      </c>
      <c r="H19" s="5">
        <v>3.4200000000000002E-7</v>
      </c>
      <c r="I19" s="4" t="s">
        <v>72</v>
      </c>
      <c r="J19" s="4" t="s">
        <v>73</v>
      </c>
    </row>
    <row r="20" spans="1:10" ht="15.75" thickBot="1" x14ac:dyDescent="0.3">
      <c r="A20" s="2">
        <v>20</v>
      </c>
      <c r="B20" s="3">
        <v>5</v>
      </c>
      <c r="C20" s="4" t="s">
        <v>66</v>
      </c>
      <c r="D20" s="4" t="s">
        <v>9</v>
      </c>
      <c r="E20" s="4" t="s">
        <v>74</v>
      </c>
      <c r="F20" s="4" t="s">
        <v>75</v>
      </c>
      <c r="G20" s="3">
        <v>5</v>
      </c>
      <c r="H20" s="5">
        <v>3.4200000000000002E-7</v>
      </c>
      <c r="I20" s="4" t="s">
        <v>72</v>
      </c>
      <c r="J20" s="4" t="s">
        <v>73</v>
      </c>
    </row>
    <row r="21" spans="1:10" ht="15.75" thickBot="1" x14ac:dyDescent="0.3">
      <c r="A21" s="2">
        <v>21</v>
      </c>
      <c r="B21" s="3">
        <v>5</v>
      </c>
      <c r="C21" s="4" t="s">
        <v>66</v>
      </c>
      <c r="D21" s="4" t="s">
        <v>9</v>
      </c>
      <c r="E21" s="4" t="s">
        <v>54</v>
      </c>
      <c r="F21" s="4" t="s">
        <v>55</v>
      </c>
      <c r="G21" s="3">
        <v>5</v>
      </c>
      <c r="H21" s="5">
        <v>2.0600000000000002E-3</v>
      </c>
      <c r="I21" s="4" t="s">
        <v>72</v>
      </c>
      <c r="J21" s="4" t="s">
        <v>73</v>
      </c>
    </row>
    <row r="22" spans="1:10" ht="15.75" thickBot="1" x14ac:dyDescent="0.3">
      <c r="A22" s="2">
        <v>22</v>
      </c>
      <c r="B22" s="3">
        <v>5</v>
      </c>
      <c r="C22" s="4" t="s">
        <v>66</v>
      </c>
      <c r="D22" s="4" t="s">
        <v>9</v>
      </c>
      <c r="E22" s="4" t="s">
        <v>76</v>
      </c>
      <c r="F22" s="4" t="s">
        <v>77</v>
      </c>
      <c r="G22" s="3">
        <v>6</v>
      </c>
      <c r="H22" s="5">
        <v>2.3900000000000002E-3</v>
      </c>
      <c r="I22" s="4" t="s">
        <v>78</v>
      </c>
      <c r="J22" s="4" t="s">
        <v>79</v>
      </c>
    </row>
    <row r="23" spans="1:10" ht="15.75" thickBot="1" x14ac:dyDescent="0.3">
      <c r="A23" s="2">
        <v>23</v>
      </c>
      <c r="B23" s="3">
        <v>5</v>
      </c>
      <c r="C23" s="4" t="s">
        <v>66</v>
      </c>
      <c r="D23" s="4" t="s">
        <v>9</v>
      </c>
      <c r="E23" s="4" t="s">
        <v>80</v>
      </c>
      <c r="F23" s="4" t="s">
        <v>81</v>
      </c>
      <c r="G23" s="3">
        <v>2</v>
      </c>
      <c r="H23" s="5">
        <v>2.3900000000000002E-3</v>
      </c>
      <c r="I23" s="4" t="s">
        <v>82</v>
      </c>
      <c r="J23" s="4" t="s">
        <v>83</v>
      </c>
    </row>
    <row r="24" spans="1:10" ht="15.75" thickBot="1" x14ac:dyDescent="0.3">
      <c r="A24" s="2">
        <v>24</v>
      </c>
      <c r="B24" s="3">
        <v>5</v>
      </c>
      <c r="C24" s="4" t="s">
        <v>66</v>
      </c>
      <c r="D24" s="4" t="s">
        <v>9</v>
      </c>
      <c r="E24" s="4" t="s">
        <v>84</v>
      </c>
      <c r="F24" s="4" t="s">
        <v>85</v>
      </c>
      <c r="G24" s="3">
        <v>2</v>
      </c>
      <c r="H24" s="5">
        <v>5.1799999999999997E-3</v>
      </c>
      <c r="I24" s="4" t="s">
        <v>82</v>
      </c>
      <c r="J24" s="4" t="s">
        <v>83</v>
      </c>
    </row>
    <row r="25" spans="1:10" ht="15.75" thickBot="1" x14ac:dyDescent="0.3">
      <c r="A25" s="2">
        <v>25</v>
      </c>
      <c r="B25" s="3">
        <v>5</v>
      </c>
      <c r="C25" s="4" t="s">
        <v>66</v>
      </c>
      <c r="D25" s="4" t="s">
        <v>9</v>
      </c>
      <c r="E25" s="4" t="s">
        <v>86</v>
      </c>
      <c r="F25" s="4" t="s">
        <v>87</v>
      </c>
      <c r="G25" s="3">
        <v>2</v>
      </c>
      <c r="H25" s="5">
        <v>1.03E-2</v>
      </c>
      <c r="I25" s="4" t="s">
        <v>82</v>
      </c>
      <c r="J25" s="4" t="s">
        <v>83</v>
      </c>
    </row>
    <row r="26" spans="1:10" ht="15.75" thickBot="1" x14ac:dyDescent="0.3">
      <c r="A26" s="2">
        <v>26</v>
      </c>
      <c r="B26" s="3">
        <v>5</v>
      </c>
      <c r="C26" s="4" t="s">
        <v>66</v>
      </c>
      <c r="D26" s="4" t="s">
        <v>9</v>
      </c>
      <c r="E26" s="4" t="s">
        <v>88</v>
      </c>
      <c r="F26" s="4" t="s">
        <v>89</v>
      </c>
      <c r="G26" s="3">
        <v>7</v>
      </c>
      <c r="H26" s="5">
        <v>1.0699999999999999E-2</v>
      </c>
      <c r="I26" s="4" t="s">
        <v>535</v>
      </c>
      <c r="J26" s="4" t="s">
        <v>90</v>
      </c>
    </row>
    <row r="27" spans="1:10" ht="15.75" thickBot="1" x14ac:dyDescent="0.3">
      <c r="A27" s="2">
        <v>27</v>
      </c>
      <c r="B27" s="3">
        <v>5</v>
      </c>
      <c r="C27" s="4" t="s">
        <v>66</v>
      </c>
      <c r="D27" s="4" t="s">
        <v>9</v>
      </c>
      <c r="E27" s="4" t="s">
        <v>91</v>
      </c>
      <c r="F27" s="4" t="s">
        <v>92</v>
      </c>
      <c r="G27" s="3">
        <v>3</v>
      </c>
      <c r="H27" s="5">
        <v>1.0699999999999999E-2</v>
      </c>
      <c r="I27" s="4" t="s">
        <v>68</v>
      </c>
      <c r="J27" s="4" t="s">
        <v>69</v>
      </c>
    </row>
    <row r="28" spans="1:10" ht="15.75" thickBot="1" x14ac:dyDescent="0.3">
      <c r="A28" s="2">
        <v>28</v>
      </c>
      <c r="B28" s="3">
        <v>5</v>
      </c>
      <c r="C28" s="4" t="s">
        <v>66</v>
      </c>
      <c r="D28" s="4" t="s">
        <v>9</v>
      </c>
      <c r="E28" s="4" t="s">
        <v>93</v>
      </c>
      <c r="F28" s="4" t="s">
        <v>94</v>
      </c>
      <c r="G28" s="3">
        <v>3</v>
      </c>
      <c r="H28" s="5">
        <v>1.0800000000000001E-2</v>
      </c>
      <c r="I28" s="4" t="s">
        <v>68</v>
      </c>
      <c r="J28" s="4" t="s">
        <v>69</v>
      </c>
    </row>
    <row r="29" spans="1:10" ht="15.75" thickBot="1" x14ac:dyDescent="0.3">
      <c r="A29" s="2">
        <v>29</v>
      </c>
      <c r="B29" s="3">
        <v>5</v>
      </c>
      <c r="C29" s="4" t="s">
        <v>66</v>
      </c>
      <c r="D29" s="4" t="s">
        <v>9</v>
      </c>
      <c r="E29" s="4" t="s">
        <v>95</v>
      </c>
      <c r="F29" s="4" t="s">
        <v>96</v>
      </c>
      <c r="G29" s="3">
        <v>8</v>
      </c>
      <c r="H29" s="5">
        <v>3.4500000000000003E-2</v>
      </c>
      <c r="I29" s="4" t="s">
        <v>536</v>
      </c>
      <c r="J29" s="4" t="s">
        <v>97</v>
      </c>
    </row>
    <row r="30" spans="1:10" ht="15.75" thickBot="1" x14ac:dyDescent="0.3">
      <c r="A30" s="2">
        <v>30</v>
      </c>
      <c r="B30" s="3">
        <v>5</v>
      </c>
      <c r="C30" s="4" t="s">
        <v>66</v>
      </c>
      <c r="D30" s="4" t="s">
        <v>9</v>
      </c>
      <c r="E30" s="4" t="s">
        <v>98</v>
      </c>
      <c r="F30" s="4" t="s">
        <v>99</v>
      </c>
      <c r="G30" s="3">
        <v>7</v>
      </c>
      <c r="H30" s="5">
        <v>4.7500000000000001E-2</v>
      </c>
      <c r="I30" s="4" t="s">
        <v>537</v>
      </c>
      <c r="J30" s="4" t="s">
        <v>100</v>
      </c>
    </row>
    <row r="31" spans="1:10" ht="15.75" thickBot="1" x14ac:dyDescent="0.3">
      <c r="A31" s="2">
        <v>31</v>
      </c>
      <c r="B31" s="3">
        <v>5</v>
      </c>
      <c r="C31" s="4" t="s">
        <v>66</v>
      </c>
      <c r="D31" s="4" t="s">
        <v>9</v>
      </c>
      <c r="E31" s="4" t="s">
        <v>101</v>
      </c>
      <c r="F31" s="4" t="s">
        <v>102</v>
      </c>
      <c r="G31" s="3">
        <v>8</v>
      </c>
      <c r="H31" s="5">
        <v>4.7500000000000001E-2</v>
      </c>
      <c r="I31" s="4" t="s">
        <v>536</v>
      </c>
      <c r="J31" s="4" t="s">
        <v>97</v>
      </c>
    </row>
    <row r="32" spans="1:10" ht="15.75" thickBot="1" x14ac:dyDescent="0.3">
      <c r="A32" s="2">
        <v>32</v>
      </c>
      <c r="B32" s="3">
        <v>5</v>
      </c>
      <c r="C32" s="4" t="s">
        <v>66</v>
      </c>
      <c r="D32" s="4" t="s">
        <v>9</v>
      </c>
      <c r="E32" s="4" t="s">
        <v>103</v>
      </c>
      <c r="F32" s="4" t="s">
        <v>104</v>
      </c>
      <c r="G32" s="3">
        <v>9</v>
      </c>
      <c r="H32" s="5">
        <v>4.7500000000000001E-2</v>
      </c>
      <c r="I32" s="4" t="s">
        <v>538</v>
      </c>
      <c r="J32" s="4" t="s">
        <v>105</v>
      </c>
    </row>
    <row r="33" spans="1:10" ht="15.75" thickBot="1" x14ac:dyDescent="0.3">
      <c r="A33" s="2">
        <v>33</v>
      </c>
      <c r="B33" s="3">
        <v>6</v>
      </c>
      <c r="C33" s="4" t="s">
        <v>106</v>
      </c>
      <c r="D33" s="4" t="s">
        <v>9</v>
      </c>
      <c r="E33" s="4" t="s">
        <v>107</v>
      </c>
      <c r="F33" s="4" t="s">
        <v>108</v>
      </c>
      <c r="G33" s="3">
        <v>8</v>
      </c>
      <c r="H33" s="5">
        <v>5.8500000000000001E-17</v>
      </c>
      <c r="I33" s="4" t="s">
        <v>539</v>
      </c>
      <c r="J33" s="4" t="s">
        <v>109</v>
      </c>
    </row>
    <row r="34" spans="1:10" ht="15.75" thickBot="1" x14ac:dyDescent="0.3">
      <c r="A34" s="2">
        <v>34</v>
      </c>
      <c r="B34" s="3">
        <v>6</v>
      </c>
      <c r="C34" s="4" t="s">
        <v>106</v>
      </c>
      <c r="D34" s="4" t="s">
        <v>9</v>
      </c>
      <c r="E34" s="4" t="s">
        <v>110</v>
      </c>
      <c r="F34" s="4" t="s">
        <v>111</v>
      </c>
      <c r="G34" s="3">
        <v>8</v>
      </c>
      <c r="H34" s="5">
        <v>3.6599999999999998E-10</v>
      </c>
      <c r="I34" s="4" t="s">
        <v>539</v>
      </c>
      <c r="J34" s="4" t="s">
        <v>109</v>
      </c>
    </row>
    <row r="35" spans="1:10" ht="15.75" thickBot="1" x14ac:dyDescent="0.3">
      <c r="A35" s="2">
        <v>35</v>
      </c>
      <c r="B35" s="3">
        <v>6</v>
      </c>
      <c r="C35" s="4" t="s">
        <v>106</v>
      </c>
      <c r="D35" s="4" t="s">
        <v>9</v>
      </c>
      <c r="E35" s="4" t="s">
        <v>98</v>
      </c>
      <c r="F35" s="4" t="s">
        <v>99</v>
      </c>
      <c r="G35" s="3">
        <v>9</v>
      </c>
      <c r="H35" s="5">
        <v>2.52E-4</v>
      </c>
      <c r="I35" s="4" t="s">
        <v>540</v>
      </c>
      <c r="J35" s="4" t="s">
        <v>112</v>
      </c>
    </row>
    <row r="36" spans="1:10" ht="15.75" thickBot="1" x14ac:dyDescent="0.3">
      <c r="A36" s="2">
        <v>36</v>
      </c>
      <c r="B36" s="3">
        <v>6</v>
      </c>
      <c r="C36" s="4" t="s">
        <v>106</v>
      </c>
      <c r="D36" s="4" t="s">
        <v>9</v>
      </c>
      <c r="E36" s="4" t="s">
        <v>113</v>
      </c>
      <c r="F36" s="4" t="s">
        <v>114</v>
      </c>
      <c r="G36" s="3">
        <v>9</v>
      </c>
      <c r="H36" s="5">
        <v>1.0300000000000001E-3</v>
      </c>
      <c r="I36" s="4" t="s">
        <v>540</v>
      </c>
      <c r="J36" s="4" t="s">
        <v>112</v>
      </c>
    </row>
    <row r="37" spans="1:10" ht="15.75" thickBot="1" x14ac:dyDescent="0.3">
      <c r="A37" s="2">
        <v>37</v>
      </c>
      <c r="B37" s="3">
        <v>6</v>
      </c>
      <c r="C37" s="4" t="s">
        <v>106</v>
      </c>
      <c r="D37" s="4" t="s">
        <v>9</v>
      </c>
      <c r="E37" s="4" t="s">
        <v>115</v>
      </c>
      <c r="F37" s="4" t="s">
        <v>116</v>
      </c>
      <c r="G37" s="3">
        <v>7</v>
      </c>
      <c r="H37" s="5">
        <v>4.4900000000000001E-3</v>
      </c>
      <c r="I37" s="4" t="s">
        <v>541</v>
      </c>
      <c r="J37" s="4" t="s">
        <v>117</v>
      </c>
    </row>
    <row r="38" spans="1:10" ht="15.75" thickBot="1" x14ac:dyDescent="0.3">
      <c r="A38" s="2">
        <v>38</v>
      </c>
      <c r="B38" s="3">
        <v>6</v>
      </c>
      <c r="C38" s="4" t="s">
        <v>106</v>
      </c>
      <c r="D38" s="4" t="s">
        <v>9</v>
      </c>
      <c r="E38" s="4" t="s">
        <v>118</v>
      </c>
      <c r="F38" s="4" t="s">
        <v>119</v>
      </c>
      <c r="G38" s="3">
        <v>2</v>
      </c>
      <c r="H38" s="5">
        <v>7.4799999999999997E-3</v>
      </c>
      <c r="I38" s="4" t="s">
        <v>120</v>
      </c>
      <c r="J38" s="4" t="s">
        <v>121</v>
      </c>
    </row>
    <row r="39" spans="1:10" ht="15.75" thickBot="1" x14ac:dyDescent="0.3">
      <c r="A39" s="2">
        <v>39</v>
      </c>
      <c r="B39" s="3">
        <v>6</v>
      </c>
      <c r="C39" s="4" t="s">
        <v>106</v>
      </c>
      <c r="D39" s="4" t="s">
        <v>57</v>
      </c>
      <c r="E39" s="4">
        <v>970</v>
      </c>
      <c r="F39" s="4" t="s">
        <v>122</v>
      </c>
      <c r="G39" s="3">
        <v>6</v>
      </c>
      <c r="H39" s="5">
        <v>3.5899999999999998E-12</v>
      </c>
      <c r="I39" s="4" t="s">
        <v>123</v>
      </c>
      <c r="J39" s="4" t="s">
        <v>124</v>
      </c>
    </row>
    <row r="40" spans="1:10" ht="15.75" thickBot="1" x14ac:dyDescent="0.3">
      <c r="A40" s="2">
        <v>40</v>
      </c>
      <c r="B40" s="3">
        <v>7</v>
      </c>
      <c r="C40" s="4" t="s">
        <v>125</v>
      </c>
      <c r="D40" s="4" t="s">
        <v>9</v>
      </c>
      <c r="E40" s="4" t="s">
        <v>126</v>
      </c>
      <c r="F40" s="4" t="s">
        <v>127</v>
      </c>
      <c r="G40" s="3">
        <v>4</v>
      </c>
      <c r="H40" s="5">
        <v>2.0599999999999999E-5</v>
      </c>
      <c r="I40" s="4" t="s">
        <v>128</v>
      </c>
      <c r="J40" s="4" t="s">
        <v>129</v>
      </c>
    </row>
    <row r="41" spans="1:10" ht="15.75" thickBot="1" x14ac:dyDescent="0.3">
      <c r="A41" s="2">
        <v>41</v>
      </c>
      <c r="B41" s="3">
        <v>7</v>
      </c>
      <c r="C41" s="4" t="s">
        <v>125</v>
      </c>
      <c r="D41" s="4" t="s">
        <v>9</v>
      </c>
      <c r="E41" s="4" t="s">
        <v>130</v>
      </c>
      <c r="F41" s="4" t="s">
        <v>131</v>
      </c>
      <c r="G41" s="3">
        <v>3</v>
      </c>
      <c r="H41" s="5">
        <v>1.17E-3</v>
      </c>
      <c r="I41" s="4" t="s">
        <v>132</v>
      </c>
      <c r="J41" s="4" t="s">
        <v>133</v>
      </c>
    </row>
    <row r="42" spans="1:10" ht="15.75" thickBot="1" x14ac:dyDescent="0.3">
      <c r="A42" s="2">
        <v>42</v>
      </c>
      <c r="B42" s="3">
        <v>7</v>
      </c>
      <c r="C42" s="4" t="s">
        <v>125</v>
      </c>
      <c r="D42" s="4" t="s">
        <v>9</v>
      </c>
      <c r="E42" s="4" t="s">
        <v>134</v>
      </c>
      <c r="F42" s="4" t="s">
        <v>542</v>
      </c>
      <c r="G42" s="3">
        <v>2</v>
      </c>
      <c r="H42" s="5">
        <v>2.97E-3</v>
      </c>
      <c r="I42" s="4" t="s">
        <v>135</v>
      </c>
      <c r="J42" s="4" t="s">
        <v>136</v>
      </c>
    </row>
    <row r="43" spans="1:10" ht="15.75" thickBot="1" x14ac:dyDescent="0.3">
      <c r="A43" s="2">
        <v>43</v>
      </c>
      <c r="B43" s="3">
        <v>7</v>
      </c>
      <c r="C43" s="4" t="s">
        <v>125</v>
      </c>
      <c r="D43" s="4" t="s">
        <v>9</v>
      </c>
      <c r="E43" s="4" t="s">
        <v>137</v>
      </c>
      <c r="F43" s="4" t="s">
        <v>138</v>
      </c>
      <c r="G43" s="3">
        <v>2</v>
      </c>
      <c r="H43" s="5">
        <v>8.8900000000000003E-3</v>
      </c>
      <c r="I43" s="4" t="s">
        <v>135</v>
      </c>
      <c r="J43" s="4" t="s">
        <v>136</v>
      </c>
    </row>
    <row r="44" spans="1:10" ht="15.75" thickBot="1" x14ac:dyDescent="0.3">
      <c r="A44" s="2">
        <v>44</v>
      </c>
      <c r="B44" s="3">
        <v>7</v>
      </c>
      <c r="C44" s="4" t="s">
        <v>125</v>
      </c>
      <c r="D44" s="4" t="s">
        <v>57</v>
      </c>
      <c r="E44" s="4">
        <v>5016</v>
      </c>
      <c r="F44" s="4" t="s">
        <v>139</v>
      </c>
      <c r="G44" s="3">
        <v>3</v>
      </c>
      <c r="H44" s="5">
        <v>2.24E-2</v>
      </c>
      <c r="I44" s="4" t="s">
        <v>140</v>
      </c>
      <c r="J44" s="4" t="s">
        <v>141</v>
      </c>
    </row>
    <row r="45" spans="1:10" ht="15.75" thickBot="1" x14ac:dyDescent="0.3">
      <c r="A45" s="2">
        <v>45</v>
      </c>
      <c r="B45" s="3">
        <v>9</v>
      </c>
      <c r="C45" s="4" t="s">
        <v>142</v>
      </c>
      <c r="D45" s="4" t="s">
        <v>9</v>
      </c>
      <c r="E45" s="4" t="s">
        <v>143</v>
      </c>
      <c r="F45" s="4" t="s">
        <v>144</v>
      </c>
      <c r="G45" s="3">
        <v>4</v>
      </c>
      <c r="H45" s="5">
        <v>1.9599999999999999E-2</v>
      </c>
      <c r="I45" s="4" t="s">
        <v>145</v>
      </c>
      <c r="J45" s="4" t="s">
        <v>146</v>
      </c>
    </row>
    <row r="46" spans="1:10" ht="15.75" thickBot="1" x14ac:dyDescent="0.3">
      <c r="A46" s="2">
        <v>46</v>
      </c>
      <c r="B46" s="3">
        <v>9</v>
      </c>
      <c r="C46" s="4" t="s">
        <v>142</v>
      </c>
      <c r="D46" s="4" t="s">
        <v>9</v>
      </c>
      <c r="E46" s="4" t="s">
        <v>147</v>
      </c>
      <c r="F46" s="4" t="s">
        <v>148</v>
      </c>
      <c r="G46" s="3">
        <v>2</v>
      </c>
      <c r="H46" s="5">
        <v>2.2200000000000001E-2</v>
      </c>
      <c r="I46" s="4" t="s">
        <v>149</v>
      </c>
      <c r="J46" s="4" t="s">
        <v>150</v>
      </c>
    </row>
    <row r="47" spans="1:10" ht="15.75" thickBot="1" x14ac:dyDescent="0.3">
      <c r="A47" s="2">
        <v>47</v>
      </c>
      <c r="B47" s="3">
        <v>9</v>
      </c>
      <c r="C47" s="4" t="s">
        <v>142</v>
      </c>
      <c r="D47" s="4" t="s">
        <v>9</v>
      </c>
      <c r="E47" s="4" t="s">
        <v>151</v>
      </c>
      <c r="F47" s="4" t="s">
        <v>152</v>
      </c>
      <c r="G47" s="3">
        <v>3</v>
      </c>
      <c r="H47" s="5">
        <v>2.2200000000000001E-2</v>
      </c>
      <c r="I47" s="4" t="s">
        <v>153</v>
      </c>
      <c r="J47" s="4" t="s">
        <v>154</v>
      </c>
    </row>
    <row r="48" spans="1:10" ht="15.75" thickBot="1" x14ac:dyDescent="0.3">
      <c r="A48" s="2">
        <v>48</v>
      </c>
      <c r="B48" s="3">
        <v>9</v>
      </c>
      <c r="C48" s="4" t="s">
        <v>142</v>
      </c>
      <c r="D48" s="4" t="s">
        <v>9</v>
      </c>
      <c r="E48" s="4" t="s">
        <v>155</v>
      </c>
      <c r="F48" s="4" t="s">
        <v>156</v>
      </c>
      <c r="G48" s="3">
        <v>3</v>
      </c>
      <c r="H48" s="5">
        <v>2.2200000000000001E-2</v>
      </c>
      <c r="I48" s="4" t="s">
        <v>153</v>
      </c>
      <c r="J48" s="4" t="s">
        <v>154</v>
      </c>
    </row>
    <row r="49" spans="1:10" ht="15.75" thickBot="1" x14ac:dyDescent="0.3">
      <c r="A49" s="2">
        <v>49</v>
      </c>
      <c r="B49" s="3">
        <v>9</v>
      </c>
      <c r="C49" s="4" t="s">
        <v>142</v>
      </c>
      <c r="D49" s="4" t="s">
        <v>9</v>
      </c>
      <c r="E49" s="4" t="s">
        <v>157</v>
      </c>
      <c r="F49" s="4" t="s">
        <v>158</v>
      </c>
      <c r="G49" s="3">
        <v>3</v>
      </c>
      <c r="H49" s="5">
        <v>2.2200000000000001E-2</v>
      </c>
      <c r="I49" s="4" t="s">
        <v>159</v>
      </c>
      <c r="J49" s="4" t="s">
        <v>160</v>
      </c>
    </row>
    <row r="50" spans="1:10" ht="15.75" thickBot="1" x14ac:dyDescent="0.3">
      <c r="A50" s="2">
        <v>50</v>
      </c>
      <c r="B50" s="3">
        <v>9</v>
      </c>
      <c r="C50" s="4" t="s">
        <v>142</v>
      </c>
      <c r="D50" s="4" t="s">
        <v>9</v>
      </c>
      <c r="E50" s="4" t="s">
        <v>161</v>
      </c>
      <c r="F50" s="4" t="s">
        <v>162</v>
      </c>
      <c r="G50" s="3">
        <v>3</v>
      </c>
      <c r="H50" s="5">
        <v>2.7099999999999999E-2</v>
      </c>
      <c r="I50" s="4" t="s">
        <v>163</v>
      </c>
      <c r="J50" s="4" t="s">
        <v>164</v>
      </c>
    </row>
    <row r="51" spans="1:10" ht="15.75" thickBot="1" x14ac:dyDescent="0.3">
      <c r="A51" s="2">
        <v>51</v>
      </c>
      <c r="B51" s="3">
        <v>9</v>
      </c>
      <c r="C51" s="4" t="s">
        <v>142</v>
      </c>
      <c r="D51" s="4" t="s">
        <v>9</v>
      </c>
      <c r="E51" s="4" t="s">
        <v>165</v>
      </c>
      <c r="F51" s="4" t="s">
        <v>166</v>
      </c>
      <c r="G51" s="3">
        <v>2</v>
      </c>
      <c r="H51" s="5">
        <v>3.7900000000000003E-2</v>
      </c>
      <c r="I51" s="4" t="s">
        <v>167</v>
      </c>
      <c r="J51" s="4" t="s">
        <v>168</v>
      </c>
    </row>
    <row r="52" spans="1:10" ht="15.75" thickBot="1" x14ac:dyDescent="0.3">
      <c r="A52" s="2">
        <v>52</v>
      </c>
      <c r="B52" s="3">
        <v>9</v>
      </c>
      <c r="C52" s="4" t="s">
        <v>142</v>
      </c>
      <c r="D52" s="4" t="s">
        <v>9</v>
      </c>
      <c r="E52" s="4" t="s">
        <v>169</v>
      </c>
      <c r="F52" s="4" t="s">
        <v>170</v>
      </c>
      <c r="G52" s="3">
        <v>3</v>
      </c>
      <c r="H52" s="5">
        <v>3.7900000000000003E-2</v>
      </c>
      <c r="I52" s="4" t="s">
        <v>159</v>
      </c>
      <c r="J52" s="4" t="s">
        <v>160</v>
      </c>
    </row>
    <row r="53" spans="1:10" ht="15.75" thickBot="1" x14ac:dyDescent="0.3">
      <c r="A53" s="2">
        <v>53</v>
      </c>
      <c r="B53" s="3">
        <v>9</v>
      </c>
      <c r="C53" s="4" t="s">
        <v>142</v>
      </c>
      <c r="D53" s="4" t="s">
        <v>9</v>
      </c>
      <c r="E53" s="4" t="s">
        <v>171</v>
      </c>
      <c r="F53" s="4" t="s">
        <v>172</v>
      </c>
      <c r="G53" s="3">
        <v>3</v>
      </c>
      <c r="H53" s="5">
        <v>4.24E-2</v>
      </c>
      <c r="I53" s="4" t="s">
        <v>159</v>
      </c>
      <c r="J53" s="4" t="s">
        <v>160</v>
      </c>
    </row>
    <row r="54" spans="1:10" ht="15.75" thickBot="1" x14ac:dyDescent="0.3">
      <c r="A54" s="2">
        <v>54</v>
      </c>
      <c r="B54" s="3">
        <v>9</v>
      </c>
      <c r="C54" s="4" t="s">
        <v>142</v>
      </c>
      <c r="D54" s="4" t="s">
        <v>57</v>
      </c>
      <c r="E54" s="4">
        <v>4144</v>
      </c>
      <c r="F54" s="4" t="s">
        <v>173</v>
      </c>
      <c r="G54" s="3">
        <v>3</v>
      </c>
      <c r="H54" s="5">
        <v>2.6700000000000002E-2</v>
      </c>
      <c r="I54" s="4" t="s">
        <v>174</v>
      </c>
      <c r="J54" s="4" t="s">
        <v>175</v>
      </c>
    </row>
    <row r="55" spans="1:10" ht="15.75" thickBot="1" x14ac:dyDescent="0.3">
      <c r="A55" s="2">
        <v>55</v>
      </c>
      <c r="B55" s="3">
        <v>12</v>
      </c>
      <c r="C55" s="4" t="s">
        <v>176</v>
      </c>
      <c r="D55" s="4" t="s">
        <v>57</v>
      </c>
      <c r="E55" s="4">
        <v>4330</v>
      </c>
      <c r="F55" s="4" t="s">
        <v>177</v>
      </c>
      <c r="G55" s="3">
        <v>4</v>
      </c>
      <c r="H55" s="5">
        <v>1.46E-6</v>
      </c>
      <c r="I55" s="4" t="s">
        <v>178</v>
      </c>
      <c r="J55" s="4" t="s">
        <v>179</v>
      </c>
    </row>
    <row r="56" spans="1:10" ht="15.75" thickBot="1" x14ac:dyDescent="0.3">
      <c r="A56" s="2">
        <v>56</v>
      </c>
      <c r="B56" s="3">
        <v>12</v>
      </c>
      <c r="C56" s="4" t="s">
        <v>176</v>
      </c>
      <c r="D56" s="4" t="s">
        <v>57</v>
      </c>
      <c r="E56" s="4">
        <v>5010</v>
      </c>
      <c r="F56" s="4" t="s">
        <v>180</v>
      </c>
      <c r="G56" s="3">
        <v>4</v>
      </c>
      <c r="H56" s="5">
        <v>1.16E-4</v>
      </c>
      <c r="I56" s="4" t="s">
        <v>178</v>
      </c>
      <c r="J56" s="4" t="s">
        <v>179</v>
      </c>
    </row>
    <row r="57" spans="1:10" ht="15.75" thickBot="1" x14ac:dyDescent="0.3">
      <c r="A57" s="2">
        <v>57</v>
      </c>
      <c r="B57" s="3">
        <v>12</v>
      </c>
      <c r="C57" s="4" t="s">
        <v>176</v>
      </c>
      <c r="D57" s="4" t="s">
        <v>57</v>
      </c>
      <c r="E57" s="4">
        <v>4722</v>
      </c>
      <c r="F57" s="4" t="s">
        <v>181</v>
      </c>
      <c r="G57" s="3">
        <v>3</v>
      </c>
      <c r="H57" s="5">
        <v>1.9300000000000001E-3</v>
      </c>
      <c r="I57" s="4" t="s">
        <v>182</v>
      </c>
      <c r="J57" s="4" t="s">
        <v>183</v>
      </c>
    </row>
    <row r="58" spans="1:10" ht="15.75" thickBot="1" x14ac:dyDescent="0.3">
      <c r="A58" s="2">
        <v>58</v>
      </c>
      <c r="B58" s="3">
        <v>12</v>
      </c>
      <c r="C58" s="4" t="s">
        <v>176</v>
      </c>
      <c r="D58" s="4" t="s">
        <v>57</v>
      </c>
      <c r="E58" s="4">
        <v>5216</v>
      </c>
      <c r="F58" s="4" t="s">
        <v>184</v>
      </c>
      <c r="G58" s="3">
        <v>2</v>
      </c>
      <c r="H58" s="5">
        <v>5.3800000000000002E-3</v>
      </c>
      <c r="I58" s="4" t="s">
        <v>185</v>
      </c>
      <c r="J58" s="4" t="s">
        <v>186</v>
      </c>
    </row>
    <row r="59" spans="1:10" ht="15.75" thickBot="1" x14ac:dyDescent="0.3">
      <c r="A59" s="2">
        <v>59</v>
      </c>
      <c r="B59" s="3">
        <v>12</v>
      </c>
      <c r="C59" s="4" t="s">
        <v>176</v>
      </c>
      <c r="D59" s="4" t="s">
        <v>57</v>
      </c>
      <c r="E59" s="4">
        <v>5130</v>
      </c>
      <c r="F59" s="4" t="s">
        <v>187</v>
      </c>
      <c r="G59" s="3">
        <v>2</v>
      </c>
      <c r="H59" s="5">
        <v>1.35E-2</v>
      </c>
      <c r="I59" s="4" t="s">
        <v>185</v>
      </c>
      <c r="J59" s="4" t="s">
        <v>186</v>
      </c>
    </row>
    <row r="60" spans="1:10" ht="15.75" thickBot="1" x14ac:dyDescent="0.3">
      <c r="A60" s="2">
        <v>60</v>
      </c>
      <c r="B60" s="3">
        <v>12</v>
      </c>
      <c r="C60" s="4" t="s">
        <v>176</v>
      </c>
      <c r="D60" s="4" t="s">
        <v>57</v>
      </c>
      <c r="E60" s="4">
        <v>5213</v>
      </c>
      <c r="F60" s="4" t="s">
        <v>188</v>
      </c>
      <c r="G60" s="3">
        <v>2</v>
      </c>
      <c r="H60" s="5">
        <v>1.35E-2</v>
      </c>
      <c r="I60" s="4" t="s">
        <v>185</v>
      </c>
      <c r="J60" s="4" t="s">
        <v>186</v>
      </c>
    </row>
    <row r="61" spans="1:10" ht="15.75" thickBot="1" x14ac:dyDescent="0.3">
      <c r="A61" s="2">
        <v>61</v>
      </c>
      <c r="B61" s="3">
        <v>12</v>
      </c>
      <c r="C61" s="4" t="s">
        <v>176</v>
      </c>
      <c r="D61" s="4" t="s">
        <v>57</v>
      </c>
      <c r="E61" s="4">
        <v>5200</v>
      </c>
      <c r="F61" s="4" t="s">
        <v>189</v>
      </c>
      <c r="G61" s="3">
        <v>3</v>
      </c>
      <c r="H61" s="5">
        <v>1.72E-2</v>
      </c>
      <c r="I61" s="4" t="s">
        <v>190</v>
      </c>
      <c r="J61" s="4" t="s">
        <v>191</v>
      </c>
    </row>
    <row r="62" spans="1:10" ht="15.75" thickBot="1" x14ac:dyDescent="0.3">
      <c r="A62" s="2">
        <v>62</v>
      </c>
      <c r="B62" s="3">
        <v>12</v>
      </c>
      <c r="C62" s="4" t="s">
        <v>176</v>
      </c>
      <c r="D62" s="4" t="s">
        <v>57</v>
      </c>
      <c r="E62" s="4">
        <v>4520</v>
      </c>
      <c r="F62" s="4" t="s">
        <v>192</v>
      </c>
      <c r="G62" s="3">
        <v>2</v>
      </c>
      <c r="H62" s="5">
        <v>1.77E-2</v>
      </c>
      <c r="I62" s="4" t="s">
        <v>185</v>
      </c>
      <c r="J62" s="4" t="s">
        <v>186</v>
      </c>
    </row>
    <row r="63" spans="1:10" ht="15.75" thickBot="1" x14ac:dyDescent="0.3">
      <c r="A63" s="2">
        <v>63</v>
      </c>
      <c r="B63" s="3">
        <v>12</v>
      </c>
      <c r="C63" s="4" t="s">
        <v>176</v>
      </c>
      <c r="D63" s="4" t="s">
        <v>57</v>
      </c>
      <c r="E63" s="4">
        <v>5100</v>
      </c>
      <c r="F63" s="4" t="s">
        <v>193</v>
      </c>
      <c r="G63" s="3">
        <v>2</v>
      </c>
      <c r="H63" s="5">
        <v>1.77E-2</v>
      </c>
      <c r="I63" s="4" t="s">
        <v>185</v>
      </c>
      <c r="J63" s="4" t="s">
        <v>186</v>
      </c>
    </row>
    <row r="64" spans="1:10" ht="15.75" thickBot="1" x14ac:dyDescent="0.3">
      <c r="A64" s="2">
        <v>64</v>
      </c>
      <c r="B64" s="3">
        <v>12</v>
      </c>
      <c r="C64" s="4" t="s">
        <v>176</v>
      </c>
      <c r="D64" s="4" t="s">
        <v>9</v>
      </c>
      <c r="E64" s="4" t="s">
        <v>194</v>
      </c>
      <c r="F64" s="4" t="s">
        <v>195</v>
      </c>
      <c r="G64" s="3">
        <v>5</v>
      </c>
      <c r="H64" s="5">
        <v>3.7599999999999999E-8</v>
      </c>
      <c r="I64" s="4" t="s">
        <v>196</v>
      </c>
      <c r="J64" s="4" t="s">
        <v>197</v>
      </c>
    </row>
    <row r="65" spans="1:10" ht="15.75" thickBot="1" x14ac:dyDescent="0.3">
      <c r="A65" s="2">
        <v>65</v>
      </c>
      <c r="B65" s="3">
        <v>12</v>
      </c>
      <c r="C65" s="4" t="s">
        <v>176</v>
      </c>
      <c r="D65" s="4" t="s">
        <v>9</v>
      </c>
      <c r="E65" s="4" t="s">
        <v>198</v>
      </c>
      <c r="F65" s="4" t="s">
        <v>199</v>
      </c>
      <c r="G65" s="3">
        <v>4</v>
      </c>
      <c r="H65" s="5">
        <v>1.42E-7</v>
      </c>
      <c r="I65" s="4" t="s">
        <v>200</v>
      </c>
      <c r="J65" s="4" t="s">
        <v>201</v>
      </c>
    </row>
    <row r="66" spans="1:10" ht="15.75" thickBot="1" x14ac:dyDescent="0.3">
      <c r="A66" s="2">
        <v>66</v>
      </c>
      <c r="B66" s="3">
        <v>12</v>
      </c>
      <c r="C66" s="4" t="s">
        <v>176</v>
      </c>
      <c r="D66" s="4" t="s">
        <v>9</v>
      </c>
      <c r="E66" s="4" t="s">
        <v>202</v>
      </c>
      <c r="F66" s="4" t="s">
        <v>203</v>
      </c>
      <c r="G66" s="3">
        <v>4</v>
      </c>
      <c r="H66" s="5">
        <v>4.0400000000000002E-7</v>
      </c>
      <c r="I66" s="4" t="s">
        <v>204</v>
      </c>
      <c r="J66" s="4" t="s">
        <v>205</v>
      </c>
    </row>
    <row r="67" spans="1:10" ht="15.75" thickBot="1" x14ac:dyDescent="0.3">
      <c r="A67" s="2">
        <v>67</v>
      </c>
      <c r="B67" s="3">
        <v>12</v>
      </c>
      <c r="C67" s="4" t="s">
        <v>176</v>
      </c>
      <c r="D67" s="4" t="s">
        <v>9</v>
      </c>
      <c r="E67" s="4" t="s">
        <v>206</v>
      </c>
      <c r="F67" s="4" t="s">
        <v>207</v>
      </c>
      <c r="G67" s="3">
        <v>4</v>
      </c>
      <c r="H67" s="5">
        <v>4.7899999999999999E-7</v>
      </c>
      <c r="I67" s="4" t="s">
        <v>204</v>
      </c>
      <c r="J67" s="4" t="s">
        <v>205</v>
      </c>
    </row>
    <row r="68" spans="1:10" ht="15.75" thickBot="1" x14ac:dyDescent="0.3">
      <c r="A68" s="2">
        <v>68</v>
      </c>
      <c r="B68" s="3">
        <v>12</v>
      </c>
      <c r="C68" s="4" t="s">
        <v>176</v>
      </c>
      <c r="D68" s="4" t="s">
        <v>9</v>
      </c>
      <c r="E68" s="4" t="s">
        <v>208</v>
      </c>
      <c r="F68" s="4" t="s">
        <v>209</v>
      </c>
      <c r="G68" s="3">
        <v>3</v>
      </c>
      <c r="H68" s="5">
        <v>8.1100000000000003E-6</v>
      </c>
      <c r="I68" s="4" t="s">
        <v>210</v>
      </c>
      <c r="J68" s="4" t="s">
        <v>211</v>
      </c>
    </row>
    <row r="69" spans="1:10" ht="15.75" thickBot="1" x14ac:dyDescent="0.3">
      <c r="A69" s="2">
        <v>69</v>
      </c>
      <c r="B69" s="3">
        <v>12</v>
      </c>
      <c r="C69" s="4" t="s">
        <v>176</v>
      </c>
      <c r="D69" s="4" t="s">
        <v>9</v>
      </c>
      <c r="E69" s="4" t="s">
        <v>212</v>
      </c>
      <c r="F69" s="4" t="s">
        <v>213</v>
      </c>
      <c r="G69" s="3">
        <v>4</v>
      </c>
      <c r="H69" s="5">
        <v>8.8300000000000005E-5</v>
      </c>
      <c r="I69" s="4" t="s">
        <v>214</v>
      </c>
      <c r="J69" s="4" t="s">
        <v>215</v>
      </c>
    </row>
    <row r="70" spans="1:10" ht="15.75" thickBot="1" x14ac:dyDescent="0.3">
      <c r="A70" s="2">
        <v>70</v>
      </c>
      <c r="B70" s="3">
        <v>12</v>
      </c>
      <c r="C70" s="4" t="s">
        <v>176</v>
      </c>
      <c r="D70" s="4" t="s">
        <v>9</v>
      </c>
      <c r="E70" s="4" t="s">
        <v>216</v>
      </c>
      <c r="F70" s="4" t="s">
        <v>217</v>
      </c>
      <c r="G70" s="3">
        <v>7</v>
      </c>
      <c r="H70" s="5">
        <v>8.8300000000000005E-5</v>
      </c>
      <c r="I70" s="4" t="s">
        <v>543</v>
      </c>
      <c r="J70" s="4" t="s">
        <v>218</v>
      </c>
    </row>
    <row r="71" spans="1:10" ht="15.75" thickBot="1" x14ac:dyDescent="0.3">
      <c r="A71" s="2">
        <v>71</v>
      </c>
      <c r="B71" s="3">
        <v>12</v>
      </c>
      <c r="C71" s="4" t="s">
        <v>176</v>
      </c>
      <c r="D71" s="4" t="s">
        <v>9</v>
      </c>
      <c r="E71" s="4" t="s">
        <v>219</v>
      </c>
      <c r="F71" s="4" t="s">
        <v>220</v>
      </c>
      <c r="G71" s="3">
        <v>6</v>
      </c>
      <c r="H71" s="5">
        <v>8.8300000000000005E-5</v>
      </c>
      <c r="I71" s="4" t="s">
        <v>221</v>
      </c>
      <c r="J71" s="4" t="s">
        <v>222</v>
      </c>
    </row>
    <row r="72" spans="1:10" ht="15.75" thickBot="1" x14ac:dyDescent="0.3">
      <c r="A72" s="2">
        <v>72</v>
      </c>
      <c r="B72" s="3">
        <v>12</v>
      </c>
      <c r="C72" s="4" t="s">
        <v>176</v>
      </c>
      <c r="D72" s="4" t="s">
        <v>9</v>
      </c>
      <c r="E72" s="4" t="s">
        <v>223</v>
      </c>
      <c r="F72" s="4" t="s">
        <v>177</v>
      </c>
      <c r="G72" s="3">
        <v>4</v>
      </c>
      <c r="H72" s="5">
        <v>3.01E-4</v>
      </c>
      <c r="I72" s="4" t="s">
        <v>204</v>
      </c>
      <c r="J72" s="4" t="s">
        <v>205</v>
      </c>
    </row>
    <row r="73" spans="1:10" ht="15.75" thickBot="1" x14ac:dyDescent="0.3">
      <c r="A73" s="2">
        <v>73</v>
      </c>
      <c r="B73" s="3">
        <v>12</v>
      </c>
      <c r="C73" s="4" t="s">
        <v>176</v>
      </c>
      <c r="D73" s="4" t="s">
        <v>9</v>
      </c>
      <c r="E73" s="4" t="s">
        <v>224</v>
      </c>
      <c r="F73" s="4" t="s">
        <v>225</v>
      </c>
      <c r="G73" s="3">
        <v>9</v>
      </c>
      <c r="H73" s="5">
        <v>3.4699999999999998E-4</v>
      </c>
      <c r="I73" s="4" t="s">
        <v>544</v>
      </c>
      <c r="J73" s="4" t="s">
        <v>226</v>
      </c>
    </row>
    <row r="74" spans="1:10" ht="15.75" thickBot="1" x14ac:dyDescent="0.3">
      <c r="A74" s="2">
        <v>74</v>
      </c>
      <c r="B74" s="3">
        <v>12</v>
      </c>
      <c r="C74" s="4" t="s">
        <v>176</v>
      </c>
      <c r="D74" s="4" t="s">
        <v>9</v>
      </c>
      <c r="E74" s="4" t="s">
        <v>227</v>
      </c>
      <c r="F74" s="4" t="s">
        <v>228</v>
      </c>
      <c r="G74" s="3">
        <v>5</v>
      </c>
      <c r="H74" s="5">
        <v>3.5300000000000002E-4</v>
      </c>
      <c r="I74" s="4" t="s">
        <v>229</v>
      </c>
      <c r="J74" s="4" t="s">
        <v>230</v>
      </c>
    </row>
    <row r="75" spans="1:10" ht="15.75" thickBot="1" x14ac:dyDescent="0.3">
      <c r="A75" s="2">
        <v>75</v>
      </c>
      <c r="B75" s="3">
        <v>12</v>
      </c>
      <c r="C75" s="4" t="s">
        <v>176</v>
      </c>
      <c r="D75" s="4" t="s">
        <v>9</v>
      </c>
      <c r="E75" s="4" t="s">
        <v>231</v>
      </c>
      <c r="F75" s="4" t="s">
        <v>232</v>
      </c>
      <c r="G75" s="3">
        <v>7</v>
      </c>
      <c r="H75" s="5">
        <v>7.3899999999999997E-4</v>
      </c>
      <c r="I75" s="4" t="s">
        <v>543</v>
      </c>
      <c r="J75" s="4" t="s">
        <v>218</v>
      </c>
    </row>
    <row r="76" spans="1:10" ht="15.75" thickBot="1" x14ac:dyDescent="0.3">
      <c r="A76" s="2">
        <v>76</v>
      </c>
      <c r="B76" s="3">
        <v>12</v>
      </c>
      <c r="C76" s="4" t="s">
        <v>176</v>
      </c>
      <c r="D76" s="4" t="s">
        <v>9</v>
      </c>
      <c r="E76" s="4" t="s">
        <v>233</v>
      </c>
      <c r="F76" s="4" t="s">
        <v>234</v>
      </c>
      <c r="G76" s="3">
        <v>3</v>
      </c>
      <c r="H76" s="5">
        <v>8.0000000000000004E-4</v>
      </c>
      <c r="I76" s="4" t="s">
        <v>235</v>
      </c>
      <c r="J76" s="4" t="s">
        <v>236</v>
      </c>
    </row>
    <row r="77" spans="1:10" ht="15.75" thickBot="1" x14ac:dyDescent="0.3">
      <c r="A77" s="2">
        <v>77</v>
      </c>
      <c r="B77" s="3">
        <v>12</v>
      </c>
      <c r="C77" s="4" t="s">
        <v>176</v>
      </c>
      <c r="D77" s="4" t="s">
        <v>9</v>
      </c>
      <c r="E77" s="4" t="s">
        <v>237</v>
      </c>
      <c r="F77" s="4" t="s">
        <v>238</v>
      </c>
      <c r="G77" s="3">
        <v>6</v>
      </c>
      <c r="H77" s="5">
        <v>8.9300000000000002E-4</v>
      </c>
      <c r="I77" s="4" t="s">
        <v>239</v>
      </c>
      <c r="J77" s="4" t="s">
        <v>240</v>
      </c>
    </row>
    <row r="78" spans="1:10" ht="15.75" thickBot="1" x14ac:dyDescent="0.3">
      <c r="A78" s="2">
        <v>78</v>
      </c>
      <c r="B78" s="3">
        <v>12</v>
      </c>
      <c r="C78" s="4" t="s">
        <v>176</v>
      </c>
      <c r="D78" s="4" t="s">
        <v>9</v>
      </c>
      <c r="E78" s="4" t="s">
        <v>241</v>
      </c>
      <c r="F78" s="4" t="s">
        <v>242</v>
      </c>
      <c r="G78" s="3">
        <v>4</v>
      </c>
      <c r="H78" s="5">
        <v>1.2099999999999999E-3</v>
      </c>
      <c r="I78" s="4" t="s">
        <v>243</v>
      </c>
      <c r="J78" s="4" t="s">
        <v>244</v>
      </c>
    </row>
    <row r="79" spans="1:10" ht="15.75" thickBot="1" x14ac:dyDescent="0.3">
      <c r="A79" s="2">
        <v>79</v>
      </c>
      <c r="B79" s="3">
        <v>12</v>
      </c>
      <c r="C79" s="4" t="s">
        <v>176</v>
      </c>
      <c r="D79" s="4" t="s">
        <v>9</v>
      </c>
      <c r="E79" s="4" t="s">
        <v>245</v>
      </c>
      <c r="F79" s="4" t="s">
        <v>246</v>
      </c>
      <c r="G79" s="3">
        <v>2</v>
      </c>
      <c r="H79" s="5">
        <v>1.2099999999999999E-3</v>
      </c>
      <c r="I79" s="4" t="s">
        <v>185</v>
      </c>
      <c r="J79" s="4" t="s">
        <v>186</v>
      </c>
    </row>
    <row r="80" spans="1:10" ht="15.75" thickBot="1" x14ac:dyDescent="0.3">
      <c r="A80" s="2">
        <v>80</v>
      </c>
      <c r="B80" s="3">
        <v>12</v>
      </c>
      <c r="C80" s="4" t="s">
        <v>176</v>
      </c>
      <c r="D80" s="4" t="s">
        <v>9</v>
      </c>
      <c r="E80" s="4" t="s">
        <v>76</v>
      </c>
      <c r="F80" s="4" t="s">
        <v>77</v>
      </c>
      <c r="G80" s="3">
        <v>6</v>
      </c>
      <c r="H80" s="5">
        <v>1.24E-3</v>
      </c>
      <c r="I80" s="4" t="s">
        <v>247</v>
      </c>
      <c r="J80" s="4" t="s">
        <v>248</v>
      </c>
    </row>
    <row r="81" spans="1:10" ht="15.75" thickBot="1" x14ac:dyDescent="0.3">
      <c r="A81" s="2">
        <v>81</v>
      </c>
      <c r="B81" s="3">
        <v>12</v>
      </c>
      <c r="C81" s="4" t="s">
        <v>176</v>
      </c>
      <c r="D81" s="4" t="s">
        <v>9</v>
      </c>
      <c r="E81" s="4" t="s">
        <v>249</v>
      </c>
      <c r="F81" s="4" t="s">
        <v>250</v>
      </c>
      <c r="G81" s="3">
        <v>9</v>
      </c>
      <c r="H81" s="5">
        <v>1.2800000000000001E-3</v>
      </c>
      <c r="I81" s="4" t="s">
        <v>544</v>
      </c>
      <c r="J81" s="4" t="s">
        <v>226</v>
      </c>
    </row>
    <row r="82" spans="1:10" ht="15.75" thickBot="1" x14ac:dyDescent="0.3">
      <c r="A82" s="2">
        <v>82</v>
      </c>
      <c r="B82" s="3">
        <v>12</v>
      </c>
      <c r="C82" s="4" t="s">
        <v>176</v>
      </c>
      <c r="D82" s="4" t="s">
        <v>9</v>
      </c>
      <c r="E82" s="4" t="s">
        <v>251</v>
      </c>
      <c r="F82" s="4" t="s">
        <v>252</v>
      </c>
      <c r="G82" s="3">
        <v>4</v>
      </c>
      <c r="H82" s="5">
        <v>1.5E-3</v>
      </c>
      <c r="I82" s="4" t="s">
        <v>204</v>
      </c>
      <c r="J82" s="4" t="s">
        <v>205</v>
      </c>
    </row>
    <row r="83" spans="1:10" ht="15.75" thickBot="1" x14ac:dyDescent="0.3">
      <c r="A83" s="2">
        <v>83</v>
      </c>
      <c r="B83" s="3">
        <v>12</v>
      </c>
      <c r="C83" s="4" t="s">
        <v>176</v>
      </c>
      <c r="D83" s="4" t="s">
        <v>9</v>
      </c>
      <c r="E83" s="4" t="s">
        <v>253</v>
      </c>
      <c r="F83" s="4" t="s">
        <v>254</v>
      </c>
      <c r="G83" s="3">
        <v>3</v>
      </c>
      <c r="H83" s="5">
        <v>1.72E-3</v>
      </c>
      <c r="I83" s="4" t="s">
        <v>235</v>
      </c>
      <c r="J83" s="4" t="s">
        <v>236</v>
      </c>
    </row>
    <row r="84" spans="1:10" ht="15.75" thickBot="1" x14ac:dyDescent="0.3">
      <c r="A84" s="2">
        <v>84</v>
      </c>
      <c r="B84" s="3">
        <v>12</v>
      </c>
      <c r="C84" s="4" t="s">
        <v>176</v>
      </c>
      <c r="D84" s="4" t="s">
        <v>9</v>
      </c>
      <c r="E84" s="4" t="s">
        <v>255</v>
      </c>
      <c r="F84" s="4" t="s">
        <v>545</v>
      </c>
      <c r="G84" s="3">
        <v>4</v>
      </c>
      <c r="H84" s="5">
        <v>1.72E-3</v>
      </c>
      <c r="I84" s="4" t="s">
        <v>256</v>
      </c>
      <c r="J84" s="4" t="s">
        <v>257</v>
      </c>
    </row>
    <row r="85" spans="1:10" ht="15.75" thickBot="1" x14ac:dyDescent="0.3">
      <c r="A85" s="2">
        <v>85</v>
      </c>
      <c r="B85" s="3">
        <v>12</v>
      </c>
      <c r="C85" s="4" t="s">
        <v>176</v>
      </c>
      <c r="D85" s="4" t="s">
        <v>9</v>
      </c>
      <c r="E85" s="4" t="s">
        <v>258</v>
      </c>
      <c r="F85" s="4" t="s">
        <v>259</v>
      </c>
      <c r="G85" s="3">
        <v>5</v>
      </c>
      <c r="H85" s="5">
        <v>1.7600000000000001E-3</v>
      </c>
      <c r="I85" s="4" t="s">
        <v>260</v>
      </c>
      <c r="J85" s="4" t="s">
        <v>261</v>
      </c>
    </row>
    <row r="86" spans="1:10" ht="15.75" thickBot="1" x14ac:dyDescent="0.3">
      <c r="A86" s="2">
        <v>86</v>
      </c>
      <c r="B86" s="3">
        <v>12</v>
      </c>
      <c r="C86" s="4" t="s">
        <v>176</v>
      </c>
      <c r="D86" s="4" t="s">
        <v>9</v>
      </c>
      <c r="E86" s="4" t="s">
        <v>262</v>
      </c>
      <c r="F86" s="4" t="s">
        <v>263</v>
      </c>
      <c r="G86" s="3">
        <v>4</v>
      </c>
      <c r="H86" s="5">
        <v>2.14E-3</v>
      </c>
      <c r="I86" s="4" t="s">
        <v>200</v>
      </c>
      <c r="J86" s="4" t="s">
        <v>201</v>
      </c>
    </row>
    <row r="87" spans="1:10" ht="15.75" thickBot="1" x14ac:dyDescent="0.3">
      <c r="A87" s="2">
        <v>87</v>
      </c>
      <c r="B87" s="3">
        <v>12</v>
      </c>
      <c r="C87" s="4" t="s">
        <v>176</v>
      </c>
      <c r="D87" s="4" t="s">
        <v>9</v>
      </c>
      <c r="E87" s="4" t="s">
        <v>264</v>
      </c>
      <c r="F87" s="4" t="s">
        <v>265</v>
      </c>
      <c r="G87" s="3">
        <v>6</v>
      </c>
      <c r="H87" s="5">
        <v>2.47E-3</v>
      </c>
      <c r="I87" s="4" t="s">
        <v>239</v>
      </c>
      <c r="J87" s="4" t="s">
        <v>240</v>
      </c>
    </row>
    <row r="88" spans="1:10" ht="15.75" thickBot="1" x14ac:dyDescent="0.3">
      <c r="A88" s="2">
        <v>88</v>
      </c>
      <c r="B88" s="3">
        <v>12</v>
      </c>
      <c r="C88" s="4" t="s">
        <v>176</v>
      </c>
      <c r="D88" s="4" t="s">
        <v>9</v>
      </c>
      <c r="E88" s="4" t="s">
        <v>266</v>
      </c>
      <c r="F88" s="4" t="s">
        <v>267</v>
      </c>
      <c r="G88" s="3">
        <v>3</v>
      </c>
      <c r="H88" s="5">
        <v>2.6099999999999999E-3</v>
      </c>
      <c r="I88" s="4" t="s">
        <v>182</v>
      </c>
      <c r="J88" s="4" t="s">
        <v>183</v>
      </c>
    </row>
    <row r="89" spans="1:10" ht="15.75" thickBot="1" x14ac:dyDescent="0.3">
      <c r="A89" s="2">
        <v>89</v>
      </c>
      <c r="B89" s="3">
        <v>12</v>
      </c>
      <c r="C89" s="4" t="s">
        <v>176</v>
      </c>
      <c r="D89" s="4" t="s">
        <v>9</v>
      </c>
      <c r="E89" s="4" t="s">
        <v>268</v>
      </c>
      <c r="F89" s="4" t="s">
        <v>269</v>
      </c>
      <c r="G89" s="3">
        <v>3</v>
      </c>
      <c r="H89" s="5">
        <v>2.9299999999999999E-3</v>
      </c>
      <c r="I89" s="4" t="s">
        <v>210</v>
      </c>
      <c r="J89" s="4" t="s">
        <v>211</v>
      </c>
    </row>
    <row r="90" spans="1:10" ht="15.75" thickBot="1" x14ac:dyDescent="0.3">
      <c r="A90" s="2">
        <v>90</v>
      </c>
      <c r="B90" s="3">
        <v>12</v>
      </c>
      <c r="C90" s="4" t="s">
        <v>176</v>
      </c>
      <c r="D90" s="4" t="s">
        <v>9</v>
      </c>
      <c r="E90" s="4" t="s">
        <v>270</v>
      </c>
      <c r="F90" s="4" t="s">
        <v>271</v>
      </c>
      <c r="G90" s="3">
        <v>3</v>
      </c>
      <c r="H90" s="5">
        <v>3.13E-3</v>
      </c>
      <c r="I90" s="4" t="s">
        <v>235</v>
      </c>
      <c r="J90" s="4" t="s">
        <v>236</v>
      </c>
    </row>
    <row r="91" spans="1:10" ht="15.75" thickBot="1" x14ac:dyDescent="0.3">
      <c r="A91" s="2">
        <v>91</v>
      </c>
      <c r="B91" s="3">
        <v>12</v>
      </c>
      <c r="C91" s="4" t="s">
        <v>176</v>
      </c>
      <c r="D91" s="4" t="s">
        <v>9</v>
      </c>
      <c r="E91" s="4" t="s">
        <v>272</v>
      </c>
      <c r="F91" s="4" t="s">
        <v>273</v>
      </c>
      <c r="G91" s="3">
        <v>4</v>
      </c>
      <c r="H91" s="5">
        <v>3.5000000000000001E-3</v>
      </c>
      <c r="I91" s="4" t="s">
        <v>200</v>
      </c>
      <c r="J91" s="4" t="s">
        <v>201</v>
      </c>
    </row>
    <row r="92" spans="1:10" ht="15.75" thickBot="1" x14ac:dyDescent="0.3">
      <c r="A92" s="2">
        <v>92</v>
      </c>
      <c r="B92" s="3">
        <v>12</v>
      </c>
      <c r="C92" s="4" t="s">
        <v>176</v>
      </c>
      <c r="D92" s="4" t="s">
        <v>9</v>
      </c>
      <c r="E92" s="4" t="s">
        <v>274</v>
      </c>
      <c r="F92" s="4" t="s">
        <v>275</v>
      </c>
      <c r="G92" s="3">
        <v>4</v>
      </c>
      <c r="H92" s="5">
        <v>3.5100000000000001E-3</v>
      </c>
      <c r="I92" s="4" t="s">
        <v>276</v>
      </c>
      <c r="J92" s="4" t="s">
        <v>277</v>
      </c>
    </row>
    <row r="93" spans="1:10" ht="15.75" thickBot="1" x14ac:dyDescent="0.3">
      <c r="A93" s="2">
        <v>93</v>
      </c>
      <c r="B93" s="3">
        <v>12</v>
      </c>
      <c r="C93" s="4" t="s">
        <v>176</v>
      </c>
      <c r="D93" s="4" t="s">
        <v>9</v>
      </c>
      <c r="E93" s="4" t="s">
        <v>278</v>
      </c>
      <c r="F93" s="4" t="s">
        <v>279</v>
      </c>
      <c r="G93" s="3">
        <v>5</v>
      </c>
      <c r="H93" s="5">
        <v>3.7499999999999999E-3</v>
      </c>
      <c r="I93" s="4" t="s">
        <v>280</v>
      </c>
      <c r="J93" s="4" t="s">
        <v>281</v>
      </c>
    </row>
    <row r="94" spans="1:10" ht="15.75" thickBot="1" x14ac:dyDescent="0.3">
      <c r="A94" s="2">
        <v>94</v>
      </c>
      <c r="B94" s="3">
        <v>12</v>
      </c>
      <c r="C94" s="4" t="s">
        <v>176</v>
      </c>
      <c r="D94" s="4" t="s">
        <v>9</v>
      </c>
      <c r="E94" s="4" t="s">
        <v>88</v>
      </c>
      <c r="F94" s="4" t="s">
        <v>89</v>
      </c>
      <c r="G94" s="3">
        <v>7</v>
      </c>
      <c r="H94" s="5">
        <v>4.3899999999999998E-3</v>
      </c>
      <c r="I94" s="4" t="s">
        <v>546</v>
      </c>
      <c r="J94" s="4" t="s">
        <v>282</v>
      </c>
    </row>
    <row r="95" spans="1:10" ht="15.75" thickBot="1" x14ac:dyDescent="0.3">
      <c r="A95" s="2">
        <v>95</v>
      </c>
      <c r="B95" s="3">
        <v>12</v>
      </c>
      <c r="C95" s="4" t="s">
        <v>176</v>
      </c>
      <c r="D95" s="4" t="s">
        <v>9</v>
      </c>
      <c r="E95" s="4" t="s">
        <v>283</v>
      </c>
      <c r="F95" s="4" t="s">
        <v>284</v>
      </c>
      <c r="G95" s="3">
        <v>2</v>
      </c>
      <c r="H95" s="5">
        <v>4.4400000000000004E-3</v>
      </c>
      <c r="I95" s="4" t="s">
        <v>285</v>
      </c>
      <c r="J95" s="4" t="s">
        <v>286</v>
      </c>
    </row>
    <row r="96" spans="1:10" ht="15.75" thickBot="1" x14ac:dyDescent="0.3">
      <c r="A96" s="2">
        <v>96</v>
      </c>
      <c r="B96" s="3">
        <v>12</v>
      </c>
      <c r="C96" s="4" t="s">
        <v>176</v>
      </c>
      <c r="D96" s="4" t="s">
        <v>9</v>
      </c>
      <c r="E96" s="4" t="s">
        <v>287</v>
      </c>
      <c r="F96" s="4" t="s">
        <v>288</v>
      </c>
      <c r="G96" s="3">
        <v>3</v>
      </c>
      <c r="H96" s="5">
        <v>4.7600000000000003E-3</v>
      </c>
      <c r="I96" s="4" t="s">
        <v>289</v>
      </c>
      <c r="J96" s="4" t="s">
        <v>290</v>
      </c>
    </row>
    <row r="97" spans="1:10" ht="15.75" thickBot="1" x14ac:dyDescent="0.3">
      <c r="A97" s="2">
        <v>97</v>
      </c>
      <c r="B97" s="3">
        <v>12</v>
      </c>
      <c r="C97" s="4" t="s">
        <v>176</v>
      </c>
      <c r="D97" s="4" t="s">
        <v>9</v>
      </c>
      <c r="E97" s="4" t="s">
        <v>291</v>
      </c>
      <c r="F97" s="4" t="s">
        <v>292</v>
      </c>
      <c r="G97" s="3">
        <v>4</v>
      </c>
      <c r="H97" s="5">
        <v>4.8199999999999996E-3</v>
      </c>
      <c r="I97" s="4" t="s">
        <v>293</v>
      </c>
      <c r="J97" s="4" t="s">
        <v>294</v>
      </c>
    </row>
    <row r="98" spans="1:10" ht="15.75" thickBot="1" x14ac:dyDescent="0.3">
      <c r="A98" s="2">
        <v>98</v>
      </c>
      <c r="B98" s="3">
        <v>12</v>
      </c>
      <c r="C98" s="4" t="s">
        <v>176</v>
      </c>
      <c r="D98" s="4" t="s">
        <v>9</v>
      </c>
      <c r="E98" s="4" t="s">
        <v>295</v>
      </c>
      <c r="F98" s="4" t="s">
        <v>296</v>
      </c>
      <c r="G98" s="3">
        <v>4</v>
      </c>
      <c r="H98" s="5">
        <v>5.8399999999999997E-3</v>
      </c>
      <c r="I98" s="4" t="s">
        <v>276</v>
      </c>
      <c r="J98" s="4" t="s">
        <v>277</v>
      </c>
    </row>
    <row r="99" spans="1:10" ht="15.75" thickBot="1" x14ac:dyDescent="0.3">
      <c r="A99" s="2">
        <v>99</v>
      </c>
      <c r="B99" s="3">
        <v>12</v>
      </c>
      <c r="C99" s="4" t="s">
        <v>176</v>
      </c>
      <c r="D99" s="4" t="s">
        <v>9</v>
      </c>
      <c r="E99" s="4" t="s">
        <v>297</v>
      </c>
      <c r="F99" s="4" t="s">
        <v>298</v>
      </c>
      <c r="G99" s="3">
        <v>3</v>
      </c>
      <c r="H99" s="5">
        <v>6.1599999999999997E-3</v>
      </c>
      <c r="I99" s="4" t="s">
        <v>235</v>
      </c>
      <c r="J99" s="4" t="s">
        <v>236</v>
      </c>
    </row>
    <row r="100" spans="1:10" ht="15.75" thickBot="1" x14ac:dyDescent="0.3">
      <c r="A100" s="2">
        <v>100</v>
      </c>
      <c r="B100" s="3">
        <v>12</v>
      </c>
      <c r="C100" s="4" t="s">
        <v>176</v>
      </c>
      <c r="D100" s="4" t="s">
        <v>9</v>
      </c>
      <c r="E100" s="4" t="s">
        <v>299</v>
      </c>
      <c r="F100" s="4" t="s">
        <v>300</v>
      </c>
      <c r="G100" s="3">
        <v>4</v>
      </c>
      <c r="H100" s="5">
        <v>6.96E-3</v>
      </c>
      <c r="I100" s="4" t="s">
        <v>301</v>
      </c>
      <c r="J100" s="4" t="s">
        <v>302</v>
      </c>
    </row>
    <row r="101" spans="1:10" ht="15.75" thickBot="1" x14ac:dyDescent="0.3">
      <c r="A101" s="2">
        <v>101</v>
      </c>
      <c r="B101" s="3">
        <v>12</v>
      </c>
      <c r="C101" s="4" t="s">
        <v>176</v>
      </c>
      <c r="D101" s="4" t="s">
        <v>9</v>
      </c>
      <c r="E101" s="4" t="s">
        <v>303</v>
      </c>
      <c r="F101" s="4" t="s">
        <v>304</v>
      </c>
      <c r="G101" s="3">
        <v>2</v>
      </c>
      <c r="H101" s="5">
        <v>7.5300000000000002E-3</v>
      </c>
      <c r="I101" s="4" t="s">
        <v>305</v>
      </c>
      <c r="J101" s="4" t="s">
        <v>306</v>
      </c>
    </row>
    <row r="102" spans="1:10" ht="15.75" thickBot="1" x14ac:dyDescent="0.3">
      <c r="A102" s="2">
        <v>102</v>
      </c>
      <c r="B102" s="3">
        <v>12</v>
      </c>
      <c r="C102" s="4" t="s">
        <v>176</v>
      </c>
      <c r="D102" s="4" t="s">
        <v>9</v>
      </c>
      <c r="E102" s="4" t="s">
        <v>307</v>
      </c>
      <c r="F102" s="4" t="s">
        <v>308</v>
      </c>
      <c r="G102" s="3">
        <v>2</v>
      </c>
      <c r="H102" s="5">
        <v>8.0199999999999994E-3</v>
      </c>
      <c r="I102" s="4" t="s">
        <v>305</v>
      </c>
      <c r="J102" s="4" t="s">
        <v>306</v>
      </c>
    </row>
    <row r="103" spans="1:10" ht="15.75" thickBot="1" x14ac:dyDescent="0.3">
      <c r="A103" s="2">
        <v>103</v>
      </c>
      <c r="B103" s="3">
        <v>12</v>
      </c>
      <c r="C103" s="4" t="s">
        <v>176</v>
      </c>
      <c r="D103" s="4" t="s">
        <v>9</v>
      </c>
      <c r="E103" s="4" t="s">
        <v>309</v>
      </c>
      <c r="F103" s="4" t="s">
        <v>310</v>
      </c>
      <c r="G103" s="3">
        <v>2</v>
      </c>
      <c r="H103" s="5">
        <v>8.0199999999999994E-3</v>
      </c>
      <c r="I103" s="4" t="s">
        <v>311</v>
      </c>
      <c r="J103" s="4" t="s">
        <v>312</v>
      </c>
    </row>
    <row r="104" spans="1:10" ht="15.75" thickBot="1" x14ac:dyDescent="0.3">
      <c r="A104" s="2">
        <v>104</v>
      </c>
      <c r="B104" s="3">
        <v>12</v>
      </c>
      <c r="C104" s="4" t="s">
        <v>176</v>
      </c>
      <c r="D104" s="4" t="s">
        <v>9</v>
      </c>
      <c r="E104" s="4" t="s">
        <v>313</v>
      </c>
      <c r="F104" s="4" t="s">
        <v>314</v>
      </c>
      <c r="G104" s="3">
        <v>2</v>
      </c>
      <c r="H104" s="5">
        <v>8.5000000000000006E-3</v>
      </c>
      <c r="I104" s="4" t="s">
        <v>315</v>
      </c>
      <c r="J104" s="4" t="s">
        <v>316</v>
      </c>
    </row>
    <row r="105" spans="1:10" ht="15.75" thickBot="1" x14ac:dyDescent="0.3">
      <c r="A105" s="2">
        <v>105</v>
      </c>
      <c r="B105" s="3">
        <v>12</v>
      </c>
      <c r="C105" s="4" t="s">
        <v>176</v>
      </c>
      <c r="D105" s="4" t="s">
        <v>9</v>
      </c>
      <c r="E105" s="4" t="s">
        <v>317</v>
      </c>
      <c r="F105" s="4" t="s">
        <v>318</v>
      </c>
      <c r="G105" s="3">
        <v>3</v>
      </c>
      <c r="H105" s="5">
        <v>1.0200000000000001E-2</v>
      </c>
      <c r="I105" s="4" t="s">
        <v>182</v>
      </c>
      <c r="J105" s="4" t="s">
        <v>183</v>
      </c>
    </row>
    <row r="106" spans="1:10" ht="15.75" thickBot="1" x14ac:dyDescent="0.3">
      <c r="A106" s="2">
        <v>106</v>
      </c>
      <c r="B106" s="3">
        <v>12</v>
      </c>
      <c r="C106" s="4" t="s">
        <v>176</v>
      </c>
      <c r="D106" s="4" t="s">
        <v>9</v>
      </c>
      <c r="E106" s="4" t="s">
        <v>319</v>
      </c>
      <c r="F106" s="4" t="s">
        <v>320</v>
      </c>
      <c r="G106" s="3">
        <v>6</v>
      </c>
      <c r="H106" s="5">
        <v>1.0500000000000001E-2</v>
      </c>
      <c r="I106" s="4" t="s">
        <v>321</v>
      </c>
      <c r="J106" s="4" t="s">
        <v>322</v>
      </c>
    </row>
    <row r="107" spans="1:10" ht="15.75" thickBot="1" x14ac:dyDescent="0.3">
      <c r="A107" s="2">
        <v>107</v>
      </c>
      <c r="B107" s="3">
        <v>12</v>
      </c>
      <c r="C107" s="4" t="s">
        <v>176</v>
      </c>
      <c r="D107" s="4" t="s">
        <v>9</v>
      </c>
      <c r="E107" s="4" t="s">
        <v>323</v>
      </c>
      <c r="F107" s="4" t="s">
        <v>324</v>
      </c>
      <c r="G107" s="3">
        <v>3</v>
      </c>
      <c r="H107" s="5">
        <v>1.09E-2</v>
      </c>
      <c r="I107" s="4" t="s">
        <v>235</v>
      </c>
      <c r="J107" s="4" t="s">
        <v>236</v>
      </c>
    </row>
    <row r="108" spans="1:10" ht="15.75" thickBot="1" x14ac:dyDescent="0.3">
      <c r="A108" s="2">
        <v>108</v>
      </c>
      <c r="B108" s="3">
        <v>12</v>
      </c>
      <c r="C108" s="4" t="s">
        <v>176</v>
      </c>
      <c r="D108" s="4" t="s">
        <v>9</v>
      </c>
      <c r="E108" s="4" t="s">
        <v>325</v>
      </c>
      <c r="F108" s="4" t="s">
        <v>547</v>
      </c>
      <c r="G108" s="3">
        <v>2</v>
      </c>
      <c r="H108" s="5">
        <v>1.0999999999999999E-2</v>
      </c>
      <c r="I108" s="4" t="s">
        <v>305</v>
      </c>
      <c r="J108" s="4" t="s">
        <v>306</v>
      </c>
    </row>
    <row r="109" spans="1:10" ht="15.75" thickBot="1" x14ac:dyDescent="0.3">
      <c r="A109" s="2">
        <v>109</v>
      </c>
      <c r="B109" s="3">
        <v>12</v>
      </c>
      <c r="C109" s="4" t="s">
        <v>176</v>
      </c>
      <c r="D109" s="4" t="s">
        <v>9</v>
      </c>
      <c r="E109" s="4" t="s">
        <v>326</v>
      </c>
      <c r="F109" s="4" t="s">
        <v>327</v>
      </c>
      <c r="G109" s="3">
        <v>4</v>
      </c>
      <c r="H109" s="5">
        <v>1.0999999999999999E-2</v>
      </c>
      <c r="I109" s="4" t="s">
        <v>328</v>
      </c>
      <c r="J109" s="4" t="s">
        <v>329</v>
      </c>
    </row>
    <row r="110" spans="1:10" ht="15.75" thickBot="1" x14ac:dyDescent="0.3">
      <c r="A110" s="2">
        <v>110</v>
      </c>
      <c r="B110" s="3">
        <v>12</v>
      </c>
      <c r="C110" s="4" t="s">
        <v>176</v>
      </c>
      <c r="D110" s="4" t="s">
        <v>9</v>
      </c>
      <c r="E110" s="4" t="s">
        <v>330</v>
      </c>
      <c r="F110" s="4" t="s">
        <v>331</v>
      </c>
      <c r="G110" s="3">
        <v>4</v>
      </c>
      <c r="H110" s="5">
        <v>1.0999999999999999E-2</v>
      </c>
      <c r="I110" s="4" t="s">
        <v>214</v>
      </c>
      <c r="J110" s="4" t="s">
        <v>215</v>
      </c>
    </row>
    <row r="111" spans="1:10" ht="15.75" thickBot="1" x14ac:dyDescent="0.3">
      <c r="A111" s="2">
        <v>111</v>
      </c>
      <c r="B111" s="3">
        <v>12</v>
      </c>
      <c r="C111" s="4" t="s">
        <v>176</v>
      </c>
      <c r="D111" s="4" t="s">
        <v>9</v>
      </c>
      <c r="E111" s="4" t="s">
        <v>332</v>
      </c>
      <c r="F111" s="4" t="s">
        <v>333</v>
      </c>
      <c r="G111" s="3">
        <v>2</v>
      </c>
      <c r="H111" s="5">
        <v>1.18E-2</v>
      </c>
      <c r="I111" s="4" t="s">
        <v>305</v>
      </c>
      <c r="J111" s="4" t="s">
        <v>306</v>
      </c>
    </row>
    <row r="112" spans="1:10" ht="15.75" thickBot="1" x14ac:dyDescent="0.3">
      <c r="A112" s="2">
        <v>112</v>
      </c>
      <c r="B112" s="3">
        <v>12</v>
      </c>
      <c r="C112" s="4" t="s">
        <v>176</v>
      </c>
      <c r="D112" s="4" t="s">
        <v>9</v>
      </c>
      <c r="E112" s="4" t="s">
        <v>334</v>
      </c>
      <c r="F112" s="4" t="s">
        <v>335</v>
      </c>
      <c r="G112" s="3">
        <v>6</v>
      </c>
      <c r="H112" s="5">
        <v>1.3100000000000001E-2</v>
      </c>
      <c r="I112" s="4" t="s">
        <v>336</v>
      </c>
      <c r="J112" s="4" t="s">
        <v>337</v>
      </c>
    </row>
    <row r="113" spans="1:10" ht="15.75" thickBot="1" x14ac:dyDescent="0.3">
      <c r="A113" s="2">
        <v>113</v>
      </c>
      <c r="B113" s="3">
        <v>12</v>
      </c>
      <c r="C113" s="4" t="s">
        <v>176</v>
      </c>
      <c r="D113" s="4" t="s">
        <v>9</v>
      </c>
      <c r="E113" s="4" t="s">
        <v>338</v>
      </c>
      <c r="F113" s="4" t="s">
        <v>339</v>
      </c>
      <c r="G113" s="3">
        <v>4</v>
      </c>
      <c r="H113" s="5">
        <v>1.44E-2</v>
      </c>
      <c r="I113" s="4" t="s">
        <v>214</v>
      </c>
      <c r="J113" s="4" t="s">
        <v>215</v>
      </c>
    </row>
    <row r="114" spans="1:10" ht="15.75" thickBot="1" x14ac:dyDescent="0.3">
      <c r="A114" s="2">
        <v>114</v>
      </c>
      <c r="B114" s="3">
        <v>12</v>
      </c>
      <c r="C114" s="4" t="s">
        <v>176</v>
      </c>
      <c r="D114" s="4" t="s">
        <v>9</v>
      </c>
      <c r="E114" s="4" t="s">
        <v>340</v>
      </c>
      <c r="F114" s="4" t="s">
        <v>341</v>
      </c>
      <c r="G114" s="3">
        <v>5</v>
      </c>
      <c r="H114" s="5">
        <v>1.4800000000000001E-2</v>
      </c>
      <c r="I114" s="4" t="s">
        <v>342</v>
      </c>
      <c r="J114" s="4" t="s">
        <v>343</v>
      </c>
    </row>
    <row r="115" spans="1:10" ht="15.75" thickBot="1" x14ac:dyDescent="0.3">
      <c r="A115" s="2">
        <v>115</v>
      </c>
      <c r="B115" s="3">
        <v>12</v>
      </c>
      <c r="C115" s="4" t="s">
        <v>176</v>
      </c>
      <c r="D115" s="4" t="s">
        <v>9</v>
      </c>
      <c r="E115" s="4" t="s">
        <v>344</v>
      </c>
      <c r="F115" s="4" t="s">
        <v>345</v>
      </c>
      <c r="G115" s="3">
        <v>4</v>
      </c>
      <c r="H115" s="5">
        <v>1.5599999999999999E-2</v>
      </c>
      <c r="I115" s="4" t="s">
        <v>214</v>
      </c>
      <c r="J115" s="4" t="s">
        <v>215</v>
      </c>
    </row>
    <row r="116" spans="1:10" ht="15.75" thickBot="1" x14ac:dyDescent="0.3">
      <c r="A116" s="2">
        <v>116</v>
      </c>
      <c r="B116" s="3">
        <v>12</v>
      </c>
      <c r="C116" s="4" t="s">
        <v>176</v>
      </c>
      <c r="D116" s="4" t="s">
        <v>9</v>
      </c>
      <c r="E116" s="4" t="s">
        <v>346</v>
      </c>
      <c r="F116" s="4" t="s">
        <v>347</v>
      </c>
      <c r="G116" s="3">
        <v>2</v>
      </c>
      <c r="H116" s="5">
        <v>1.5599999999999999E-2</v>
      </c>
      <c r="I116" s="4" t="s">
        <v>305</v>
      </c>
      <c r="J116" s="4" t="s">
        <v>306</v>
      </c>
    </row>
    <row r="117" spans="1:10" ht="15.75" thickBot="1" x14ac:dyDescent="0.3">
      <c r="A117" s="2">
        <v>117</v>
      </c>
      <c r="B117" s="3">
        <v>12</v>
      </c>
      <c r="C117" s="4" t="s">
        <v>176</v>
      </c>
      <c r="D117" s="4" t="s">
        <v>9</v>
      </c>
      <c r="E117" s="4" t="s">
        <v>348</v>
      </c>
      <c r="F117" s="4" t="s">
        <v>349</v>
      </c>
      <c r="G117" s="3">
        <v>4</v>
      </c>
      <c r="H117" s="5">
        <v>1.5900000000000001E-2</v>
      </c>
      <c r="I117" s="4" t="s">
        <v>214</v>
      </c>
      <c r="J117" s="4" t="s">
        <v>215</v>
      </c>
    </row>
    <row r="118" spans="1:10" ht="15.75" thickBot="1" x14ac:dyDescent="0.3">
      <c r="A118" s="2">
        <v>118</v>
      </c>
      <c r="B118" s="3">
        <v>12</v>
      </c>
      <c r="C118" s="4" t="s">
        <v>176</v>
      </c>
      <c r="D118" s="4" t="s">
        <v>9</v>
      </c>
      <c r="E118" s="4" t="s">
        <v>350</v>
      </c>
      <c r="F118" s="4" t="s">
        <v>351</v>
      </c>
      <c r="G118" s="3">
        <v>3</v>
      </c>
      <c r="H118" s="5">
        <v>1.5900000000000001E-2</v>
      </c>
      <c r="I118" s="4" t="s">
        <v>235</v>
      </c>
      <c r="J118" s="4" t="s">
        <v>236</v>
      </c>
    </row>
    <row r="119" spans="1:10" ht="15.75" thickBot="1" x14ac:dyDescent="0.3">
      <c r="A119" s="2">
        <v>119</v>
      </c>
      <c r="B119" s="3">
        <v>12</v>
      </c>
      <c r="C119" s="4" t="s">
        <v>176</v>
      </c>
      <c r="D119" s="4" t="s">
        <v>9</v>
      </c>
      <c r="E119" s="4" t="s">
        <v>352</v>
      </c>
      <c r="F119" s="4" t="s">
        <v>353</v>
      </c>
      <c r="G119" s="3">
        <v>3</v>
      </c>
      <c r="H119" s="5">
        <v>1.6E-2</v>
      </c>
      <c r="I119" s="4" t="s">
        <v>235</v>
      </c>
      <c r="J119" s="4" t="s">
        <v>236</v>
      </c>
    </row>
    <row r="120" spans="1:10" ht="15.75" thickBot="1" x14ac:dyDescent="0.3">
      <c r="A120" s="2">
        <v>120</v>
      </c>
      <c r="B120" s="3">
        <v>12</v>
      </c>
      <c r="C120" s="4" t="s">
        <v>176</v>
      </c>
      <c r="D120" s="4" t="s">
        <v>9</v>
      </c>
      <c r="E120" s="4" t="s">
        <v>354</v>
      </c>
      <c r="F120" s="4" t="s">
        <v>355</v>
      </c>
      <c r="G120" s="3">
        <v>2</v>
      </c>
      <c r="H120" s="5">
        <v>1.6799999999999999E-2</v>
      </c>
      <c r="I120" s="4" t="s">
        <v>315</v>
      </c>
      <c r="J120" s="4" t="s">
        <v>316</v>
      </c>
    </row>
    <row r="121" spans="1:10" ht="15.75" thickBot="1" x14ac:dyDescent="0.3">
      <c r="A121" s="2">
        <v>121</v>
      </c>
      <c r="B121" s="3">
        <v>12</v>
      </c>
      <c r="C121" s="4" t="s">
        <v>176</v>
      </c>
      <c r="D121" s="4" t="s">
        <v>9</v>
      </c>
      <c r="E121" s="4" t="s">
        <v>356</v>
      </c>
      <c r="F121" s="4" t="s">
        <v>357</v>
      </c>
      <c r="G121" s="3">
        <v>3</v>
      </c>
      <c r="H121" s="5">
        <v>1.8499999999999999E-2</v>
      </c>
      <c r="I121" s="4" t="s">
        <v>235</v>
      </c>
      <c r="J121" s="4" t="s">
        <v>236</v>
      </c>
    </row>
    <row r="122" spans="1:10" ht="15.75" thickBot="1" x14ac:dyDescent="0.3">
      <c r="A122" s="2">
        <v>122</v>
      </c>
      <c r="B122" s="3">
        <v>12</v>
      </c>
      <c r="C122" s="4" t="s">
        <v>176</v>
      </c>
      <c r="D122" s="4" t="s">
        <v>9</v>
      </c>
      <c r="E122" s="4" t="s">
        <v>358</v>
      </c>
      <c r="F122" s="4" t="s">
        <v>359</v>
      </c>
      <c r="G122" s="3">
        <v>4</v>
      </c>
      <c r="H122" s="5">
        <v>1.8700000000000001E-2</v>
      </c>
      <c r="I122" s="4" t="s">
        <v>214</v>
      </c>
      <c r="J122" s="4" t="s">
        <v>215</v>
      </c>
    </row>
    <row r="123" spans="1:10" ht="15.75" thickBot="1" x14ac:dyDescent="0.3">
      <c r="A123" s="2">
        <v>123</v>
      </c>
      <c r="B123" s="3">
        <v>12</v>
      </c>
      <c r="C123" s="4" t="s">
        <v>176</v>
      </c>
      <c r="D123" s="4" t="s">
        <v>9</v>
      </c>
      <c r="E123" s="4" t="s">
        <v>360</v>
      </c>
      <c r="F123" s="4" t="s">
        <v>361</v>
      </c>
      <c r="G123" s="3">
        <v>2</v>
      </c>
      <c r="H123" s="5">
        <v>1.9199999999999998E-2</v>
      </c>
      <c r="I123" s="4" t="s">
        <v>305</v>
      </c>
      <c r="J123" s="4" t="s">
        <v>306</v>
      </c>
    </row>
    <row r="124" spans="1:10" ht="15.75" thickBot="1" x14ac:dyDescent="0.3">
      <c r="A124" s="2">
        <v>124</v>
      </c>
      <c r="B124" s="3">
        <v>12</v>
      </c>
      <c r="C124" s="4" t="s">
        <v>176</v>
      </c>
      <c r="D124" s="4" t="s">
        <v>9</v>
      </c>
      <c r="E124" s="4" t="s">
        <v>362</v>
      </c>
      <c r="F124" s="4" t="s">
        <v>363</v>
      </c>
      <c r="G124" s="3">
        <v>5</v>
      </c>
      <c r="H124" s="5">
        <v>2.0500000000000001E-2</v>
      </c>
      <c r="I124" s="4" t="s">
        <v>229</v>
      </c>
      <c r="J124" s="4" t="s">
        <v>230</v>
      </c>
    </row>
    <row r="125" spans="1:10" ht="15.75" thickBot="1" x14ac:dyDescent="0.3">
      <c r="A125" s="2">
        <v>125</v>
      </c>
      <c r="B125" s="3">
        <v>12</v>
      </c>
      <c r="C125" s="4" t="s">
        <v>176</v>
      </c>
      <c r="D125" s="4" t="s">
        <v>9</v>
      </c>
      <c r="E125" s="4" t="s">
        <v>364</v>
      </c>
      <c r="F125" s="4" t="s">
        <v>365</v>
      </c>
      <c r="G125" s="3">
        <v>5</v>
      </c>
      <c r="H125" s="5">
        <v>2.06E-2</v>
      </c>
      <c r="I125" s="4" t="s">
        <v>342</v>
      </c>
      <c r="J125" s="4" t="s">
        <v>343</v>
      </c>
    </row>
    <row r="126" spans="1:10" ht="15.75" thickBot="1" x14ac:dyDescent="0.3">
      <c r="A126" s="2">
        <v>126</v>
      </c>
      <c r="B126" s="3">
        <v>12</v>
      </c>
      <c r="C126" s="4" t="s">
        <v>176</v>
      </c>
      <c r="D126" s="4" t="s">
        <v>9</v>
      </c>
      <c r="E126" s="4" t="s">
        <v>366</v>
      </c>
      <c r="F126" s="4" t="s">
        <v>367</v>
      </c>
      <c r="G126" s="3">
        <v>4</v>
      </c>
      <c r="H126" s="5">
        <v>2.06E-2</v>
      </c>
      <c r="I126" s="4" t="s">
        <v>276</v>
      </c>
      <c r="J126" s="4" t="s">
        <v>277</v>
      </c>
    </row>
    <row r="127" spans="1:10" ht="15.75" thickBot="1" x14ac:dyDescent="0.3">
      <c r="A127" s="2">
        <v>127</v>
      </c>
      <c r="B127" s="3">
        <v>12</v>
      </c>
      <c r="C127" s="4" t="s">
        <v>176</v>
      </c>
      <c r="D127" s="4" t="s">
        <v>9</v>
      </c>
      <c r="E127" s="4" t="s">
        <v>368</v>
      </c>
      <c r="F127" s="4" t="s">
        <v>369</v>
      </c>
      <c r="G127" s="3">
        <v>2</v>
      </c>
      <c r="H127" s="5">
        <v>2.06E-2</v>
      </c>
      <c r="I127" s="4" t="s">
        <v>315</v>
      </c>
      <c r="J127" s="4" t="s">
        <v>316</v>
      </c>
    </row>
    <row r="128" spans="1:10" ht="15.75" thickBot="1" x14ac:dyDescent="0.3">
      <c r="A128" s="2">
        <v>128</v>
      </c>
      <c r="B128" s="3">
        <v>12</v>
      </c>
      <c r="C128" s="4" t="s">
        <v>176</v>
      </c>
      <c r="D128" s="4" t="s">
        <v>9</v>
      </c>
      <c r="E128" s="4" t="s">
        <v>370</v>
      </c>
      <c r="F128" s="4" t="s">
        <v>371</v>
      </c>
      <c r="G128" s="3">
        <v>4</v>
      </c>
      <c r="H128" s="5">
        <v>2.12E-2</v>
      </c>
      <c r="I128" s="4" t="s">
        <v>372</v>
      </c>
      <c r="J128" s="4" t="s">
        <v>373</v>
      </c>
    </row>
    <row r="129" spans="1:10" ht="15.75" thickBot="1" x14ac:dyDescent="0.3">
      <c r="A129" s="2">
        <v>129</v>
      </c>
      <c r="B129" s="3">
        <v>12</v>
      </c>
      <c r="C129" s="4" t="s">
        <v>176</v>
      </c>
      <c r="D129" s="4" t="s">
        <v>9</v>
      </c>
      <c r="E129" s="4" t="s">
        <v>374</v>
      </c>
      <c r="F129" s="4" t="s">
        <v>375</v>
      </c>
      <c r="G129" s="3">
        <v>3</v>
      </c>
      <c r="H129" s="5">
        <v>2.12E-2</v>
      </c>
      <c r="I129" s="4" t="s">
        <v>235</v>
      </c>
      <c r="J129" s="4" t="s">
        <v>236</v>
      </c>
    </row>
    <row r="130" spans="1:10" ht="15.75" thickBot="1" x14ac:dyDescent="0.3">
      <c r="A130" s="2">
        <v>130</v>
      </c>
      <c r="B130" s="3">
        <v>12</v>
      </c>
      <c r="C130" s="4" t="s">
        <v>176</v>
      </c>
      <c r="D130" s="4" t="s">
        <v>9</v>
      </c>
      <c r="E130" s="4" t="s">
        <v>376</v>
      </c>
      <c r="F130" s="4" t="s">
        <v>377</v>
      </c>
      <c r="G130" s="3">
        <v>8</v>
      </c>
      <c r="H130" s="5">
        <v>2.12E-2</v>
      </c>
      <c r="I130" s="4" t="s">
        <v>548</v>
      </c>
      <c r="J130" s="4" t="s">
        <v>378</v>
      </c>
    </row>
    <row r="131" spans="1:10" ht="15.75" thickBot="1" x14ac:dyDescent="0.3">
      <c r="A131" s="2">
        <v>131</v>
      </c>
      <c r="B131" s="3">
        <v>12</v>
      </c>
      <c r="C131" s="4" t="s">
        <v>176</v>
      </c>
      <c r="D131" s="4" t="s">
        <v>9</v>
      </c>
      <c r="E131" s="4" t="s">
        <v>379</v>
      </c>
      <c r="F131" s="4" t="s">
        <v>380</v>
      </c>
      <c r="G131" s="3">
        <v>5</v>
      </c>
      <c r="H131" s="5">
        <v>2.18E-2</v>
      </c>
      <c r="I131" s="4" t="s">
        <v>381</v>
      </c>
      <c r="J131" s="4" t="s">
        <v>382</v>
      </c>
    </row>
    <row r="132" spans="1:10" ht="15.75" thickBot="1" x14ac:dyDescent="0.3">
      <c r="A132" s="2">
        <v>132</v>
      </c>
      <c r="B132" s="3">
        <v>12</v>
      </c>
      <c r="C132" s="4" t="s">
        <v>176</v>
      </c>
      <c r="D132" s="4" t="s">
        <v>9</v>
      </c>
      <c r="E132" s="4" t="s">
        <v>383</v>
      </c>
      <c r="F132" s="4" t="s">
        <v>384</v>
      </c>
      <c r="G132" s="3">
        <v>6</v>
      </c>
      <c r="H132" s="5">
        <v>2.18E-2</v>
      </c>
      <c r="I132" s="4" t="s">
        <v>385</v>
      </c>
      <c r="J132" s="4" t="s">
        <v>386</v>
      </c>
    </row>
    <row r="133" spans="1:10" ht="15.75" thickBot="1" x14ac:dyDescent="0.3">
      <c r="A133" s="2">
        <v>133</v>
      </c>
      <c r="B133" s="3">
        <v>12</v>
      </c>
      <c r="C133" s="4" t="s">
        <v>176</v>
      </c>
      <c r="D133" s="4" t="s">
        <v>9</v>
      </c>
      <c r="E133" s="4" t="s">
        <v>387</v>
      </c>
      <c r="F133" s="4" t="s">
        <v>388</v>
      </c>
      <c r="G133" s="3">
        <v>3</v>
      </c>
      <c r="H133" s="5">
        <v>2.2499999999999999E-2</v>
      </c>
      <c r="I133" s="4" t="s">
        <v>389</v>
      </c>
      <c r="J133" s="4" t="s">
        <v>390</v>
      </c>
    </row>
    <row r="134" spans="1:10" ht="15.75" thickBot="1" x14ac:dyDescent="0.3">
      <c r="A134" s="2">
        <v>134</v>
      </c>
      <c r="B134" s="3">
        <v>12</v>
      </c>
      <c r="C134" s="4" t="s">
        <v>176</v>
      </c>
      <c r="D134" s="4" t="s">
        <v>9</v>
      </c>
      <c r="E134" s="4" t="s">
        <v>391</v>
      </c>
      <c r="F134" s="4" t="s">
        <v>392</v>
      </c>
      <c r="G134" s="3">
        <v>5</v>
      </c>
      <c r="H134" s="5">
        <v>2.3300000000000001E-2</v>
      </c>
      <c r="I134" s="4" t="s">
        <v>393</v>
      </c>
      <c r="J134" s="4" t="s">
        <v>394</v>
      </c>
    </row>
    <row r="135" spans="1:10" ht="15.75" thickBot="1" x14ac:dyDescent="0.3">
      <c r="A135" s="2">
        <v>135</v>
      </c>
      <c r="B135" s="3">
        <v>12</v>
      </c>
      <c r="C135" s="4" t="s">
        <v>176</v>
      </c>
      <c r="D135" s="4" t="s">
        <v>9</v>
      </c>
      <c r="E135" s="4" t="s">
        <v>395</v>
      </c>
      <c r="F135" s="4" t="s">
        <v>396</v>
      </c>
      <c r="G135" s="3">
        <v>2</v>
      </c>
      <c r="H135" s="5">
        <v>2.3400000000000001E-2</v>
      </c>
      <c r="I135" s="4" t="s">
        <v>397</v>
      </c>
      <c r="J135" s="4" t="s">
        <v>398</v>
      </c>
    </row>
    <row r="136" spans="1:10" ht="15.75" thickBot="1" x14ac:dyDescent="0.3">
      <c r="A136" s="2">
        <v>136</v>
      </c>
      <c r="B136" s="3">
        <v>12</v>
      </c>
      <c r="C136" s="4" t="s">
        <v>176</v>
      </c>
      <c r="D136" s="4" t="s">
        <v>9</v>
      </c>
      <c r="E136" s="4" t="s">
        <v>399</v>
      </c>
      <c r="F136" s="4" t="s">
        <v>400</v>
      </c>
      <c r="G136" s="3">
        <v>4</v>
      </c>
      <c r="H136" s="5">
        <v>2.4E-2</v>
      </c>
      <c r="I136" s="4" t="s">
        <v>276</v>
      </c>
      <c r="J136" s="4" t="s">
        <v>277</v>
      </c>
    </row>
    <row r="137" spans="1:10" ht="15.75" thickBot="1" x14ac:dyDescent="0.3">
      <c r="A137" s="2">
        <v>137</v>
      </c>
      <c r="B137" s="3">
        <v>12</v>
      </c>
      <c r="C137" s="4" t="s">
        <v>176</v>
      </c>
      <c r="D137" s="4" t="s">
        <v>9</v>
      </c>
      <c r="E137" s="4" t="s">
        <v>401</v>
      </c>
      <c r="F137" s="4" t="s">
        <v>402</v>
      </c>
      <c r="G137" s="3">
        <v>5</v>
      </c>
      <c r="H137" s="5">
        <v>2.47E-2</v>
      </c>
      <c r="I137" s="4" t="s">
        <v>403</v>
      </c>
      <c r="J137" s="4" t="s">
        <v>404</v>
      </c>
    </row>
    <row r="138" spans="1:10" ht="15.75" thickBot="1" x14ac:dyDescent="0.3">
      <c r="A138" s="2">
        <v>138</v>
      </c>
      <c r="B138" s="3">
        <v>12</v>
      </c>
      <c r="C138" s="4" t="s">
        <v>176</v>
      </c>
      <c r="D138" s="4" t="s">
        <v>9</v>
      </c>
      <c r="E138" s="4" t="s">
        <v>405</v>
      </c>
      <c r="F138" s="4" t="s">
        <v>406</v>
      </c>
      <c r="G138" s="3">
        <v>5</v>
      </c>
      <c r="H138" s="5">
        <v>2.52E-2</v>
      </c>
      <c r="I138" s="4" t="s">
        <v>260</v>
      </c>
      <c r="J138" s="4" t="s">
        <v>261</v>
      </c>
    </row>
    <row r="139" spans="1:10" ht="15.75" thickBot="1" x14ac:dyDescent="0.3">
      <c r="A139" s="2">
        <v>139</v>
      </c>
      <c r="B139" s="3">
        <v>12</v>
      </c>
      <c r="C139" s="4" t="s">
        <v>176</v>
      </c>
      <c r="D139" s="4" t="s">
        <v>9</v>
      </c>
      <c r="E139" s="4" t="s">
        <v>407</v>
      </c>
      <c r="F139" s="4" t="s">
        <v>408</v>
      </c>
      <c r="G139" s="3">
        <v>3</v>
      </c>
      <c r="H139" s="5">
        <v>2.6100000000000002E-2</v>
      </c>
      <c r="I139" s="4" t="s">
        <v>182</v>
      </c>
      <c r="J139" s="4" t="s">
        <v>183</v>
      </c>
    </row>
    <row r="140" spans="1:10" ht="15.75" thickBot="1" x14ac:dyDescent="0.3">
      <c r="A140" s="2">
        <v>140</v>
      </c>
      <c r="B140" s="3">
        <v>12</v>
      </c>
      <c r="C140" s="4" t="s">
        <v>176</v>
      </c>
      <c r="D140" s="4" t="s">
        <v>9</v>
      </c>
      <c r="E140" s="4" t="s">
        <v>409</v>
      </c>
      <c r="F140" s="4" t="s">
        <v>410</v>
      </c>
      <c r="G140" s="3">
        <v>4</v>
      </c>
      <c r="H140" s="5">
        <v>3.6499999999999998E-2</v>
      </c>
      <c r="I140" s="4" t="s">
        <v>411</v>
      </c>
      <c r="J140" s="4" t="s">
        <v>412</v>
      </c>
    </row>
    <row r="141" spans="1:10" ht="15.75" thickBot="1" x14ac:dyDescent="0.3">
      <c r="A141" s="2">
        <v>141</v>
      </c>
      <c r="B141" s="3">
        <v>12</v>
      </c>
      <c r="C141" s="4" t="s">
        <v>176</v>
      </c>
      <c r="D141" s="4" t="s">
        <v>9</v>
      </c>
      <c r="E141" s="4" t="s">
        <v>413</v>
      </c>
      <c r="F141" s="4" t="s">
        <v>414</v>
      </c>
      <c r="G141" s="3">
        <v>2</v>
      </c>
      <c r="H141" s="5">
        <v>3.7100000000000001E-2</v>
      </c>
      <c r="I141" s="4" t="s">
        <v>305</v>
      </c>
      <c r="J141" s="4" t="s">
        <v>306</v>
      </c>
    </row>
    <row r="142" spans="1:10" ht="15.75" thickBot="1" x14ac:dyDescent="0.3">
      <c r="A142" s="2">
        <v>142</v>
      </c>
      <c r="B142" s="3">
        <v>12</v>
      </c>
      <c r="C142" s="4" t="s">
        <v>176</v>
      </c>
      <c r="D142" s="4" t="s">
        <v>9</v>
      </c>
      <c r="E142" s="4" t="s">
        <v>415</v>
      </c>
      <c r="F142" s="4" t="s">
        <v>416</v>
      </c>
      <c r="G142" s="3">
        <v>5</v>
      </c>
      <c r="H142" s="5">
        <v>3.8100000000000002E-2</v>
      </c>
      <c r="I142" s="4" t="s">
        <v>417</v>
      </c>
      <c r="J142" s="4" t="s">
        <v>418</v>
      </c>
    </row>
    <row r="143" spans="1:10" ht="15.75" thickBot="1" x14ac:dyDescent="0.3">
      <c r="A143" s="2">
        <v>143</v>
      </c>
      <c r="B143" s="3">
        <v>12</v>
      </c>
      <c r="C143" s="4" t="s">
        <v>176</v>
      </c>
      <c r="D143" s="4" t="s">
        <v>9</v>
      </c>
      <c r="E143" s="4" t="s">
        <v>70</v>
      </c>
      <c r="F143" s="4" t="s">
        <v>71</v>
      </c>
      <c r="G143" s="3">
        <v>2</v>
      </c>
      <c r="H143" s="5">
        <v>3.8899999999999997E-2</v>
      </c>
      <c r="I143" s="4" t="s">
        <v>419</v>
      </c>
      <c r="J143" s="4" t="s">
        <v>420</v>
      </c>
    </row>
    <row r="144" spans="1:10" ht="15.75" thickBot="1" x14ac:dyDescent="0.3">
      <c r="A144" s="2">
        <v>144</v>
      </c>
      <c r="B144" s="3">
        <v>12</v>
      </c>
      <c r="C144" s="4" t="s">
        <v>176</v>
      </c>
      <c r="D144" s="4" t="s">
        <v>9</v>
      </c>
      <c r="E144" s="4" t="s">
        <v>421</v>
      </c>
      <c r="F144" s="4" t="s">
        <v>422</v>
      </c>
      <c r="G144" s="3">
        <v>6</v>
      </c>
      <c r="H144" s="5">
        <v>3.9600000000000003E-2</v>
      </c>
      <c r="I144" s="4" t="s">
        <v>423</v>
      </c>
      <c r="J144" s="4" t="s">
        <v>424</v>
      </c>
    </row>
    <row r="145" spans="1:10" ht="15.75" thickBot="1" x14ac:dyDescent="0.3">
      <c r="A145" s="2">
        <v>145</v>
      </c>
      <c r="B145" s="3">
        <v>12</v>
      </c>
      <c r="C145" s="4" t="s">
        <v>176</v>
      </c>
      <c r="D145" s="4" t="s">
        <v>9</v>
      </c>
      <c r="E145" s="4" t="s">
        <v>425</v>
      </c>
      <c r="F145" s="4" t="s">
        <v>426</v>
      </c>
      <c r="G145" s="3">
        <v>3</v>
      </c>
      <c r="H145" s="5">
        <v>4.0099999999999997E-2</v>
      </c>
      <c r="I145" s="4" t="s">
        <v>427</v>
      </c>
      <c r="J145" s="4" t="s">
        <v>428</v>
      </c>
    </row>
    <row r="146" spans="1:10" ht="15.75" thickBot="1" x14ac:dyDescent="0.3">
      <c r="A146" s="2">
        <v>146</v>
      </c>
      <c r="B146" s="3">
        <v>12</v>
      </c>
      <c r="C146" s="4" t="s">
        <v>176</v>
      </c>
      <c r="D146" s="4" t="s">
        <v>9</v>
      </c>
      <c r="E146" s="4" t="s">
        <v>429</v>
      </c>
      <c r="F146" s="4" t="s">
        <v>430</v>
      </c>
      <c r="G146" s="3">
        <v>2</v>
      </c>
      <c r="H146" s="5">
        <v>4.1700000000000001E-2</v>
      </c>
      <c r="I146" s="4" t="s">
        <v>315</v>
      </c>
      <c r="J146" s="4" t="s">
        <v>316</v>
      </c>
    </row>
    <row r="147" spans="1:10" ht="15.75" thickBot="1" x14ac:dyDescent="0.3">
      <c r="A147" s="2">
        <v>147</v>
      </c>
      <c r="B147" s="3">
        <v>12</v>
      </c>
      <c r="C147" s="4" t="s">
        <v>176</v>
      </c>
      <c r="D147" s="4" t="s">
        <v>9</v>
      </c>
      <c r="E147" s="4" t="s">
        <v>431</v>
      </c>
      <c r="F147" s="4" t="s">
        <v>432</v>
      </c>
      <c r="G147" s="3">
        <v>4</v>
      </c>
      <c r="H147" s="5">
        <v>4.2200000000000001E-2</v>
      </c>
      <c r="I147" s="4" t="s">
        <v>276</v>
      </c>
      <c r="J147" s="4" t="s">
        <v>277</v>
      </c>
    </row>
    <row r="148" spans="1:10" ht="15.75" thickBot="1" x14ac:dyDescent="0.3">
      <c r="A148" s="2">
        <v>148</v>
      </c>
      <c r="B148" s="3">
        <v>12</v>
      </c>
      <c r="C148" s="4" t="s">
        <v>176</v>
      </c>
      <c r="D148" s="4" t="s">
        <v>9</v>
      </c>
      <c r="E148" s="4" t="s">
        <v>74</v>
      </c>
      <c r="F148" s="4" t="s">
        <v>75</v>
      </c>
      <c r="G148" s="3">
        <v>2</v>
      </c>
      <c r="H148" s="5">
        <v>4.2200000000000001E-2</v>
      </c>
      <c r="I148" s="4" t="s">
        <v>419</v>
      </c>
      <c r="J148" s="4" t="s">
        <v>420</v>
      </c>
    </row>
    <row r="149" spans="1:10" ht="15.75" thickBot="1" x14ac:dyDescent="0.3">
      <c r="A149" s="2">
        <v>149</v>
      </c>
      <c r="B149" s="3">
        <v>12</v>
      </c>
      <c r="C149" s="4" t="s">
        <v>176</v>
      </c>
      <c r="D149" s="4" t="s">
        <v>9</v>
      </c>
      <c r="E149" s="4" t="s">
        <v>433</v>
      </c>
      <c r="F149" s="4" t="s">
        <v>434</v>
      </c>
      <c r="G149" s="3">
        <v>2</v>
      </c>
      <c r="H149" s="5">
        <v>4.41E-2</v>
      </c>
      <c r="I149" s="4" t="s">
        <v>305</v>
      </c>
      <c r="J149" s="4" t="s">
        <v>306</v>
      </c>
    </row>
    <row r="150" spans="1:10" ht="15.75" thickBot="1" x14ac:dyDescent="0.3">
      <c r="A150" s="2">
        <v>150</v>
      </c>
      <c r="B150" s="3">
        <v>12</v>
      </c>
      <c r="C150" s="4" t="s">
        <v>176</v>
      </c>
      <c r="D150" s="4" t="s">
        <v>9</v>
      </c>
      <c r="E150" s="4" t="s">
        <v>435</v>
      </c>
      <c r="F150" s="4" t="s">
        <v>436</v>
      </c>
      <c r="G150" s="3">
        <v>4</v>
      </c>
      <c r="H150" s="5">
        <v>4.41E-2</v>
      </c>
      <c r="I150" s="4" t="s">
        <v>214</v>
      </c>
      <c r="J150" s="4" t="s">
        <v>215</v>
      </c>
    </row>
    <row r="151" spans="1:10" ht="15.75" thickBot="1" x14ac:dyDescent="0.3">
      <c r="A151" s="2">
        <v>151</v>
      </c>
      <c r="B151" s="3">
        <v>12</v>
      </c>
      <c r="C151" s="4" t="s">
        <v>176</v>
      </c>
      <c r="D151" s="4" t="s">
        <v>9</v>
      </c>
      <c r="E151" s="4" t="s">
        <v>437</v>
      </c>
      <c r="F151" s="4" t="s">
        <v>549</v>
      </c>
      <c r="G151" s="3">
        <v>2</v>
      </c>
      <c r="H151" s="5">
        <v>4.53E-2</v>
      </c>
      <c r="I151" s="4" t="s">
        <v>185</v>
      </c>
      <c r="J151" s="4" t="s">
        <v>186</v>
      </c>
    </row>
    <row r="152" spans="1:10" ht="15.75" thickBot="1" x14ac:dyDescent="0.3">
      <c r="A152" s="2">
        <v>152</v>
      </c>
      <c r="B152" s="3">
        <v>12</v>
      </c>
      <c r="C152" s="4" t="s">
        <v>176</v>
      </c>
      <c r="D152" s="4" t="s">
        <v>9</v>
      </c>
      <c r="E152" s="4" t="s">
        <v>438</v>
      </c>
      <c r="F152" s="4" t="s">
        <v>439</v>
      </c>
      <c r="G152" s="3">
        <v>4</v>
      </c>
      <c r="H152" s="5">
        <v>4.53E-2</v>
      </c>
      <c r="I152" s="4" t="s">
        <v>214</v>
      </c>
      <c r="J152" s="4" t="s">
        <v>215</v>
      </c>
    </row>
    <row r="153" spans="1:10" ht="15.75" thickBot="1" x14ac:dyDescent="0.3">
      <c r="A153" s="2">
        <v>153</v>
      </c>
      <c r="B153" s="3">
        <v>12</v>
      </c>
      <c r="C153" s="4" t="s">
        <v>176</v>
      </c>
      <c r="D153" s="4" t="s">
        <v>9</v>
      </c>
      <c r="E153" s="4" t="s">
        <v>440</v>
      </c>
      <c r="F153" s="4" t="s">
        <v>550</v>
      </c>
      <c r="G153" s="3">
        <v>2</v>
      </c>
      <c r="H153" s="5">
        <v>4.8500000000000001E-2</v>
      </c>
      <c r="I153" s="4" t="s">
        <v>441</v>
      </c>
      <c r="J153" s="4" t="s">
        <v>442</v>
      </c>
    </row>
    <row r="154" spans="1:10" ht="15.75" thickBot="1" x14ac:dyDescent="0.3">
      <c r="A154" s="2">
        <v>154</v>
      </c>
      <c r="B154" s="3">
        <v>12</v>
      </c>
      <c r="C154" s="4" t="s">
        <v>176</v>
      </c>
      <c r="D154" s="4" t="s">
        <v>9</v>
      </c>
      <c r="E154" s="4" t="s">
        <v>443</v>
      </c>
      <c r="F154" s="4" t="s">
        <v>444</v>
      </c>
      <c r="G154" s="3">
        <v>6</v>
      </c>
      <c r="H154" s="5">
        <v>4.9500000000000002E-2</v>
      </c>
      <c r="I154" s="4" t="s">
        <v>423</v>
      </c>
      <c r="J154" s="4" t="s">
        <v>424</v>
      </c>
    </row>
    <row r="155" spans="1:10" ht="15.75" thickBot="1" x14ac:dyDescent="0.3">
      <c r="A155" s="2">
        <v>155</v>
      </c>
      <c r="B155" s="3">
        <v>12</v>
      </c>
      <c r="C155" s="4" t="s">
        <v>176</v>
      </c>
      <c r="D155" s="4" t="s">
        <v>9</v>
      </c>
      <c r="E155" s="4" t="s">
        <v>445</v>
      </c>
      <c r="F155" s="4" t="s">
        <v>446</v>
      </c>
      <c r="G155" s="3">
        <v>2</v>
      </c>
      <c r="H155" s="5">
        <v>4.9500000000000002E-2</v>
      </c>
      <c r="I155" s="4" t="s">
        <v>185</v>
      </c>
      <c r="J155" s="4" t="s">
        <v>186</v>
      </c>
    </row>
    <row r="156" spans="1:10" ht="15.75" thickBot="1" x14ac:dyDescent="0.3">
      <c r="A156" s="2">
        <v>156</v>
      </c>
      <c r="B156" s="3">
        <v>12</v>
      </c>
      <c r="C156" s="4" t="s">
        <v>176</v>
      </c>
      <c r="D156" s="4" t="s">
        <v>9</v>
      </c>
      <c r="E156" s="4" t="s">
        <v>447</v>
      </c>
      <c r="F156" s="4" t="s">
        <v>448</v>
      </c>
      <c r="G156" s="3">
        <v>2</v>
      </c>
      <c r="H156" s="5">
        <v>4.99E-2</v>
      </c>
      <c r="I156" s="4" t="s">
        <v>441</v>
      </c>
      <c r="J156" s="4" t="s">
        <v>442</v>
      </c>
    </row>
    <row r="157" spans="1:10" ht="15.75" thickBot="1" x14ac:dyDescent="0.3">
      <c r="A157" s="2">
        <v>157</v>
      </c>
      <c r="B157" s="3">
        <v>13</v>
      </c>
      <c r="C157" s="4" t="s">
        <v>449</v>
      </c>
      <c r="D157" s="4" t="s">
        <v>9</v>
      </c>
      <c r="E157" s="4" t="s">
        <v>450</v>
      </c>
      <c r="F157" s="4" t="s">
        <v>451</v>
      </c>
      <c r="G157" s="3">
        <v>5</v>
      </c>
      <c r="H157" s="5">
        <v>2.3600000000000001E-9</v>
      </c>
      <c r="I157" s="4" t="s">
        <v>452</v>
      </c>
      <c r="J157" s="4" t="s">
        <v>453</v>
      </c>
    </row>
    <row r="158" spans="1:10" ht="15.75" thickBot="1" x14ac:dyDescent="0.3">
      <c r="A158" s="2">
        <v>158</v>
      </c>
      <c r="B158" s="3">
        <v>13</v>
      </c>
      <c r="C158" s="4" t="s">
        <v>449</v>
      </c>
      <c r="D158" s="4" t="s">
        <v>9</v>
      </c>
      <c r="E158" s="4" t="s">
        <v>76</v>
      </c>
      <c r="F158" s="4" t="s">
        <v>77</v>
      </c>
      <c r="G158" s="3">
        <v>6</v>
      </c>
      <c r="H158" s="5">
        <v>4.7800000000000004E-3</v>
      </c>
      <c r="I158" s="4" t="s">
        <v>454</v>
      </c>
      <c r="J158" s="4" t="s">
        <v>455</v>
      </c>
    </row>
    <row r="159" spans="1:10" ht="15.75" thickBot="1" x14ac:dyDescent="0.3">
      <c r="A159" s="2">
        <v>159</v>
      </c>
      <c r="B159" s="3">
        <v>13</v>
      </c>
      <c r="C159" s="4" t="s">
        <v>449</v>
      </c>
      <c r="D159" s="4" t="s">
        <v>9</v>
      </c>
      <c r="E159" s="4" t="s">
        <v>456</v>
      </c>
      <c r="F159" s="4" t="s">
        <v>457</v>
      </c>
      <c r="G159" s="3">
        <v>3</v>
      </c>
      <c r="H159" s="5">
        <v>1.72E-2</v>
      </c>
      <c r="I159" s="4" t="s">
        <v>458</v>
      </c>
      <c r="J159" s="4" t="s">
        <v>459</v>
      </c>
    </row>
    <row r="160" spans="1:10" ht="15.75" thickBot="1" x14ac:dyDescent="0.3">
      <c r="A160" s="2">
        <v>160</v>
      </c>
      <c r="B160" s="3">
        <v>13</v>
      </c>
      <c r="C160" s="4" t="s">
        <v>449</v>
      </c>
      <c r="D160" s="4" t="s">
        <v>9</v>
      </c>
      <c r="E160" s="4" t="s">
        <v>460</v>
      </c>
      <c r="F160" s="4" t="s">
        <v>461</v>
      </c>
      <c r="G160" s="3">
        <v>5</v>
      </c>
      <c r="H160" s="5">
        <v>2.0299999999999999E-2</v>
      </c>
      <c r="I160" s="4" t="s">
        <v>452</v>
      </c>
      <c r="J160" s="4" t="s">
        <v>453</v>
      </c>
    </row>
    <row r="161" spans="1:10" ht="15.75" thickBot="1" x14ac:dyDescent="0.3">
      <c r="A161" s="2">
        <v>161</v>
      </c>
      <c r="B161" s="3">
        <v>13</v>
      </c>
      <c r="C161" s="4" t="s">
        <v>449</v>
      </c>
      <c r="D161" s="4" t="s">
        <v>9</v>
      </c>
      <c r="E161" s="4" t="s">
        <v>462</v>
      </c>
      <c r="F161" s="4" t="s">
        <v>463</v>
      </c>
      <c r="G161" s="3">
        <v>7</v>
      </c>
      <c r="H161" s="5">
        <v>2.1299999999999999E-2</v>
      </c>
      <c r="I161" s="4" t="s">
        <v>551</v>
      </c>
      <c r="J161" s="4" t="s">
        <v>464</v>
      </c>
    </row>
    <row r="162" spans="1:10" ht="15.75" thickBot="1" x14ac:dyDescent="0.3">
      <c r="A162" s="2">
        <v>162</v>
      </c>
      <c r="B162" s="3">
        <v>13</v>
      </c>
      <c r="C162" s="4" t="s">
        <v>449</v>
      </c>
      <c r="D162" s="4" t="s">
        <v>9</v>
      </c>
      <c r="E162" s="4" t="s">
        <v>465</v>
      </c>
      <c r="F162" s="4" t="s">
        <v>466</v>
      </c>
      <c r="G162" s="3">
        <v>7</v>
      </c>
      <c r="H162" s="5">
        <v>3.0800000000000001E-2</v>
      </c>
      <c r="I162" s="4" t="s">
        <v>552</v>
      </c>
      <c r="J162" s="4" t="s">
        <v>467</v>
      </c>
    </row>
    <row r="163" spans="1:10" ht="15.75" thickBot="1" x14ac:dyDescent="0.3">
      <c r="A163" s="2">
        <v>163</v>
      </c>
      <c r="B163" s="3">
        <v>13</v>
      </c>
      <c r="C163" s="4" t="s">
        <v>449</v>
      </c>
      <c r="D163" s="4" t="s">
        <v>9</v>
      </c>
      <c r="E163" s="4" t="s">
        <v>468</v>
      </c>
      <c r="F163" s="4" t="s">
        <v>469</v>
      </c>
      <c r="G163" s="3">
        <v>8</v>
      </c>
      <c r="H163" s="5">
        <v>4.2299999999999997E-2</v>
      </c>
      <c r="I163" s="4" t="s">
        <v>553</v>
      </c>
      <c r="J163" s="4" t="s">
        <v>470</v>
      </c>
    </row>
    <row r="164" spans="1:10" ht="15.75" thickBot="1" x14ac:dyDescent="0.3">
      <c r="A164" s="2">
        <v>164</v>
      </c>
      <c r="B164" s="3">
        <v>13</v>
      </c>
      <c r="C164" s="4" t="s">
        <v>449</v>
      </c>
      <c r="D164" s="4" t="s">
        <v>9</v>
      </c>
      <c r="E164" s="4" t="s">
        <v>471</v>
      </c>
      <c r="F164" s="4" t="s">
        <v>472</v>
      </c>
      <c r="G164" s="3">
        <v>9</v>
      </c>
      <c r="H164" s="5">
        <v>4.2299999999999997E-2</v>
      </c>
      <c r="I164" s="4" t="s">
        <v>554</v>
      </c>
      <c r="J164" s="4" t="s">
        <v>473</v>
      </c>
    </row>
    <row r="165" spans="1:10" ht="15.75" thickBot="1" x14ac:dyDescent="0.3">
      <c r="A165" s="2">
        <v>165</v>
      </c>
      <c r="B165" s="3">
        <v>13</v>
      </c>
      <c r="C165" s="4" t="s">
        <v>449</v>
      </c>
      <c r="D165" s="4" t="s">
        <v>9</v>
      </c>
      <c r="E165" s="4" t="s">
        <v>474</v>
      </c>
      <c r="F165" s="4" t="s">
        <v>475</v>
      </c>
      <c r="G165" s="3">
        <v>6</v>
      </c>
      <c r="H165" s="5">
        <v>4.2299999999999997E-2</v>
      </c>
      <c r="I165" s="4" t="s">
        <v>476</v>
      </c>
      <c r="J165" s="4" t="s">
        <v>477</v>
      </c>
    </row>
    <row r="166" spans="1:10" ht="15.75" thickBot="1" x14ac:dyDescent="0.3">
      <c r="A166" s="2">
        <v>166</v>
      </c>
      <c r="B166" s="3">
        <v>13</v>
      </c>
      <c r="C166" s="4" t="s">
        <v>449</v>
      </c>
      <c r="D166" s="4" t="s">
        <v>9</v>
      </c>
      <c r="E166" s="4" t="s">
        <v>478</v>
      </c>
      <c r="F166" s="4" t="s">
        <v>479</v>
      </c>
      <c r="G166" s="3">
        <v>8</v>
      </c>
      <c r="H166" s="5">
        <v>4.8099999999999997E-2</v>
      </c>
      <c r="I166" s="4" t="s">
        <v>555</v>
      </c>
      <c r="J166" s="4" t="s">
        <v>480</v>
      </c>
    </row>
    <row r="167" spans="1:10" ht="15.75" thickBot="1" x14ac:dyDescent="0.3">
      <c r="A167" s="2">
        <v>167</v>
      </c>
      <c r="B167" s="3">
        <v>13</v>
      </c>
      <c r="C167" s="4" t="s">
        <v>449</v>
      </c>
      <c r="D167" s="4" t="s">
        <v>9</v>
      </c>
      <c r="E167" s="4" t="s">
        <v>481</v>
      </c>
      <c r="F167" s="4" t="s">
        <v>482</v>
      </c>
      <c r="G167" s="3">
        <v>7</v>
      </c>
      <c r="H167" s="5">
        <v>4.8099999999999997E-2</v>
      </c>
      <c r="I167" s="4" t="s">
        <v>556</v>
      </c>
      <c r="J167" s="4" t="s">
        <v>483</v>
      </c>
    </row>
    <row r="168" spans="1:10" ht="15.75" thickBot="1" x14ac:dyDescent="0.3">
      <c r="A168" s="2">
        <v>168</v>
      </c>
      <c r="B168" s="3">
        <v>13</v>
      </c>
      <c r="C168" s="4" t="s">
        <v>449</v>
      </c>
      <c r="D168" s="4" t="s">
        <v>9</v>
      </c>
      <c r="E168" s="4" t="s">
        <v>484</v>
      </c>
      <c r="F168" s="4" t="s">
        <v>485</v>
      </c>
      <c r="G168" s="3">
        <v>7</v>
      </c>
      <c r="H168" s="5">
        <v>4.8099999999999997E-2</v>
      </c>
      <c r="I168" s="4" t="s">
        <v>556</v>
      </c>
      <c r="J168" s="4" t="s">
        <v>483</v>
      </c>
    </row>
    <row r="169" spans="1:10" ht="15.75" thickBot="1" x14ac:dyDescent="0.3">
      <c r="A169" s="2">
        <v>169</v>
      </c>
      <c r="B169" s="3">
        <v>13</v>
      </c>
      <c r="C169" s="4" t="s">
        <v>449</v>
      </c>
      <c r="D169" s="4" t="s">
        <v>9</v>
      </c>
      <c r="E169" s="4" t="s">
        <v>486</v>
      </c>
      <c r="F169" s="4" t="s">
        <v>487</v>
      </c>
      <c r="G169" s="3">
        <v>6</v>
      </c>
      <c r="H169" s="5">
        <v>4.8099999999999997E-2</v>
      </c>
      <c r="I169" s="4" t="s">
        <v>476</v>
      </c>
      <c r="J169" s="4" t="s">
        <v>477</v>
      </c>
    </row>
    <row r="170" spans="1:10" ht="15.75" thickBot="1" x14ac:dyDescent="0.3">
      <c r="A170" s="2">
        <v>170</v>
      </c>
      <c r="B170" s="3">
        <v>14</v>
      </c>
      <c r="C170" s="4" t="s">
        <v>488</v>
      </c>
      <c r="D170" s="4" t="s">
        <v>9</v>
      </c>
      <c r="E170" s="4" t="s">
        <v>489</v>
      </c>
      <c r="F170" s="4" t="s">
        <v>490</v>
      </c>
      <c r="G170" s="3">
        <v>4</v>
      </c>
      <c r="H170" s="5">
        <v>4.7100000000000002E-7</v>
      </c>
      <c r="I170" s="4" t="s">
        <v>491</v>
      </c>
      <c r="J170" s="4" t="s">
        <v>492</v>
      </c>
    </row>
    <row r="171" spans="1:10" ht="15.75" thickBot="1" x14ac:dyDescent="0.3">
      <c r="A171" s="2">
        <v>171</v>
      </c>
      <c r="B171" s="3">
        <v>14</v>
      </c>
      <c r="C171" s="4" t="s">
        <v>488</v>
      </c>
      <c r="D171" s="4" t="s">
        <v>9</v>
      </c>
      <c r="E171" s="4" t="s">
        <v>493</v>
      </c>
      <c r="F171" s="4" t="s">
        <v>494</v>
      </c>
      <c r="G171" s="3">
        <v>4</v>
      </c>
      <c r="H171" s="5">
        <v>4.7100000000000002E-7</v>
      </c>
      <c r="I171" s="4" t="s">
        <v>491</v>
      </c>
      <c r="J171" s="4" t="s">
        <v>492</v>
      </c>
    </row>
    <row r="172" spans="1:10" ht="15.75" thickBot="1" x14ac:dyDescent="0.3">
      <c r="A172" s="2">
        <v>172</v>
      </c>
      <c r="B172" s="3">
        <v>14</v>
      </c>
      <c r="C172" s="4" t="s">
        <v>488</v>
      </c>
      <c r="D172" s="4" t="s">
        <v>9</v>
      </c>
      <c r="E172" s="4" t="s">
        <v>495</v>
      </c>
      <c r="F172" s="4" t="s">
        <v>496</v>
      </c>
      <c r="G172" s="3">
        <v>4</v>
      </c>
      <c r="H172" s="5">
        <v>1.47E-5</v>
      </c>
      <c r="I172" s="4" t="s">
        <v>491</v>
      </c>
      <c r="J172" s="4" t="s">
        <v>492</v>
      </c>
    </row>
    <row r="173" spans="1:10" ht="15.75" thickBot="1" x14ac:dyDescent="0.3">
      <c r="A173" s="2">
        <v>173</v>
      </c>
      <c r="B173" s="3">
        <v>14</v>
      </c>
      <c r="C173" s="4" t="s">
        <v>488</v>
      </c>
      <c r="D173" s="4" t="s">
        <v>9</v>
      </c>
      <c r="E173" s="4" t="s">
        <v>497</v>
      </c>
      <c r="F173" s="4" t="s">
        <v>498</v>
      </c>
      <c r="G173" s="3">
        <v>4</v>
      </c>
      <c r="H173" s="5">
        <v>1.4999999999999999E-4</v>
      </c>
      <c r="I173" s="4" t="s">
        <v>491</v>
      </c>
      <c r="J173" s="4" t="s">
        <v>492</v>
      </c>
    </row>
    <row r="174" spans="1:10" ht="15.75" thickBot="1" x14ac:dyDescent="0.3">
      <c r="A174" s="2">
        <v>174</v>
      </c>
      <c r="B174" s="3">
        <v>14</v>
      </c>
      <c r="C174" s="4" t="s">
        <v>488</v>
      </c>
      <c r="D174" s="4" t="s">
        <v>9</v>
      </c>
      <c r="E174" s="4" t="s">
        <v>499</v>
      </c>
      <c r="F174" s="4" t="s">
        <v>500</v>
      </c>
      <c r="G174" s="3">
        <v>4</v>
      </c>
      <c r="H174" s="5">
        <v>9.9799999999999997E-4</v>
      </c>
      <c r="I174" s="4" t="s">
        <v>491</v>
      </c>
      <c r="J174" s="4" t="s">
        <v>492</v>
      </c>
    </row>
    <row r="175" spans="1:10" ht="15.75" thickBot="1" x14ac:dyDescent="0.3">
      <c r="A175" s="2">
        <v>175</v>
      </c>
      <c r="B175" s="3">
        <v>14</v>
      </c>
      <c r="C175" s="4" t="s">
        <v>488</v>
      </c>
      <c r="D175" s="4" t="s">
        <v>9</v>
      </c>
      <c r="E175" s="4" t="s">
        <v>501</v>
      </c>
      <c r="F175" s="4" t="s">
        <v>502</v>
      </c>
      <c r="G175" s="3">
        <v>2</v>
      </c>
      <c r="H175" s="5">
        <v>2.5899999999999999E-2</v>
      </c>
      <c r="I175" s="4" t="s">
        <v>503</v>
      </c>
      <c r="J175" s="4" t="s">
        <v>504</v>
      </c>
    </row>
    <row r="176" spans="1:10" ht="15.75" thickBot="1" x14ac:dyDescent="0.3">
      <c r="A176" s="2">
        <v>176</v>
      </c>
      <c r="B176" s="3">
        <v>14</v>
      </c>
      <c r="C176" s="4" t="s">
        <v>488</v>
      </c>
      <c r="D176" s="4" t="s">
        <v>57</v>
      </c>
      <c r="E176" s="4">
        <v>3020</v>
      </c>
      <c r="F176" s="4" t="s">
        <v>505</v>
      </c>
      <c r="G176" s="3">
        <v>4</v>
      </c>
      <c r="H176" s="5">
        <v>2.2499999999999999E-7</v>
      </c>
      <c r="I176" s="4" t="s">
        <v>491</v>
      </c>
      <c r="J176" s="4" t="s">
        <v>492</v>
      </c>
    </row>
    <row r="177" spans="1:10" ht="15.75" thickBot="1" x14ac:dyDescent="0.3">
      <c r="A177" s="2">
        <v>177</v>
      </c>
      <c r="B177" s="3">
        <v>14</v>
      </c>
      <c r="C177" s="4" t="s">
        <v>488</v>
      </c>
      <c r="D177" s="4" t="s">
        <v>57</v>
      </c>
      <c r="E177" s="4">
        <v>4623</v>
      </c>
      <c r="F177" s="4" t="s">
        <v>506</v>
      </c>
      <c r="G177" s="3">
        <v>4</v>
      </c>
      <c r="H177" s="5">
        <v>2.1299999999999999E-6</v>
      </c>
      <c r="I177" s="4" t="s">
        <v>491</v>
      </c>
      <c r="J177" s="4" t="s">
        <v>492</v>
      </c>
    </row>
    <row r="178" spans="1:10" ht="15.75" thickBot="1" x14ac:dyDescent="0.3">
      <c r="A178" s="2">
        <v>178</v>
      </c>
      <c r="B178" s="3">
        <v>14</v>
      </c>
      <c r="C178" s="4" t="s">
        <v>488</v>
      </c>
      <c r="D178" s="4" t="s">
        <v>57</v>
      </c>
      <c r="E178" s="4">
        <v>240</v>
      </c>
      <c r="F178" s="4" t="s">
        <v>507</v>
      </c>
      <c r="G178" s="3">
        <v>4</v>
      </c>
      <c r="H178" s="5">
        <v>1.06E-5</v>
      </c>
      <c r="I178" s="4" t="s">
        <v>491</v>
      </c>
      <c r="J178" s="4" t="s">
        <v>492</v>
      </c>
    </row>
    <row r="179" spans="1:10" ht="15.75" thickBot="1" x14ac:dyDescent="0.3">
      <c r="A179" s="2">
        <v>179</v>
      </c>
      <c r="B179" s="3">
        <v>14</v>
      </c>
      <c r="C179" s="4" t="s">
        <v>488</v>
      </c>
      <c r="D179" s="4" t="s">
        <v>57</v>
      </c>
      <c r="E179" s="4">
        <v>230</v>
      </c>
      <c r="F179" s="4" t="s">
        <v>508</v>
      </c>
      <c r="G179" s="3">
        <v>4</v>
      </c>
      <c r="H179" s="5">
        <v>5.6400000000000002E-5</v>
      </c>
      <c r="I179" s="4" t="s">
        <v>491</v>
      </c>
      <c r="J179" s="4" t="s">
        <v>492</v>
      </c>
    </row>
    <row r="180" spans="1:10" ht="15.75" thickBot="1" x14ac:dyDescent="0.3">
      <c r="A180" s="2">
        <v>180</v>
      </c>
      <c r="B180" s="3">
        <v>14</v>
      </c>
      <c r="C180" s="4" t="s">
        <v>488</v>
      </c>
      <c r="D180" s="4" t="s">
        <v>57</v>
      </c>
      <c r="E180" s="4">
        <v>5169</v>
      </c>
      <c r="F180" s="4" t="s">
        <v>509</v>
      </c>
      <c r="G180" s="3">
        <v>4</v>
      </c>
      <c r="H180" s="5">
        <v>8.1500000000000002E-5</v>
      </c>
      <c r="I180" s="4" t="s">
        <v>491</v>
      </c>
      <c r="J180" s="4" t="s">
        <v>492</v>
      </c>
    </row>
    <row r="181" spans="1:10" ht="15.75" thickBot="1" x14ac:dyDescent="0.3">
      <c r="A181" s="2">
        <v>181</v>
      </c>
      <c r="B181" s="3">
        <v>15</v>
      </c>
      <c r="C181" s="4" t="s">
        <v>510</v>
      </c>
      <c r="D181" s="4" t="s">
        <v>9</v>
      </c>
      <c r="E181" s="4" t="s">
        <v>511</v>
      </c>
      <c r="F181" s="4" t="s">
        <v>557</v>
      </c>
      <c r="G181" s="3">
        <v>4</v>
      </c>
      <c r="H181" s="5">
        <v>1.2100000000000001E-6</v>
      </c>
      <c r="I181" s="4" t="s">
        <v>512</v>
      </c>
      <c r="J181" s="4" t="s">
        <v>513</v>
      </c>
    </row>
    <row r="182" spans="1:10" ht="15.75" thickBot="1" x14ac:dyDescent="0.3">
      <c r="A182" s="2">
        <v>182</v>
      </c>
      <c r="B182" s="3">
        <v>15</v>
      </c>
      <c r="C182" s="4" t="s">
        <v>510</v>
      </c>
      <c r="D182" s="4" t="s">
        <v>9</v>
      </c>
      <c r="E182" s="4" t="s">
        <v>514</v>
      </c>
      <c r="F182" s="4" t="s">
        <v>515</v>
      </c>
      <c r="G182" s="3">
        <v>3</v>
      </c>
      <c r="H182" s="5">
        <v>9.5500000000000004E-5</v>
      </c>
      <c r="I182" s="4" t="s">
        <v>516</v>
      </c>
      <c r="J182" s="4" t="s">
        <v>517</v>
      </c>
    </row>
    <row r="183" spans="1:10" ht="15.75" thickBot="1" x14ac:dyDescent="0.3">
      <c r="A183" s="2">
        <v>183</v>
      </c>
      <c r="B183" s="3">
        <v>15</v>
      </c>
      <c r="C183" s="4" t="s">
        <v>510</v>
      </c>
      <c r="D183" s="4" t="s">
        <v>9</v>
      </c>
      <c r="E183" s="4" t="s">
        <v>518</v>
      </c>
      <c r="F183" s="4" t="s">
        <v>519</v>
      </c>
      <c r="G183" s="3">
        <v>3</v>
      </c>
      <c r="H183" s="5">
        <v>6.8900000000000005E-4</v>
      </c>
      <c r="I183" s="4" t="s">
        <v>516</v>
      </c>
      <c r="J183" s="4" t="s">
        <v>517</v>
      </c>
    </row>
    <row r="184" spans="1:10" ht="15.75" thickBot="1" x14ac:dyDescent="0.3">
      <c r="A184" s="2">
        <v>184</v>
      </c>
      <c r="B184" s="3">
        <v>15</v>
      </c>
      <c r="C184" s="4" t="s">
        <v>510</v>
      </c>
      <c r="D184" s="4" t="s">
        <v>9</v>
      </c>
      <c r="E184" s="4" t="s">
        <v>520</v>
      </c>
      <c r="F184" s="4" t="s">
        <v>521</v>
      </c>
      <c r="G184" s="3">
        <v>3</v>
      </c>
      <c r="H184" s="5">
        <v>6.8900000000000005E-4</v>
      </c>
      <c r="I184" s="4" t="s">
        <v>516</v>
      </c>
      <c r="J184" s="4" t="s">
        <v>517</v>
      </c>
    </row>
    <row r="185" spans="1:10" ht="15.75" thickBot="1" x14ac:dyDescent="0.3">
      <c r="A185" s="2">
        <v>185</v>
      </c>
      <c r="B185" s="3">
        <v>15</v>
      </c>
      <c r="C185" s="4" t="s">
        <v>510</v>
      </c>
      <c r="D185" s="4" t="s">
        <v>9</v>
      </c>
      <c r="E185" s="4" t="s">
        <v>522</v>
      </c>
      <c r="F185" s="4" t="s">
        <v>523</v>
      </c>
      <c r="G185" s="3">
        <v>2</v>
      </c>
      <c r="H185" s="5">
        <v>6.8900000000000005E-4</v>
      </c>
      <c r="I185" s="4" t="s">
        <v>524</v>
      </c>
      <c r="J185" s="4" t="s">
        <v>525</v>
      </c>
    </row>
    <row r="186" spans="1:10" ht="15.75" thickBot="1" x14ac:dyDescent="0.3">
      <c r="A186" s="2">
        <v>186</v>
      </c>
      <c r="B186" s="3">
        <v>15</v>
      </c>
      <c r="C186" s="4" t="s">
        <v>510</v>
      </c>
      <c r="D186" s="4" t="s">
        <v>9</v>
      </c>
      <c r="E186" s="4" t="s">
        <v>526</v>
      </c>
      <c r="F186" s="4" t="s">
        <v>527</v>
      </c>
      <c r="G186" s="3">
        <v>2</v>
      </c>
      <c r="H186" s="5">
        <v>2.6900000000000001E-3</v>
      </c>
      <c r="I186" s="4" t="s">
        <v>528</v>
      </c>
      <c r="J186" s="4" t="s">
        <v>529</v>
      </c>
    </row>
    <row r="187" spans="1:10" ht="15.75" thickBot="1" x14ac:dyDescent="0.3">
      <c r="A187" s="2">
        <v>187</v>
      </c>
      <c r="B187" s="3">
        <v>15</v>
      </c>
      <c r="C187" s="4" t="s">
        <v>510</v>
      </c>
      <c r="D187" s="4" t="s">
        <v>9</v>
      </c>
      <c r="E187" s="4" t="s">
        <v>530</v>
      </c>
      <c r="F187" s="4" t="s">
        <v>531</v>
      </c>
      <c r="G187" s="3">
        <v>4</v>
      </c>
      <c r="H187" s="5">
        <v>4.0800000000000003E-3</v>
      </c>
      <c r="I187" s="4" t="s">
        <v>512</v>
      </c>
      <c r="J187" s="4" t="s">
        <v>513</v>
      </c>
    </row>
    <row r="188" spans="1:10" ht="15.75" thickBot="1" x14ac:dyDescent="0.3">
      <c r="A188" s="2">
        <v>188</v>
      </c>
      <c r="B188" s="3">
        <v>15</v>
      </c>
      <c r="C188" s="4" t="s">
        <v>510</v>
      </c>
      <c r="D188" s="4" t="s">
        <v>9</v>
      </c>
      <c r="E188" s="4" t="s">
        <v>532</v>
      </c>
      <c r="F188" s="4" t="s">
        <v>533</v>
      </c>
      <c r="G188" s="3">
        <v>3</v>
      </c>
      <c r="H188" s="5">
        <v>2.4899999999999999E-2</v>
      </c>
      <c r="I188" s="4" t="s">
        <v>516</v>
      </c>
      <c r="J188" s="4" t="s">
        <v>517</v>
      </c>
    </row>
    <row r="189" spans="1:10" ht="15.75" thickBot="1" x14ac:dyDescent="0.3">
      <c r="A189" s="2">
        <v>189</v>
      </c>
      <c r="B189" s="3">
        <v>15</v>
      </c>
      <c r="C189" s="4" t="s">
        <v>510</v>
      </c>
      <c r="D189" s="4" t="s">
        <v>9</v>
      </c>
      <c r="E189" s="4" t="s">
        <v>54</v>
      </c>
      <c r="F189" s="4" t="s">
        <v>55</v>
      </c>
      <c r="G189" s="3">
        <v>4</v>
      </c>
      <c r="H189" s="5">
        <v>3.8800000000000001E-2</v>
      </c>
      <c r="I189" s="4" t="s">
        <v>512</v>
      </c>
      <c r="J189" s="4" t="s">
        <v>513</v>
      </c>
    </row>
    <row r="190" spans="1:10" ht="15.75" thickBot="1" x14ac:dyDescent="0.3">
      <c r="A190" s="2">
        <v>190</v>
      </c>
      <c r="B190" s="3">
        <v>15</v>
      </c>
      <c r="C190" s="4" t="s">
        <v>510</v>
      </c>
      <c r="D190" s="4" t="s">
        <v>57</v>
      </c>
      <c r="E190" s="4">
        <v>4144</v>
      </c>
      <c r="F190" s="4" t="s">
        <v>173</v>
      </c>
      <c r="G190" s="3">
        <v>4</v>
      </c>
      <c r="H190" s="5">
        <v>4.3399999999999998E-4</v>
      </c>
      <c r="I190" s="4" t="s">
        <v>512</v>
      </c>
      <c r="J190" s="4" t="s">
        <v>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Crooks</dc:creator>
  <cp:lastModifiedBy>Richard Crooks</cp:lastModifiedBy>
  <dcterms:created xsi:type="dcterms:W3CDTF">2018-12-06T15:00:04Z</dcterms:created>
  <dcterms:modified xsi:type="dcterms:W3CDTF">2018-12-06T16:47:14Z</dcterms:modified>
</cp:coreProperties>
</file>