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efaultThemeVersion="124226"/>
  <mc:AlternateContent xmlns:mc="http://schemas.openxmlformats.org/markup-compatibility/2006">
    <mc:Choice Requires="x15">
      <x15ac:absPath xmlns:x15ac="http://schemas.microsoft.com/office/spreadsheetml/2010/11/ac" url="/Users/theohargis/Downloads/"/>
    </mc:Choice>
  </mc:AlternateContent>
  <xr:revisionPtr revIDLastSave="0" documentId="13_ncr:1_{190B122C-B551-9F41-98F3-E8CFCEB4103D}" xr6:coauthVersionLast="45" xr6:coauthVersionMax="45" xr10:uidLastSave="{00000000-0000-0000-0000-000000000000}"/>
  <bookViews>
    <workbookView xWindow="7820" yWindow="460" windowWidth="20980" windowHeight="16460" tabRatio="675" xr2:uid="{00000000-000D-0000-FFFF-FFFF00000000}"/>
  </bookViews>
  <sheets>
    <sheet name="Single Agent Current System" sheetId="1" r:id="rId1"/>
    <sheet name="Current System Simulation Runs " sheetId="9" r:id="rId2"/>
    <sheet name="Single Agent Advertising System" sheetId="10" r:id="rId3"/>
    <sheet name="Ad System Simulation Runs" sheetId="11" r:id="rId4"/>
    <sheet name="Two Agents Current System" sheetId="8" r:id="rId5"/>
    <sheet name="Two Agent Simulation Run" sheetId="12" r:id="rId6"/>
    <sheet name="Two Agents Advertising System" sheetId="13" r:id="rId7"/>
    <sheet name="Two Agent Ad System Sim Run" sheetId="14" r:id="rId8"/>
    <sheet name="Table Summary" sheetId="3" r:id="rId9"/>
  </sheets>
  <definedNames>
    <definedName name="arrivalgap" localSheetId="2">'Single Agent Advertising System'!$N$5:$O$10</definedName>
    <definedName name="arrivalgap" localSheetId="6">'Two Agents Advertising System'!$S$6:$T$11</definedName>
    <definedName name="arrivalgap" localSheetId="4">'Two Agents Current System'!$S$6:$T$11</definedName>
    <definedName name="arrivalgap">'Single Agent Current System'!$N$5:$O$10</definedName>
    <definedName name="NewTellerTime" localSheetId="2">'Single Agent Advertising System'!$N$17:$O$18</definedName>
    <definedName name="NewTellerTime" localSheetId="6">'Two Agents Advertising System'!#REF!</definedName>
    <definedName name="NewTellerTime" localSheetId="4">'Two Agents Current System'!#REF!</definedName>
    <definedName name="NewTellerTime">'Single Agent Current System'!$N$17:$O$18</definedName>
    <definedName name="OldTellerTime" localSheetId="2">'Single Agent Advertising System'!$N$22:$O$24</definedName>
    <definedName name="OldTellerTime" localSheetId="6">'Two Agents Advertising System'!$S$17:$T$17</definedName>
    <definedName name="OldTellerTime" localSheetId="4">'Two Agents Current System'!$S$17:$T$17</definedName>
    <definedName name="OldTellerTime">'Single Agent Current System'!$N$22:$O$24</definedName>
    <definedName name="servicetype" localSheetId="2">'Single Agent Advertising System'!$N$15:$O$16</definedName>
    <definedName name="servicetype" localSheetId="6">'Two Agents Advertising System'!$S$15:$T$16</definedName>
    <definedName name="servicetype" localSheetId="4">'Two Agents Current System'!$S$15:$T$16</definedName>
    <definedName name="servicetype">'Single Agent Current System'!$N$15:$O$16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3" l="1"/>
  <c r="C5" i="13"/>
  <c r="D5" i="13"/>
  <c r="F5" i="13"/>
  <c r="G5" i="13"/>
  <c r="H5" i="13"/>
  <c r="I5" i="13"/>
  <c r="L5" i="13"/>
  <c r="E6" i="13"/>
  <c r="L6" i="13"/>
  <c r="B6" i="13"/>
  <c r="C6" i="13"/>
  <c r="D6" i="13"/>
  <c r="F6" i="13"/>
  <c r="G6" i="13"/>
  <c r="H6" i="13"/>
  <c r="I6" i="13"/>
  <c r="M6" i="13"/>
  <c r="E7" i="13"/>
  <c r="B7" i="13"/>
  <c r="C7" i="13"/>
  <c r="D7" i="13"/>
  <c r="F7" i="13"/>
  <c r="G7" i="13"/>
  <c r="H7" i="13"/>
  <c r="I7" i="13"/>
  <c r="L7" i="13"/>
  <c r="M7" i="13"/>
  <c r="E8" i="13"/>
  <c r="B8" i="13"/>
  <c r="C8" i="13"/>
  <c r="D8" i="13"/>
  <c r="F8" i="13"/>
  <c r="G8" i="13"/>
  <c r="H8" i="13"/>
  <c r="I8" i="13"/>
  <c r="J8" i="13"/>
  <c r="L8" i="13"/>
  <c r="M8" i="13"/>
  <c r="E9" i="13"/>
  <c r="B9" i="13"/>
  <c r="C9" i="13"/>
  <c r="D9" i="13"/>
  <c r="F9" i="13"/>
  <c r="G9" i="13"/>
  <c r="H9" i="13"/>
  <c r="I9" i="13"/>
  <c r="J9" i="13"/>
  <c r="L9" i="13"/>
  <c r="M9" i="13"/>
  <c r="E10" i="13"/>
  <c r="B10" i="13"/>
  <c r="C10" i="13"/>
  <c r="D10" i="13"/>
  <c r="F10" i="13"/>
  <c r="G10" i="13"/>
  <c r="H10" i="13"/>
  <c r="I10" i="13"/>
  <c r="J10" i="13"/>
  <c r="L10" i="13"/>
  <c r="M10" i="13"/>
  <c r="E11" i="13"/>
  <c r="B11" i="13"/>
  <c r="C11" i="13"/>
  <c r="D11" i="13"/>
  <c r="F11" i="13"/>
  <c r="G11" i="13"/>
  <c r="H11" i="13"/>
  <c r="I11" i="13"/>
  <c r="J11" i="13"/>
  <c r="L11" i="13"/>
  <c r="M11" i="13"/>
  <c r="E12" i="13"/>
  <c r="B12" i="13"/>
  <c r="C12" i="13"/>
  <c r="D12" i="13"/>
  <c r="F12" i="13"/>
  <c r="G12" i="13"/>
  <c r="H12" i="13"/>
  <c r="I12" i="13"/>
  <c r="J12" i="13"/>
  <c r="L12" i="13"/>
  <c r="M12" i="13"/>
  <c r="E13" i="13"/>
  <c r="B13" i="13"/>
  <c r="C13" i="13"/>
  <c r="D13" i="13"/>
  <c r="F13" i="13"/>
  <c r="G13" i="13"/>
  <c r="H13" i="13"/>
  <c r="I13" i="13"/>
  <c r="J13" i="13"/>
  <c r="L13" i="13"/>
  <c r="M13" i="13"/>
  <c r="E14" i="13"/>
  <c r="B14" i="13"/>
  <c r="C14" i="13"/>
  <c r="D14" i="13"/>
  <c r="F14" i="13"/>
  <c r="G14" i="13"/>
  <c r="H14" i="13"/>
  <c r="I14" i="13"/>
  <c r="J14" i="13"/>
  <c r="L14" i="13"/>
  <c r="M14" i="13"/>
  <c r="E15" i="13"/>
  <c r="B15" i="13"/>
  <c r="C15" i="13"/>
  <c r="D15" i="13"/>
  <c r="F15" i="13"/>
  <c r="G15" i="13"/>
  <c r="H15" i="13"/>
  <c r="I15" i="13"/>
  <c r="J15" i="13"/>
  <c r="L15" i="13"/>
  <c r="M15" i="13"/>
  <c r="E16" i="13"/>
  <c r="B16" i="13"/>
  <c r="C16" i="13"/>
  <c r="D16" i="13"/>
  <c r="F16" i="13"/>
  <c r="G16" i="13"/>
  <c r="H16" i="13"/>
  <c r="I16" i="13"/>
  <c r="J16" i="13"/>
  <c r="L16" i="13"/>
  <c r="M16" i="13"/>
  <c r="E17" i="13"/>
  <c r="B17" i="13"/>
  <c r="C17" i="13"/>
  <c r="D17" i="13"/>
  <c r="F17" i="13"/>
  <c r="G17" i="13"/>
  <c r="H17" i="13"/>
  <c r="I17" i="13"/>
  <c r="J17" i="13"/>
  <c r="L17" i="13"/>
  <c r="M17" i="13"/>
  <c r="E18" i="13"/>
  <c r="B18" i="13"/>
  <c r="C18" i="13"/>
  <c r="D18" i="13"/>
  <c r="F18" i="13"/>
  <c r="G18" i="13"/>
  <c r="H18" i="13"/>
  <c r="I18" i="13"/>
  <c r="J18" i="13"/>
  <c r="L18" i="13"/>
  <c r="M18" i="13"/>
  <c r="E19" i="13"/>
  <c r="B19" i="13"/>
  <c r="C19" i="13"/>
  <c r="D19" i="13"/>
  <c r="F19" i="13"/>
  <c r="G19" i="13"/>
  <c r="H19" i="13"/>
  <c r="I19" i="13"/>
  <c r="J19" i="13"/>
  <c r="L19" i="13"/>
  <c r="M19" i="13"/>
  <c r="E20" i="13"/>
  <c r="B20" i="13"/>
  <c r="C20" i="13"/>
  <c r="D20" i="13"/>
  <c r="F20" i="13"/>
  <c r="G20" i="13"/>
  <c r="H20" i="13"/>
  <c r="I20" i="13"/>
  <c r="J20" i="13"/>
  <c r="L20" i="13"/>
  <c r="M20" i="13"/>
  <c r="E21" i="13"/>
  <c r="B21" i="13"/>
  <c r="C21" i="13"/>
  <c r="D21" i="13"/>
  <c r="F21" i="13"/>
  <c r="G21" i="13"/>
  <c r="H21" i="13"/>
  <c r="I21" i="13"/>
  <c r="J21" i="13"/>
  <c r="L21" i="13"/>
  <c r="M21" i="13"/>
  <c r="E22" i="13"/>
  <c r="B22" i="13"/>
  <c r="C22" i="13"/>
  <c r="D22" i="13"/>
  <c r="F22" i="13"/>
  <c r="G22" i="13"/>
  <c r="H22" i="13"/>
  <c r="I22" i="13"/>
  <c r="J22" i="13"/>
  <c r="L22" i="13"/>
  <c r="M22" i="13"/>
  <c r="E23" i="13"/>
  <c r="B23" i="13"/>
  <c r="C23" i="13"/>
  <c r="D23" i="13"/>
  <c r="F23" i="13"/>
  <c r="G23" i="13"/>
  <c r="H23" i="13"/>
  <c r="I23" i="13"/>
  <c r="J23" i="13"/>
  <c r="L23" i="13"/>
  <c r="M23" i="13"/>
  <c r="E24" i="13"/>
  <c r="B24" i="13"/>
  <c r="C24" i="13"/>
  <c r="D24" i="13"/>
  <c r="F24" i="13"/>
  <c r="G24" i="13"/>
  <c r="H24" i="13"/>
  <c r="I24" i="13"/>
  <c r="J24" i="13"/>
  <c r="L24" i="13"/>
  <c r="M24" i="13"/>
  <c r="E25" i="13"/>
  <c r="B25" i="13"/>
  <c r="C25" i="13"/>
  <c r="D25" i="13"/>
  <c r="F25" i="13"/>
  <c r="G25" i="13"/>
  <c r="H25" i="13"/>
  <c r="I25" i="13"/>
  <c r="J25" i="13"/>
  <c r="L25" i="13"/>
  <c r="M25" i="13"/>
  <c r="E26" i="13"/>
  <c r="B26" i="13"/>
  <c r="C26" i="13"/>
  <c r="D26" i="13"/>
  <c r="F26" i="13"/>
  <c r="G26" i="13"/>
  <c r="H26" i="13"/>
  <c r="I26" i="13"/>
  <c r="J26" i="13"/>
  <c r="L26" i="13"/>
  <c r="M26" i="13"/>
  <c r="E27" i="13"/>
  <c r="B27" i="13"/>
  <c r="C27" i="13"/>
  <c r="D27" i="13"/>
  <c r="F27" i="13"/>
  <c r="G27" i="13"/>
  <c r="H27" i="13"/>
  <c r="I27" i="13"/>
  <c r="J27" i="13"/>
  <c r="L27" i="13"/>
  <c r="M27" i="13"/>
  <c r="E28" i="13"/>
  <c r="B28" i="13"/>
  <c r="C28" i="13"/>
  <c r="D28" i="13"/>
  <c r="F28" i="13"/>
  <c r="G28" i="13"/>
  <c r="H28" i="13"/>
  <c r="I28" i="13"/>
  <c r="J28" i="13"/>
  <c r="L28" i="13"/>
  <c r="M28" i="13"/>
  <c r="E29" i="13"/>
  <c r="B29" i="13"/>
  <c r="C29" i="13"/>
  <c r="D29" i="13"/>
  <c r="F29" i="13"/>
  <c r="G29" i="13"/>
  <c r="H29" i="13"/>
  <c r="I29" i="13"/>
  <c r="J29" i="13"/>
  <c r="L29" i="13"/>
  <c r="M29" i="13"/>
  <c r="E30" i="13"/>
  <c r="B30" i="13"/>
  <c r="C30" i="13"/>
  <c r="D30" i="13"/>
  <c r="F30" i="13"/>
  <c r="G30" i="13"/>
  <c r="H30" i="13"/>
  <c r="I30" i="13"/>
  <c r="J30" i="13"/>
  <c r="L30" i="13"/>
  <c r="M30" i="13"/>
  <c r="E31" i="13"/>
  <c r="B31" i="13"/>
  <c r="C31" i="13"/>
  <c r="D31" i="13"/>
  <c r="F31" i="13"/>
  <c r="G31" i="13"/>
  <c r="H31" i="13"/>
  <c r="I31" i="13"/>
  <c r="J31" i="13"/>
  <c r="L31" i="13"/>
  <c r="M31" i="13"/>
  <c r="E32" i="13"/>
  <c r="B32" i="13"/>
  <c r="C32" i="13"/>
  <c r="D32" i="13"/>
  <c r="F32" i="13"/>
  <c r="G32" i="13"/>
  <c r="H32" i="13"/>
  <c r="I32" i="13"/>
  <c r="J32" i="13"/>
  <c r="L32" i="13"/>
  <c r="M32" i="13"/>
  <c r="E33" i="13"/>
  <c r="B33" i="13"/>
  <c r="C33" i="13"/>
  <c r="D33" i="13"/>
  <c r="F33" i="13"/>
  <c r="G33" i="13"/>
  <c r="H33" i="13"/>
  <c r="I33" i="13"/>
  <c r="J33" i="13"/>
  <c r="L33" i="13"/>
  <c r="M33" i="13"/>
  <c r="E34" i="13"/>
  <c r="B34" i="13"/>
  <c r="C34" i="13"/>
  <c r="D34" i="13"/>
  <c r="F34" i="13"/>
  <c r="G34" i="13"/>
  <c r="H34" i="13"/>
  <c r="I34" i="13"/>
  <c r="J34" i="13"/>
  <c r="L34" i="13"/>
  <c r="M34" i="13"/>
  <c r="E35" i="13"/>
  <c r="B35" i="13"/>
  <c r="C35" i="13"/>
  <c r="D35" i="13"/>
  <c r="F35" i="13"/>
  <c r="G35" i="13"/>
  <c r="H35" i="13"/>
  <c r="I35" i="13"/>
  <c r="J35" i="13"/>
  <c r="L35" i="13"/>
  <c r="M35" i="13"/>
  <c r="E36" i="13"/>
  <c r="B36" i="13"/>
  <c r="C36" i="13"/>
  <c r="D36" i="13"/>
  <c r="F36" i="13"/>
  <c r="G36" i="13"/>
  <c r="H36" i="13"/>
  <c r="I36" i="13"/>
  <c r="J36" i="13"/>
  <c r="L36" i="13"/>
  <c r="M36" i="13"/>
  <c r="E37" i="13"/>
  <c r="B37" i="13"/>
  <c r="C37" i="13"/>
  <c r="D37" i="13"/>
  <c r="F37" i="13"/>
  <c r="G37" i="13"/>
  <c r="H37" i="13"/>
  <c r="I37" i="13"/>
  <c r="J37" i="13"/>
  <c r="L37" i="13"/>
  <c r="M37" i="13"/>
  <c r="E38" i="13"/>
  <c r="B38" i="13"/>
  <c r="C38" i="13"/>
  <c r="D38" i="13"/>
  <c r="F38" i="13"/>
  <c r="G38" i="13"/>
  <c r="H38" i="13"/>
  <c r="I38" i="13"/>
  <c r="J38" i="13"/>
  <c r="L38" i="13"/>
  <c r="M38" i="13"/>
  <c r="E39" i="13"/>
  <c r="B39" i="13"/>
  <c r="C39" i="13"/>
  <c r="D39" i="13"/>
  <c r="F39" i="13"/>
  <c r="G39" i="13"/>
  <c r="H39" i="13"/>
  <c r="I39" i="13"/>
  <c r="J39" i="13"/>
  <c r="L39" i="13"/>
  <c r="M39" i="13"/>
  <c r="E40" i="13"/>
  <c r="B40" i="13"/>
  <c r="C40" i="13"/>
  <c r="D40" i="13"/>
  <c r="F40" i="13"/>
  <c r="G40" i="13"/>
  <c r="H40" i="13"/>
  <c r="I40" i="13"/>
  <c r="J40" i="13"/>
  <c r="L40" i="13"/>
  <c r="M40" i="13"/>
  <c r="E41" i="13"/>
  <c r="B41" i="13"/>
  <c r="C41" i="13"/>
  <c r="D41" i="13"/>
  <c r="F41" i="13"/>
  <c r="G41" i="13"/>
  <c r="H41" i="13"/>
  <c r="I41" i="13"/>
  <c r="J41" i="13"/>
  <c r="L41" i="13"/>
  <c r="M41" i="13"/>
  <c r="E42" i="13"/>
  <c r="B42" i="13"/>
  <c r="C42" i="13"/>
  <c r="D42" i="13"/>
  <c r="F42" i="13"/>
  <c r="G42" i="13"/>
  <c r="H42" i="13"/>
  <c r="I42" i="13"/>
  <c r="J42" i="13"/>
  <c r="L42" i="13"/>
  <c r="M42" i="13"/>
  <c r="E43" i="13"/>
  <c r="B43" i="13"/>
  <c r="C43" i="13"/>
  <c r="D43" i="13"/>
  <c r="F43" i="13"/>
  <c r="G43" i="13"/>
  <c r="H43" i="13"/>
  <c r="I43" i="13"/>
  <c r="J43" i="13"/>
  <c r="L43" i="13"/>
  <c r="M43" i="13"/>
  <c r="E44" i="13"/>
  <c r="B44" i="13"/>
  <c r="C44" i="13"/>
  <c r="D44" i="13"/>
  <c r="F44" i="13"/>
  <c r="G44" i="13"/>
  <c r="H44" i="13"/>
  <c r="I44" i="13"/>
  <c r="J44" i="13"/>
  <c r="L44" i="13"/>
  <c r="M44" i="13"/>
  <c r="E45" i="13"/>
  <c r="B45" i="13"/>
  <c r="C45" i="13"/>
  <c r="D45" i="13"/>
  <c r="F45" i="13"/>
  <c r="G45" i="13"/>
  <c r="H45" i="13"/>
  <c r="I45" i="13"/>
  <c r="J45" i="13"/>
  <c r="L45" i="13"/>
  <c r="M45" i="13"/>
  <c r="E46" i="13"/>
  <c r="B46" i="13"/>
  <c r="C46" i="13"/>
  <c r="D46" i="13"/>
  <c r="F46" i="13"/>
  <c r="G46" i="13"/>
  <c r="H46" i="13"/>
  <c r="I46" i="13"/>
  <c r="J46" i="13"/>
  <c r="L46" i="13"/>
  <c r="M46" i="13"/>
  <c r="E47" i="13"/>
  <c r="B47" i="13"/>
  <c r="C47" i="13"/>
  <c r="D47" i="13"/>
  <c r="F47" i="13"/>
  <c r="G47" i="13"/>
  <c r="H47" i="13"/>
  <c r="I47" i="13"/>
  <c r="J47" i="13"/>
  <c r="L47" i="13"/>
  <c r="M47" i="13"/>
  <c r="E48" i="13"/>
  <c r="B48" i="13"/>
  <c r="C48" i="13"/>
  <c r="D48" i="13"/>
  <c r="F48" i="13"/>
  <c r="G48" i="13"/>
  <c r="H48" i="13"/>
  <c r="I48" i="13"/>
  <c r="J48" i="13"/>
  <c r="L48" i="13"/>
  <c r="M48" i="13"/>
  <c r="E49" i="13"/>
  <c r="B49" i="13"/>
  <c r="C49" i="13"/>
  <c r="D49" i="13"/>
  <c r="F49" i="13"/>
  <c r="G49" i="13"/>
  <c r="H49" i="13"/>
  <c r="I49" i="13"/>
  <c r="J49" i="13"/>
  <c r="L49" i="13"/>
  <c r="M49" i="13"/>
  <c r="E50" i="13"/>
  <c r="B50" i="13"/>
  <c r="C50" i="13"/>
  <c r="D50" i="13"/>
  <c r="F50" i="13"/>
  <c r="G50" i="13"/>
  <c r="H50" i="13"/>
  <c r="I50" i="13"/>
  <c r="J50" i="13"/>
  <c r="L50" i="13"/>
  <c r="M50" i="13"/>
  <c r="E51" i="13"/>
  <c r="B51" i="13"/>
  <c r="C51" i="13"/>
  <c r="D51" i="13"/>
  <c r="F51" i="13"/>
  <c r="G51" i="13"/>
  <c r="H51" i="13"/>
  <c r="I51" i="13"/>
  <c r="J51" i="13"/>
  <c r="L51" i="13"/>
  <c r="M51" i="13"/>
  <c r="E52" i="13"/>
  <c r="B52" i="13"/>
  <c r="C52" i="13"/>
  <c r="D52" i="13"/>
  <c r="F52" i="13"/>
  <c r="G52" i="13"/>
  <c r="H52" i="13"/>
  <c r="I52" i="13"/>
  <c r="J52" i="13"/>
  <c r="L52" i="13"/>
  <c r="M52" i="13"/>
  <c r="E53" i="13"/>
  <c r="B53" i="13"/>
  <c r="C53" i="13"/>
  <c r="D53" i="13"/>
  <c r="F53" i="13"/>
  <c r="G53" i="13"/>
  <c r="H53" i="13"/>
  <c r="I53" i="13"/>
  <c r="J53" i="13"/>
  <c r="L53" i="13"/>
  <c r="M53" i="13"/>
  <c r="E54" i="13"/>
  <c r="B54" i="13"/>
  <c r="C54" i="13"/>
  <c r="D54" i="13"/>
  <c r="F54" i="13"/>
  <c r="G54" i="13"/>
  <c r="H54" i="13"/>
  <c r="I54" i="13"/>
  <c r="J54" i="13"/>
  <c r="L54" i="13"/>
  <c r="M54" i="13"/>
  <c r="E55" i="13"/>
  <c r="B55" i="13"/>
  <c r="C55" i="13"/>
  <c r="D55" i="13"/>
  <c r="F55" i="13"/>
  <c r="G55" i="13"/>
  <c r="H55" i="13"/>
  <c r="I55" i="13"/>
  <c r="J55" i="13"/>
  <c r="L55" i="13"/>
  <c r="M55" i="13"/>
  <c r="E56" i="13"/>
  <c r="B56" i="13"/>
  <c r="C56" i="13"/>
  <c r="D56" i="13"/>
  <c r="F56" i="13"/>
  <c r="G56" i="13"/>
  <c r="H56" i="13"/>
  <c r="I56" i="13"/>
  <c r="J56" i="13"/>
  <c r="L56" i="13"/>
  <c r="M56" i="13"/>
  <c r="E57" i="13"/>
  <c r="B57" i="13"/>
  <c r="C57" i="13"/>
  <c r="D57" i="13"/>
  <c r="F57" i="13"/>
  <c r="G57" i="13"/>
  <c r="H57" i="13"/>
  <c r="I57" i="13"/>
  <c r="J57" i="13"/>
  <c r="L57" i="13"/>
  <c r="M57" i="13"/>
  <c r="E58" i="13"/>
  <c r="B58" i="13"/>
  <c r="C58" i="13"/>
  <c r="D58" i="13"/>
  <c r="F58" i="13"/>
  <c r="G58" i="13"/>
  <c r="H58" i="13"/>
  <c r="I58" i="13"/>
  <c r="J58" i="13"/>
  <c r="L58" i="13"/>
  <c r="M58" i="13"/>
  <c r="E59" i="13"/>
  <c r="B59" i="13"/>
  <c r="C59" i="13"/>
  <c r="D59" i="13"/>
  <c r="F59" i="13"/>
  <c r="G59" i="13"/>
  <c r="H59" i="13"/>
  <c r="I59" i="13"/>
  <c r="J59" i="13"/>
  <c r="L59" i="13"/>
  <c r="M59" i="13"/>
  <c r="E60" i="13"/>
  <c r="B60" i="13"/>
  <c r="C60" i="13"/>
  <c r="D60" i="13"/>
  <c r="F60" i="13"/>
  <c r="G60" i="13"/>
  <c r="H60" i="13"/>
  <c r="I60" i="13"/>
  <c r="J60" i="13"/>
  <c r="L60" i="13"/>
  <c r="M60" i="13"/>
  <c r="E61" i="13"/>
  <c r="B61" i="13"/>
  <c r="C61" i="13"/>
  <c r="D61" i="13"/>
  <c r="F61" i="13"/>
  <c r="G61" i="13"/>
  <c r="H61" i="13"/>
  <c r="I61" i="13"/>
  <c r="J61" i="13"/>
  <c r="L61" i="13"/>
  <c r="M61" i="13"/>
  <c r="E62" i="13"/>
  <c r="B62" i="13"/>
  <c r="C62" i="13"/>
  <c r="D62" i="13"/>
  <c r="F62" i="13"/>
  <c r="G62" i="13"/>
  <c r="H62" i="13"/>
  <c r="I62" i="13"/>
  <c r="J62" i="13"/>
  <c r="L62" i="13"/>
  <c r="M62" i="13"/>
  <c r="E63" i="13"/>
  <c r="B63" i="13"/>
  <c r="C63" i="13"/>
  <c r="D63" i="13"/>
  <c r="F63" i="13"/>
  <c r="G63" i="13"/>
  <c r="H63" i="13"/>
  <c r="I63" i="13"/>
  <c r="J63" i="13"/>
  <c r="L63" i="13"/>
  <c r="M63" i="13"/>
  <c r="E64" i="13"/>
  <c r="B64" i="13"/>
  <c r="C64" i="13"/>
  <c r="D64" i="13"/>
  <c r="F64" i="13"/>
  <c r="G64" i="13"/>
  <c r="H64" i="13"/>
  <c r="I64" i="13"/>
  <c r="J64" i="13"/>
  <c r="L64" i="13"/>
  <c r="M64" i="13"/>
  <c r="E65" i="13"/>
  <c r="B65" i="13"/>
  <c r="C65" i="13"/>
  <c r="D65" i="13"/>
  <c r="F65" i="13"/>
  <c r="G65" i="13"/>
  <c r="H65" i="13"/>
  <c r="I65" i="13"/>
  <c r="J65" i="13"/>
  <c r="L65" i="13"/>
  <c r="M65" i="13"/>
  <c r="E66" i="13"/>
  <c r="B66" i="13"/>
  <c r="C66" i="13"/>
  <c r="D66" i="13"/>
  <c r="F66" i="13"/>
  <c r="G66" i="13"/>
  <c r="H66" i="13"/>
  <c r="I66" i="13"/>
  <c r="J66" i="13"/>
  <c r="L66" i="13"/>
  <c r="M66" i="13"/>
  <c r="E67" i="13"/>
  <c r="B67" i="13"/>
  <c r="C67" i="13"/>
  <c r="D67" i="13"/>
  <c r="F67" i="13"/>
  <c r="G67" i="13"/>
  <c r="H67" i="13"/>
  <c r="I67" i="13"/>
  <c r="J67" i="13"/>
  <c r="L67" i="13"/>
  <c r="M67" i="13"/>
  <c r="E68" i="13"/>
  <c r="B68" i="13"/>
  <c r="C68" i="13"/>
  <c r="D68" i="13"/>
  <c r="F68" i="13"/>
  <c r="G68" i="13"/>
  <c r="H68" i="13"/>
  <c r="I68" i="13"/>
  <c r="J68" i="13"/>
  <c r="L68" i="13"/>
  <c r="M68" i="13"/>
  <c r="E69" i="13"/>
  <c r="B69" i="13"/>
  <c r="C69" i="13"/>
  <c r="D69" i="13"/>
  <c r="F69" i="13"/>
  <c r="G69" i="13"/>
  <c r="H69" i="13"/>
  <c r="I69" i="13"/>
  <c r="J69" i="13"/>
  <c r="L69" i="13"/>
  <c r="M69" i="13"/>
  <c r="E70" i="13"/>
  <c r="B70" i="13"/>
  <c r="C70" i="13"/>
  <c r="D70" i="13"/>
  <c r="F70" i="13"/>
  <c r="G70" i="13"/>
  <c r="H70" i="13"/>
  <c r="I70" i="13"/>
  <c r="J70" i="13"/>
  <c r="L70" i="13"/>
  <c r="M70" i="13"/>
  <c r="E71" i="13"/>
  <c r="B71" i="13"/>
  <c r="C71" i="13"/>
  <c r="D71" i="13"/>
  <c r="F71" i="13"/>
  <c r="G71" i="13"/>
  <c r="H71" i="13"/>
  <c r="I71" i="13"/>
  <c r="J71" i="13"/>
  <c r="L71" i="13"/>
  <c r="M71" i="13"/>
  <c r="E72" i="13"/>
  <c r="B72" i="13"/>
  <c r="C72" i="13"/>
  <c r="D72" i="13"/>
  <c r="F72" i="13"/>
  <c r="G72" i="13"/>
  <c r="H72" i="13"/>
  <c r="I72" i="13"/>
  <c r="J72" i="13"/>
  <c r="L72" i="13"/>
  <c r="M72" i="13"/>
  <c r="E73" i="13"/>
  <c r="B73" i="13"/>
  <c r="C73" i="13"/>
  <c r="D73" i="13"/>
  <c r="F73" i="13"/>
  <c r="G73" i="13"/>
  <c r="H73" i="13"/>
  <c r="I73" i="13"/>
  <c r="J73" i="13"/>
  <c r="L73" i="13"/>
  <c r="M73" i="13"/>
  <c r="E74" i="13"/>
  <c r="B74" i="13"/>
  <c r="C74" i="13"/>
  <c r="D74" i="13"/>
  <c r="F74" i="13"/>
  <c r="G74" i="13"/>
  <c r="H74" i="13"/>
  <c r="I74" i="13"/>
  <c r="J74" i="13"/>
  <c r="L74" i="13"/>
  <c r="M74" i="13"/>
  <c r="E75" i="13"/>
  <c r="B75" i="13"/>
  <c r="C75" i="13"/>
  <c r="D75" i="13"/>
  <c r="F75" i="13"/>
  <c r="G75" i="13"/>
  <c r="H75" i="13"/>
  <c r="I75" i="13"/>
  <c r="J75" i="13"/>
  <c r="L75" i="13"/>
  <c r="M75" i="13"/>
  <c r="E76" i="13"/>
  <c r="B76" i="13"/>
  <c r="C76" i="13"/>
  <c r="D76" i="13"/>
  <c r="F76" i="13"/>
  <c r="G76" i="13"/>
  <c r="H76" i="13"/>
  <c r="I76" i="13"/>
  <c r="J76" i="13"/>
  <c r="L76" i="13"/>
  <c r="M76" i="13"/>
  <c r="E77" i="13"/>
  <c r="B77" i="13"/>
  <c r="C77" i="13"/>
  <c r="D77" i="13"/>
  <c r="F77" i="13"/>
  <c r="G77" i="13"/>
  <c r="H77" i="13"/>
  <c r="I77" i="13"/>
  <c r="J77" i="13"/>
  <c r="L77" i="13"/>
  <c r="M77" i="13"/>
  <c r="E78" i="13"/>
  <c r="B78" i="13"/>
  <c r="C78" i="13"/>
  <c r="D78" i="13"/>
  <c r="F78" i="13"/>
  <c r="G78" i="13"/>
  <c r="H78" i="13"/>
  <c r="I78" i="13"/>
  <c r="J78" i="13"/>
  <c r="L78" i="13"/>
  <c r="M78" i="13"/>
  <c r="E79" i="13"/>
  <c r="B79" i="13"/>
  <c r="C79" i="13"/>
  <c r="D79" i="13"/>
  <c r="F79" i="13"/>
  <c r="G79" i="13"/>
  <c r="H79" i="13"/>
  <c r="I79" i="13"/>
  <c r="J79" i="13"/>
  <c r="L79" i="13"/>
  <c r="M79" i="13"/>
  <c r="E80" i="13"/>
  <c r="B80" i="13"/>
  <c r="C80" i="13"/>
  <c r="D80" i="13"/>
  <c r="F80" i="13"/>
  <c r="G80" i="13"/>
  <c r="H80" i="13"/>
  <c r="I80" i="13"/>
  <c r="J80" i="13"/>
  <c r="L80" i="13"/>
  <c r="M80" i="13"/>
  <c r="E81" i="13"/>
  <c r="B81" i="13"/>
  <c r="C81" i="13"/>
  <c r="D81" i="13"/>
  <c r="F81" i="13"/>
  <c r="G81" i="13"/>
  <c r="H81" i="13"/>
  <c r="I81" i="13"/>
  <c r="J81" i="13"/>
  <c r="L81" i="13"/>
  <c r="M81" i="13"/>
  <c r="E82" i="13"/>
  <c r="B82" i="13"/>
  <c r="C82" i="13"/>
  <c r="D82" i="13"/>
  <c r="F82" i="13"/>
  <c r="G82" i="13"/>
  <c r="H82" i="13"/>
  <c r="I82" i="13"/>
  <c r="J82" i="13"/>
  <c r="L82" i="13"/>
  <c r="M82" i="13"/>
  <c r="E83" i="13"/>
  <c r="B83" i="13"/>
  <c r="C83" i="13"/>
  <c r="D83" i="13"/>
  <c r="F83" i="13"/>
  <c r="G83" i="13"/>
  <c r="H83" i="13"/>
  <c r="I83" i="13"/>
  <c r="J83" i="13"/>
  <c r="L83" i="13"/>
  <c r="M83" i="13"/>
  <c r="E84" i="13"/>
  <c r="B84" i="13"/>
  <c r="C84" i="13"/>
  <c r="D84" i="13"/>
  <c r="F84" i="13"/>
  <c r="G84" i="13"/>
  <c r="H84" i="13"/>
  <c r="I84" i="13"/>
  <c r="J84" i="13"/>
  <c r="L84" i="13"/>
  <c r="M84" i="13"/>
  <c r="E85" i="13"/>
  <c r="B85" i="13"/>
  <c r="C85" i="13"/>
  <c r="D85" i="13"/>
  <c r="F85" i="13"/>
  <c r="G85" i="13"/>
  <c r="H85" i="13"/>
  <c r="I85" i="13"/>
  <c r="J85" i="13"/>
  <c r="L85" i="13"/>
  <c r="M85" i="13"/>
  <c r="E86" i="13"/>
  <c r="B86" i="13"/>
  <c r="C86" i="13"/>
  <c r="D86" i="13"/>
  <c r="F86" i="13"/>
  <c r="G86" i="13"/>
  <c r="H86" i="13"/>
  <c r="I86" i="13"/>
  <c r="J86" i="13"/>
  <c r="L86" i="13"/>
  <c r="M86" i="13"/>
  <c r="E87" i="13"/>
  <c r="B87" i="13"/>
  <c r="C87" i="13"/>
  <c r="D87" i="13"/>
  <c r="F87" i="13"/>
  <c r="G87" i="13"/>
  <c r="H87" i="13"/>
  <c r="I87" i="13"/>
  <c r="J87" i="13"/>
  <c r="L87" i="13"/>
  <c r="M87" i="13"/>
  <c r="E88" i="13"/>
  <c r="B88" i="13"/>
  <c r="C88" i="13"/>
  <c r="D88" i="13"/>
  <c r="F88" i="13"/>
  <c r="G88" i="13"/>
  <c r="H88" i="13"/>
  <c r="I88" i="13"/>
  <c r="J88" i="13"/>
  <c r="L88" i="13"/>
  <c r="M88" i="13"/>
  <c r="E89" i="13"/>
  <c r="B89" i="13"/>
  <c r="C89" i="13"/>
  <c r="D89" i="13"/>
  <c r="F89" i="13"/>
  <c r="G89" i="13"/>
  <c r="H89" i="13"/>
  <c r="I89" i="13"/>
  <c r="J89" i="13"/>
  <c r="L89" i="13"/>
  <c r="M89" i="13"/>
  <c r="E90" i="13"/>
  <c r="B90" i="13"/>
  <c r="C90" i="13"/>
  <c r="D90" i="13"/>
  <c r="F90" i="13"/>
  <c r="G90" i="13"/>
  <c r="H90" i="13"/>
  <c r="I90" i="13"/>
  <c r="J90" i="13"/>
  <c r="L90" i="13"/>
  <c r="M90" i="13"/>
  <c r="E91" i="13"/>
  <c r="B91" i="13"/>
  <c r="C91" i="13"/>
  <c r="D91" i="13"/>
  <c r="F91" i="13"/>
  <c r="G91" i="13"/>
  <c r="H91" i="13"/>
  <c r="I91" i="13"/>
  <c r="J91" i="13"/>
  <c r="L91" i="13"/>
  <c r="M91" i="13"/>
  <c r="E92" i="13"/>
  <c r="B92" i="13"/>
  <c r="C92" i="13"/>
  <c r="D92" i="13"/>
  <c r="F92" i="13"/>
  <c r="G92" i="13"/>
  <c r="H92" i="13"/>
  <c r="I92" i="13"/>
  <c r="J92" i="13"/>
  <c r="L92" i="13"/>
  <c r="M92" i="13"/>
  <c r="E93" i="13"/>
  <c r="B93" i="13"/>
  <c r="C93" i="13"/>
  <c r="D93" i="13"/>
  <c r="F93" i="13"/>
  <c r="G93" i="13"/>
  <c r="H93" i="13"/>
  <c r="I93" i="13"/>
  <c r="J93" i="13"/>
  <c r="L93" i="13"/>
  <c r="M93" i="13"/>
  <c r="E94" i="13"/>
  <c r="B94" i="13"/>
  <c r="C94" i="13"/>
  <c r="D94" i="13"/>
  <c r="F94" i="13"/>
  <c r="G94" i="13"/>
  <c r="H94" i="13"/>
  <c r="I94" i="13"/>
  <c r="J94" i="13"/>
  <c r="L94" i="13"/>
  <c r="M94" i="13"/>
  <c r="E95" i="13"/>
  <c r="B95" i="13"/>
  <c r="C95" i="13"/>
  <c r="D95" i="13"/>
  <c r="F95" i="13"/>
  <c r="G95" i="13"/>
  <c r="H95" i="13"/>
  <c r="I95" i="13"/>
  <c r="J95" i="13"/>
  <c r="L95" i="13"/>
  <c r="M95" i="13"/>
  <c r="E96" i="13"/>
  <c r="B96" i="13"/>
  <c r="C96" i="13"/>
  <c r="D96" i="13"/>
  <c r="F96" i="13"/>
  <c r="G96" i="13"/>
  <c r="H96" i="13"/>
  <c r="I96" i="13"/>
  <c r="J96" i="13"/>
  <c r="L96" i="13"/>
  <c r="M96" i="13"/>
  <c r="E97" i="13"/>
  <c r="B97" i="13"/>
  <c r="C97" i="13"/>
  <c r="D97" i="13"/>
  <c r="F97" i="13"/>
  <c r="G97" i="13"/>
  <c r="H97" i="13"/>
  <c r="I97" i="13"/>
  <c r="J97" i="13"/>
  <c r="L97" i="13"/>
  <c r="M97" i="13"/>
  <c r="E98" i="13"/>
  <c r="B98" i="13"/>
  <c r="C98" i="13"/>
  <c r="D98" i="13"/>
  <c r="F98" i="13"/>
  <c r="G98" i="13"/>
  <c r="H98" i="13"/>
  <c r="I98" i="13"/>
  <c r="J98" i="13"/>
  <c r="L98" i="13"/>
  <c r="M98" i="13"/>
  <c r="E99" i="13"/>
  <c r="B99" i="13"/>
  <c r="C99" i="13"/>
  <c r="D99" i="13"/>
  <c r="F99" i="13"/>
  <c r="G99" i="13"/>
  <c r="H99" i="13"/>
  <c r="I99" i="13"/>
  <c r="J99" i="13"/>
  <c r="L99" i="13"/>
  <c r="M99" i="13"/>
  <c r="E100" i="13"/>
  <c r="B100" i="13"/>
  <c r="C100" i="13"/>
  <c r="D100" i="13"/>
  <c r="F100" i="13"/>
  <c r="G100" i="13"/>
  <c r="H100" i="13"/>
  <c r="I100" i="13"/>
  <c r="J100" i="13"/>
  <c r="L100" i="13"/>
  <c r="M100" i="13"/>
  <c r="E101" i="13"/>
  <c r="B101" i="13"/>
  <c r="C101" i="13"/>
  <c r="D101" i="13"/>
  <c r="F101" i="13"/>
  <c r="G101" i="13"/>
  <c r="H101" i="13"/>
  <c r="I101" i="13"/>
  <c r="J101" i="13"/>
  <c r="L101" i="13"/>
  <c r="M101" i="13"/>
  <c r="E102" i="13"/>
  <c r="B102" i="13"/>
  <c r="C102" i="13"/>
  <c r="D102" i="13"/>
  <c r="F102" i="13"/>
  <c r="G102" i="13"/>
  <c r="H102" i="13"/>
  <c r="I102" i="13"/>
  <c r="J102" i="13"/>
  <c r="L102" i="13"/>
  <c r="M102" i="13"/>
  <c r="E103" i="13"/>
  <c r="B103" i="13"/>
  <c r="C103" i="13"/>
  <c r="D103" i="13"/>
  <c r="F103" i="13"/>
  <c r="G103" i="13"/>
  <c r="H103" i="13"/>
  <c r="I103" i="13"/>
  <c r="J103" i="13"/>
  <c r="L103" i="13"/>
  <c r="M103" i="13"/>
  <c r="E104" i="13"/>
  <c r="B104" i="13"/>
  <c r="C104" i="13"/>
  <c r="D104" i="13"/>
  <c r="F104" i="13"/>
  <c r="G104" i="13"/>
  <c r="H104" i="13"/>
  <c r="I104" i="13"/>
  <c r="J104" i="13"/>
  <c r="L104" i="13"/>
  <c r="M104" i="13"/>
  <c r="E105" i="13"/>
  <c r="B105" i="13"/>
  <c r="C105" i="13"/>
  <c r="D105" i="13"/>
  <c r="F105" i="13"/>
  <c r="G105" i="13"/>
  <c r="H105" i="13"/>
  <c r="I105" i="13"/>
  <c r="J105" i="13"/>
  <c r="L105" i="13"/>
  <c r="M105" i="13"/>
  <c r="E106" i="13"/>
  <c r="B106" i="13"/>
  <c r="C106" i="13"/>
  <c r="D106" i="13"/>
  <c r="F106" i="13"/>
  <c r="G106" i="13"/>
  <c r="H106" i="13"/>
  <c r="I106" i="13"/>
  <c r="J106" i="13"/>
  <c r="L106" i="13"/>
  <c r="M106" i="13"/>
  <c r="E107" i="13"/>
  <c r="B107" i="13"/>
  <c r="C107" i="13"/>
  <c r="D107" i="13"/>
  <c r="F107" i="13"/>
  <c r="G107" i="13"/>
  <c r="H107" i="13"/>
  <c r="I107" i="13"/>
  <c r="J107" i="13"/>
  <c r="L107" i="13"/>
  <c r="M107" i="13"/>
  <c r="E108" i="13"/>
  <c r="B108" i="13"/>
  <c r="C108" i="13"/>
  <c r="D108" i="13"/>
  <c r="F108" i="13"/>
  <c r="G108" i="13"/>
  <c r="H108" i="13"/>
  <c r="I108" i="13"/>
  <c r="J108" i="13"/>
  <c r="L108" i="13"/>
  <c r="M108" i="13"/>
  <c r="E109" i="13"/>
  <c r="B109" i="13"/>
  <c r="C109" i="13"/>
  <c r="D109" i="13"/>
  <c r="F109" i="13"/>
  <c r="G109" i="13"/>
  <c r="H109" i="13"/>
  <c r="I109" i="13"/>
  <c r="J109" i="13"/>
  <c r="L109" i="13"/>
  <c r="M109" i="13"/>
  <c r="E110" i="13"/>
  <c r="B110" i="13"/>
  <c r="C110" i="13"/>
  <c r="D110" i="13"/>
  <c r="F110" i="13"/>
  <c r="G110" i="13"/>
  <c r="H110" i="13"/>
  <c r="I110" i="13"/>
  <c r="J110" i="13"/>
  <c r="L110" i="13"/>
  <c r="M110" i="13"/>
  <c r="E111" i="13"/>
  <c r="B111" i="13"/>
  <c r="C111" i="13"/>
  <c r="D111" i="13"/>
  <c r="F111" i="13"/>
  <c r="G111" i="13"/>
  <c r="H111" i="13"/>
  <c r="I111" i="13"/>
  <c r="J111" i="13"/>
  <c r="L111" i="13"/>
  <c r="M111" i="13"/>
  <c r="E112" i="13"/>
  <c r="B112" i="13"/>
  <c r="C112" i="13"/>
  <c r="D112" i="13"/>
  <c r="F112" i="13"/>
  <c r="G112" i="13"/>
  <c r="H112" i="13"/>
  <c r="I112" i="13"/>
  <c r="J112" i="13"/>
  <c r="L112" i="13"/>
  <c r="M112" i="13"/>
  <c r="E113" i="13"/>
  <c r="B113" i="13"/>
  <c r="C113" i="13"/>
  <c r="D113" i="13"/>
  <c r="F113" i="13"/>
  <c r="G113" i="13"/>
  <c r="H113" i="13"/>
  <c r="I113" i="13"/>
  <c r="J113" i="13"/>
  <c r="L113" i="13"/>
  <c r="M113" i="13"/>
  <c r="E114" i="13"/>
  <c r="B114" i="13"/>
  <c r="C114" i="13"/>
  <c r="D114" i="13"/>
  <c r="F114" i="13"/>
  <c r="G114" i="13"/>
  <c r="H114" i="13"/>
  <c r="I114" i="13"/>
  <c r="J114" i="13"/>
  <c r="L114" i="13"/>
  <c r="M114" i="13"/>
  <c r="E115" i="13"/>
  <c r="B115" i="13"/>
  <c r="C115" i="13"/>
  <c r="D115" i="13"/>
  <c r="F115" i="13"/>
  <c r="G115" i="13"/>
  <c r="H115" i="13"/>
  <c r="I115" i="13"/>
  <c r="J115" i="13"/>
  <c r="L115" i="13"/>
  <c r="M115" i="13"/>
  <c r="E116" i="13"/>
  <c r="B116" i="13"/>
  <c r="C116" i="13"/>
  <c r="D116" i="13"/>
  <c r="F116" i="13"/>
  <c r="G116" i="13"/>
  <c r="H116" i="13"/>
  <c r="I116" i="13"/>
  <c r="J116" i="13"/>
  <c r="L116" i="13"/>
  <c r="M116" i="13"/>
  <c r="E117" i="13"/>
  <c r="B117" i="13"/>
  <c r="C117" i="13"/>
  <c r="D117" i="13"/>
  <c r="F117" i="13"/>
  <c r="G117" i="13"/>
  <c r="H117" i="13"/>
  <c r="I117" i="13"/>
  <c r="J117" i="13"/>
  <c r="L117" i="13"/>
  <c r="M117" i="13"/>
  <c r="E118" i="13"/>
  <c r="B118" i="13"/>
  <c r="C118" i="13"/>
  <c r="D118" i="13"/>
  <c r="F118" i="13"/>
  <c r="G118" i="13"/>
  <c r="H118" i="13"/>
  <c r="I118" i="13"/>
  <c r="J118" i="13"/>
  <c r="L118" i="13"/>
  <c r="M118" i="13"/>
  <c r="E119" i="13"/>
  <c r="B119" i="13"/>
  <c r="C119" i="13"/>
  <c r="D119" i="13"/>
  <c r="F119" i="13"/>
  <c r="G119" i="13"/>
  <c r="H119" i="13"/>
  <c r="I119" i="13"/>
  <c r="J119" i="13"/>
  <c r="L119" i="13"/>
  <c r="M119" i="13"/>
  <c r="E120" i="13"/>
  <c r="B120" i="13"/>
  <c r="C120" i="13"/>
  <c r="D120" i="13"/>
  <c r="F120" i="13"/>
  <c r="G120" i="13"/>
  <c r="H120" i="13"/>
  <c r="I120" i="13"/>
  <c r="J120" i="13"/>
  <c r="L120" i="13"/>
  <c r="M120" i="13"/>
  <c r="E121" i="13"/>
  <c r="B121" i="13"/>
  <c r="C121" i="13"/>
  <c r="D121" i="13"/>
  <c r="F121" i="13"/>
  <c r="G121" i="13"/>
  <c r="H121" i="13"/>
  <c r="I121" i="13"/>
  <c r="J121" i="13"/>
  <c r="L121" i="13"/>
  <c r="M121" i="13"/>
  <c r="E122" i="13"/>
  <c r="B122" i="13"/>
  <c r="C122" i="13"/>
  <c r="D122" i="13"/>
  <c r="F122" i="13"/>
  <c r="G122" i="13"/>
  <c r="H122" i="13"/>
  <c r="I122" i="13"/>
  <c r="J122" i="13"/>
  <c r="L122" i="13"/>
  <c r="M122" i="13"/>
  <c r="E123" i="13"/>
  <c r="B123" i="13"/>
  <c r="C123" i="13"/>
  <c r="D123" i="13"/>
  <c r="F123" i="13"/>
  <c r="G123" i="13"/>
  <c r="H123" i="13"/>
  <c r="I123" i="13"/>
  <c r="J123" i="13"/>
  <c r="L123" i="13"/>
  <c r="M123" i="13"/>
  <c r="E124" i="13"/>
  <c r="B124" i="13"/>
  <c r="C124" i="13"/>
  <c r="D124" i="13"/>
  <c r="F124" i="13"/>
  <c r="G124" i="13"/>
  <c r="H124" i="13"/>
  <c r="I124" i="13"/>
  <c r="J124" i="13"/>
  <c r="U18"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R18"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O112" i="13"/>
  <c r="O113" i="13"/>
  <c r="O114" i="13"/>
  <c r="O115" i="13"/>
  <c r="O116" i="13"/>
  <c r="O117" i="13"/>
  <c r="O118" i="13"/>
  <c r="O119" i="13"/>
  <c r="O120" i="13"/>
  <c r="O121" i="13"/>
  <c r="O122" i="13"/>
  <c r="O123" i="13"/>
  <c r="O124" i="13"/>
  <c r="T18"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S18" i="13"/>
  <c r="W18" i="13"/>
  <c r="M5" i="13"/>
  <c r="V18" i="13"/>
  <c r="X18" i="13"/>
  <c r="L124" i="13"/>
  <c r="M124" i="13"/>
  <c r="R8" i="14"/>
  <c r="R9" i="14"/>
  <c r="R10" i="14"/>
  <c r="R7" i="14"/>
  <c r="N8" i="14"/>
  <c r="N9" i="14"/>
  <c r="N10" i="14"/>
  <c r="N7" i="14"/>
  <c r="C207" i="14"/>
  <c r="D207" i="14"/>
  <c r="E207" i="14"/>
  <c r="F207" i="14"/>
  <c r="G207" i="14"/>
  <c r="H207" i="14"/>
  <c r="B207" i="14"/>
  <c r="H206" i="14"/>
  <c r="G206" i="14"/>
  <c r="F206" i="14"/>
  <c r="E206" i="14"/>
  <c r="D206" i="14"/>
  <c r="C206" i="14"/>
  <c r="B206" i="14"/>
  <c r="H205" i="14"/>
  <c r="G205" i="14"/>
  <c r="F205" i="14"/>
  <c r="E205" i="14"/>
  <c r="D205" i="14"/>
  <c r="C205" i="14"/>
  <c r="B205" i="14"/>
  <c r="H204" i="14"/>
  <c r="G204" i="14"/>
  <c r="F204" i="14"/>
  <c r="E204" i="14"/>
  <c r="D204" i="14"/>
  <c r="C204" i="14"/>
  <c r="B204" i="14"/>
  <c r="T4" i="13"/>
  <c r="T5" i="13"/>
  <c r="T6" i="13"/>
  <c r="T7" i="13"/>
  <c r="T8" i="13"/>
  <c r="T9" i="13"/>
  <c r="AA4" i="13"/>
  <c r="AA5" i="13"/>
  <c r="AA6" i="13"/>
  <c r="AA7" i="13"/>
  <c r="AA8" i="13"/>
  <c r="AA9" i="13"/>
  <c r="AA10" i="13"/>
  <c r="O7" i="13"/>
  <c r="N7" i="13"/>
  <c r="K7" i="13"/>
  <c r="J7" i="13"/>
  <c r="O6" i="13"/>
  <c r="N6" i="13"/>
  <c r="K6" i="13"/>
  <c r="J6" i="13"/>
  <c r="O5" i="13"/>
  <c r="N5" i="13"/>
  <c r="K5" i="13"/>
  <c r="J5" i="13"/>
  <c r="R8" i="12"/>
  <c r="R9" i="12"/>
  <c r="R10" i="12"/>
  <c r="R7" i="12"/>
  <c r="N8" i="12"/>
  <c r="N9" i="12"/>
  <c r="N10" i="12"/>
  <c r="N7" i="12"/>
  <c r="G204" i="12"/>
  <c r="G205" i="12"/>
  <c r="G206" i="12"/>
  <c r="G207" i="12"/>
  <c r="B207" i="12"/>
  <c r="C207" i="12"/>
  <c r="D207" i="12"/>
  <c r="E207" i="12"/>
  <c r="F207" i="12"/>
  <c r="H207" i="12"/>
  <c r="H204" i="12"/>
  <c r="H205" i="12"/>
  <c r="H206" i="12"/>
  <c r="B204" i="12"/>
  <c r="C204" i="12"/>
  <c r="D204" i="12"/>
  <c r="E204" i="12"/>
  <c r="F204" i="12"/>
  <c r="B205" i="12"/>
  <c r="C205" i="12"/>
  <c r="D205" i="12"/>
  <c r="E205" i="12"/>
  <c r="F205" i="12"/>
  <c r="B206" i="12"/>
  <c r="C206" i="12"/>
  <c r="D206" i="12"/>
  <c r="E206" i="12"/>
  <c r="F206" i="12"/>
  <c r="B5" i="8"/>
  <c r="C5" i="8"/>
  <c r="D5" i="8"/>
  <c r="F5" i="8"/>
  <c r="G5" i="8"/>
  <c r="H5" i="8"/>
  <c r="I5" i="8"/>
  <c r="L5" i="8"/>
  <c r="E6" i="8"/>
  <c r="L6" i="8"/>
  <c r="B6" i="8"/>
  <c r="C6" i="8"/>
  <c r="D6" i="8"/>
  <c r="F6" i="8"/>
  <c r="G6" i="8"/>
  <c r="H6" i="8"/>
  <c r="I6" i="8"/>
  <c r="M6" i="8"/>
  <c r="E7" i="8"/>
  <c r="B7" i="8"/>
  <c r="C7" i="8"/>
  <c r="D7" i="8"/>
  <c r="F7" i="8"/>
  <c r="G7" i="8"/>
  <c r="H7" i="8"/>
  <c r="I7" i="8"/>
  <c r="L7" i="8"/>
  <c r="M7" i="8"/>
  <c r="E8" i="8"/>
  <c r="B8" i="8"/>
  <c r="C8" i="8"/>
  <c r="D8" i="8"/>
  <c r="F8" i="8"/>
  <c r="G8" i="8"/>
  <c r="H8" i="8"/>
  <c r="I8" i="8"/>
  <c r="L8" i="8"/>
  <c r="M8" i="8"/>
  <c r="E9" i="8"/>
  <c r="B9" i="8"/>
  <c r="C9" i="8"/>
  <c r="D9" i="8"/>
  <c r="F9" i="8"/>
  <c r="G9" i="8"/>
  <c r="H9" i="8"/>
  <c r="I9" i="8"/>
  <c r="L9" i="8"/>
  <c r="M9" i="8"/>
  <c r="E10" i="8"/>
  <c r="B10" i="8"/>
  <c r="C10" i="8"/>
  <c r="D10" i="8"/>
  <c r="F10" i="8"/>
  <c r="G10" i="8"/>
  <c r="H10" i="8"/>
  <c r="I10" i="8"/>
  <c r="L10" i="8"/>
  <c r="M10" i="8"/>
  <c r="E11" i="8"/>
  <c r="B11" i="8"/>
  <c r="C11" i="8"/>
  <c r="D11" i="8"/>
  <c r="F11" i="8"/>
  <c r="G11" i="8"/>
  <c r="H11" i="8"/>
  <c r="I11" i="8"/>
  <c r="L11" i="8"/>
  <c r="M11" i="8"/>
  <c r="E12" i="8"/>
  <c r="B12" i="8"/>
  <c r="C12" i="8"/>
  <c r="D12" i="8"/>
  <c r="F12" i="8"/>
  <c r="G12" i="8"/>
  <c r="H12" i="8"/>
  <c r="I12" i="8"/>
  <c r="L12" i="8"/>
  <c r="M12" i="8"/>
  <c r="E13" i="8"/>
  <c r="B13" i="8"/>
  <c r="C13" i="8"/>
  <c r="D13" i="8"/>
  <c r="F13" i="8"/>
  <c r="G13" i="8"/>
  <c r="H13" i="8"/>
  <c r="I13" i="8"/>
  <c r="L13" i="8"/>
  <c r="M13" i="8"/>
  <c r="E14" i="8"/>
  <c r="B14" i="8"/>
  <c r="C14" i="8"/>
  <c r="D14" i="8"/>
  <c r="F14" i="8"/>
  <c r="G14" i="8"/>
  <c r="H14" i="8"/>
  <c r="I14" i="8"/>
  <c r="L14" i="8"/>
  <c r="M14" i="8"/>
  <c r="E15" i="8"/>
  <c r="B15" i="8"/>
  <c r="C15" i="8"/>
  <c r="D15" i="8"/>
  <c r="F15" i="8"/>
  <c r="G15" i="8"/>
  <c r="H15" i="8"/>
  <c r="I15" i="8"/>
  <c r="L15" i="8"/>
  <c r="M15" i="8"/>
  <c r="E16" i="8"/>
  <c r="B16" i="8"/>
  <c r="C16" i="8"/>
  <c r="D16" i="8"/>
  <c r="F16" i="8"/>
  <c r="G16" i="8"/>
  <c r="H16" i="8"/>
  <c r="I16" i="8"/>
  <c r="L16" i="8"/>
  <c r="M16" i="8"/>
  <c r="E17" i="8"/>
  <c r="B17" i="8"/>
  <c r="C17" i="8"/>
  <c r="D17" i="8"/>
  <c r="F17" i="8"/>
  <c r="G17" i="8"/>
  <c r="H17" i="8"/>
  <c r="I17" i="8"/>
  <c r="L17" i="8"/>
  <c r="M17" i="8"/>
  <c r="E18" i="8"/>
  <c r="B18" i="8"/>
  <c r="C18" i="8"/>
  <c r="D18" i="8"/>
  <c r="F18" i="8"/>
  <c r="G18" i="8"/>
  <c r="H18" i="8"/>
  <c r="I18" i="8"/>
  <c r="L18" i="8"/>
  <c r="M18" i="8"/>
  <c r="E19" i="8"/>
  <c r="B19" i="8"/>
  <c r="C19" i="8"/>
  <c r="D19" i="8"/>
  <c r="F19" i="8"/>
  <c r="G19" i="8"/>
  <c r="H19" i="8"/>
  <c r="I19" i="8"/>
  <c r="L19" i="8"/>
  <c r="M19" i="8"/>
  <c r="E20" i="8"/>
  <c r="B20" i="8"/>
  <c r="C20" i="8"/>
  <c r="D20" i="8"/>
  <c r="F20" i="8"/>
  <c r="G20" i="8"/>
  <c r="H20" i="8"/>
  <c r="I20" i="8"/>
  <c r="L20" i="8"/>
  <c r="M20" i="8"/>
  <c r="E21" i="8"/>
  <c r="B21" i="8"/>
  <c r="C21" i="8"/>
  <c r="D21" i="8"/>
  <c r="F21" i="8"/>
  <c r="G21" i="8"/>
  <c r="H21" i="8"/>
  <c r="I21" i="8"/>
  <c r="L21" i="8"/>
  <c r="M21" i="8"/>
  <c r="E22" i="8"/>
  <c r="B22" i="8"/>
  <c r="C22" i="8"/>
  <c r="D22" i="8"/>
  <c r="F22" i="8"/>
  <c r="G22" i="8"/>
  <c r="H22" i="8"/>
  <c r="I22" i="8"/>
  <c r="L22" i="8"/>
  <c r="M22" i="8"/>
  <c r="E23" i="8"/>
  <c r="B23" i="8"/>
  <c r="C23" i="8"/>
  <c r="D23" i="8"/>
  <c r="F23" i="8"/>
  <c r="G23" i="8"/>
  <c r="H23" i="8"/>
  <c r="I23" i="8"/>
  <c r="L23" i="8"/>
  <c r="M23" i="8"/>
  <c r="E24" i="8"/>
  <c r="B24" i="8"/>
  <c r="C24" i="8"/>
  <c r="D24" i="8"/>
  <c r="F24" i="8"/>
  <c r="G24" i="8"/>
  <c r="H24" i="8"/>
  <c r="I24" i="8"/>
  <c r="L24" i="8"/>
  <c r="M24" i="8"/>
  <c r="E25" i="8"/>
  <c r="B25" i="8"/>
  <c r="C25" i="8"/>
  <c r="D25" i="8"/>
  <c r="F25" i="8"/>
  <c r="G25" i="8"/>
  <c r="H25" i="8"/>
  <c r="I25" i="8"/>
  <c r="L25" i="8"/>
  <c r="M25" i="8"/>
  <c r="E26" i="8"/>
  <c r="B26" i="8"/>
  <c r="C26" i="8"/>
  <c r="D26" i="8"/>
  <c r="F26" i="8"/>
  <c r="G26" i="8"/>
  <c r="H26" i="8"/>
  <c r="I26" i="8"/>
  <c r="L26" i="8"/>
  <c r="M26" i="8"/>
  <c r="E27" i="8"/>
  <c r="B27" i="8"/>
  <c r="C27" i="8"/>
  <c r="D27" i="8"/>
  <c r="F27" i="8"/>
  <c r="G27" i="8"/>
  <c r="H27" i="8"/>
  <c r="I27" i="8"/>
  <c r="L27" i="8"/>
  <c r="M27" i="8"/>
  <c r="E28" i="8"/>
  <c r="B28" i="8"/>
  <c r="C28" i="8"/>
  <c r="D28" i="8"/>
  <c r="F28" i="8"/>
  <c r="G28" i="8"/>
  <c r="H28" i="8"/>
  <c r="I28" i="8"/>
  <c r="L28" i="8"/>
  <c r="M28" i="8"/>
  <c r="E29" i="8"/>
  <c r="B29" i="8"/>
  <c r="C29" i="8"/>
  <c r="D29" i="8"/>
  <c r="F29" i="8"/>
  <c r="G29" i="8"/>
  <c r="H29" i="8"/>
  <c r="I29" i="8"/>
  <c r="L29" i="8"/>
  <c r="M29" i="8"/>
  <c r="E30" i="8"/>
  <c r="B30" i="8"/>
  <c r="C30" i="8"/>
  <c r="D30" i="8"/>
  <c r="F30" i="8"/>
  <c r="G30" i="8"/>
  <c r="H30" i="8"/>
  <c r="I30" i="8"/>
  <c r="L30" i="8"/>
  <c r="M30" i="8"/>
  <c r="E31" i="8"/>
  <c r="B31" i="8"/>
  <c r="C31" i="8"/>
  <c r="D31" i="8"/>
  <c r="F31" i="8"/>
  <c r="G31" i="8"/>
  <c r="H31" i="8"/>
  <c r="I31" i="8"/>
  <c r="L31" i="8"/>
  <c r="M31" i="8"/>
  <c r="E32" i="8"/>
  <c r="B32" i="8"/>
  <c r="C32" i="8"/>
  <c r="D32" i="8"/>
  <c r="F32" i="8"/>
  <c r="G32" i="8"/>
  <c r="H32" i="8"/>
  <c r="I32" i="8"/>
  <c r="L32" i="8"/>
  <c r="M32" i="8"/>
  <c r="E33" i="8"/>
  <c r="B33" i="8"/>
  <c r="C33" i="8"/>
  <c r="D33" i="8"/>
  <c r="F33" i="8"/>
  <c r="G33" i="8"/>
  <c r="H33" i="8"/>
  <c r="I33" i="8"/>
  <c r="L33" i="8"/>
  <c r="M33" i="8"/>
  <c r="E34" i="8"/>
  <c r="B34" i="8"/>
  <c r="C34" i="8"/>
  <c r="D34" i="8"/>
  <c r="F34" i="8"/>
  <c r="G34" i="8"/>
  <c r="H34" i="8"/>
  <c r="I34" i="8"/>
  <c r="L34" i="8"/>
  <c r="M34" i="8"/>
  <c r="E35" i="8"/>
  <c r="B35" i="8"/>
  <c r="C35" i="8"/>
  <c r="D35" i="8"/>
  <c r="F35" i="8"/>
  <c r="G35" i="8"/>
  <c r="H35" i="8"/>
  <c r="I35" i="8"/>
  <c r="L35" i="8"/>
  <c r="M35" i="8"/>
  <c r="E36" i="8"/>
  <c r="B36" i="8"/>
  <c r="C36" i="8"/>
  <c r="D36" i="8"/>
  <c r="F36" i="8"/>
  <c r="G36" i="8"/>
  <c r="H36" i="8"/>
  <c r="I36" i="8"/>
  <c r="L36" i="8"/>
  <c r="M36" i="8"/>
  <c r="E37" i="8"/>
  <c r="B37" i="8"/>
  <c r="C37" i="8"/>
  <c r="D37" i="8"/>
  <c r="F37" i="8"/>
  <c r="G37" i="8"/>
  <c r="H37" i="8"/>
  <c r="I37" i="8"/>
  <c r="L37" i="8"/>
  <c r="M37" i="8"/>
  <c r="E38" i="8"/>
  <c r="B38" i="8"/>
  <c r="C38" i="8"/>
  <c r="D38" i="8"/>
  <c r="F38" i="8"/>
  <c r="G38" i="8"/>
  <c r="H38" i="8"/>
  <c r="I38" i="8"/>
  <c r="L38" i="8"/>
  <c r="M38" i="8"/>
  <c r="E39" i="8"/>
  <c r="B39" i="8"/>
  <c r="C39" i="8"/>
  <c r="D39" i="8"/>
  <c r="F39" i="8"/>
  <c r="G39" i="8"/>
  <c r="H39" i="8"/>
  <c r="I39" i="8"/>
  <c r="L39" i="8"/>
  <c r="M39" i="8"/>
  <c r="E40" i="8"/>
  <c r="B40" i="8"/>
  <c r="C40" i="8"/>
  <c r="D40" i="8"/>
  <c r="F40" i="8"/>
  <c r="G40" i="8"/>
  <c r="H40" i="8"/>
  <c r="I40" i="8"/>
  <c r="L40" i="8"/>
  <c r="M40" i="8"/>
  <c r="E41" i="8"/>
  <c r="B41" i="8"/>
  <c r="C41" i="8"/>
  <c r="D41" i="8"/>
  <c r="F41" i="8"/>
  <c r="G41" i="8"/>
  <c r="H41" i="8"/>
  <c r="I41" i="8"/>
  <c r="L41" i="8"/>
  <c r="M41" i="8"/>
  <c r="E42" i="8"/>
  <c r="B42" i="8"/>
  <c r="C42" i="8"/>
  <c r="D42" i="8"/>
  <c r="F42" i="8"/>
  <c r="G42" i="8"/>
  <c r="H42" i="8"/>
  <c r="I42" i="8"/>
  <c r="L42" i="8"/>
  <c r="M42" i="8"/>
  <c r="E43" i="8"/>
  <c r="B43" i="8"/>
  <c r="C43" i="8"/>
  <c r="D43" i="8"/>
  <c r="F43" i="8"/>
  <c r="G43" i="8"/>
  <c r="H43" i="8"/>
  <c r="I43" i="8"/>
  <c r="L43" i="8"/>
  <c r="M43" i="8"/>
  <c r="E44" i="8"/>
  <c r="B44" i="8"/>
  <c r="C44" i="8"/>
  <c r="D44" i="8"/>
  <c r="F44" i="8"/>
  <c r="G44" i="8"/>
  <c r="H44" i="8"/>
  <c r="I44" i="8"/>
  <c r="L44" i="8"/>
  <c r="M44" i="8"/>
  <c r="E45" i="8"/>
  <c r="B45" i="8"/>
  <c r="C45" i="8"/>
  <c r="D45" i="8"/>
  <c r="F45" i="8"/>
  <c r="G45" i="8"/>
  <c r="H45" i="8"/>
  <c r="I45" i="8"/>
  <c r="L45" i="8"/>
  <c r="M45" i="8"/>
  <c r="E46" i="8"/>
  <c r="B46" i="8"/>
  <c r="C46" i="8"/>
  <c r="D46" i="8"/>
  <c r="F46" i="8"/>
  <c r="G46" i="8"/>
  <c r="H46" i="8"/>
  <c r="I46" i="8"/>
  <c r="L46" i="8"/>
  <c r="M46" i="8"/>
  <c r="E47" i="8"/>
  <c r="B47" i="8"/>
  <c r="C47" i="8"/>
  <c r="D47" i="8"/>
  <c r="F47" i="8"/>
  <c r="G47" i="8"/>
  <c r="H47" i="8"/>
  <c r="I47" i="8"/>
  <c r="L47" i="8"/>
  <c r="M47" i="8"/>
  <c r="E48" i="8"/>
  <c r="B48" i="8"/>
  <c r="C48" i="8"/>
  <c r="D48" i="8"/>
  <c r="F48" i="8"/>
  <c r="G48" i="8"/>
  <c r="H48" i="8"/>
  <c r="I48" i="8"/>
  <c r="L48" i="8"/>
  <c r="M48" i="8"/>
  <c r="E49" i="8"/>
  <c r="B49" i="8"/>
  <c r="C49" i="8"/>
  <c r="D49" i="8"/>
  <c r="F49" i="8"/>
  <c r="G49" i="8"/>
  <c r="H49" i="8"/>
  <c r="I49" i="8"/>
  <c r="L49" i="8"/>
  <c r="M49" i="8"/>
  <c r="E50" i="8"/>
  <c r="B50" i="8"/>
  <c r="C50" i="8"/>
  <c r="D50" i="8"/>
  <c r="F50" i="8"/>
  <c r="G50" i="8"/>
  <c r="H50" i="8"/>
  <c r="I50" i="8"/>
  <c r="L50" i="8"/>
  <c r="M50" i="8"/>
  <c r="E51" i="8"/>
  <c r="B51" i="8"/>
  <c r="C51" i="8"/>
  <c r="D51" i="8"/>
  <c r="F51" i="8"/>
  <c r="G51" i="8"/>
  <c r="H51" i="8"/>
  <c r="I51" i="8"/>
  <c r="L51" i="8"/>
  <c r="M51" i="8"/>
  <c r="E52" i="8"/>
  <c r="B52" i="8"/>
  <c r="C52" i="8"/>
  <c r="D52" i="8"/>
  <c r="F52" i="8"/>
  <c r="G52" i="8"/>
  <c r="H52" i="8"/>
  <c r="I52" i="8"/>
  <c r="L52" i="8"/>
  <c r="M52" i="8"/>
  <c r="E53" i="8"/>
  <c r="B53" i="8"/>
  <c r="C53" i="8"/>
  <c r="D53" i="8"/>
  <c r="F53" i="8"/>
  <c r="G53" i="8"/>
  <c r="H53" i="8"/>
  <c r="I53" i="8"/>
  <c r="L53" i="8"/>
  <c r="M53" i="8"/>
  <c r="E54" i="8"/>
  <c r="B54" i="8"/>
  <c r="C54" i="8"/>
  <c r="D54" i="8"/>
  <c r="F54" i="8"/>
  <c r="G54" i="8"/>
  <c r="H54" i="8"/>
  <c r="I54" i="8"/>
  <c r="L54" i="8"/>
  <c r="M54" i="8"/>
  <c r="E55" i="8"/>
  <c r="B55" i="8"/>
  <c r="C55" i="8"/>
  <c r="D55" i="8"/>
  <c r="F55" i="8"/>
  <c r="G55" i="8"/>
  <c r="H55" i="8"/>
  <c r="I55" i="8"/>
  <c r="L55" i="8"/>
  <c r="M55" i="8"/>
  <c r="E56" i="8"/>
  <c r="B56" i="8"/>
  <c r="C56" i="8"/>
  <c r="D56" i="8"/>
  <c r="F56" i="8"/>
  <c r="G56" i="8"/>
  <c r="H56" i="8"/>
  <c r="I56" i="8"/>
  <c r="L56" i="8"/>
  <c r="M56" i="8"/>
  <c r="E57" i="8"/>
  <c r="B57" i="8"/>
  <c r="C57" i="8"/>
  <c r="D57" i="8"/>
  <c r="F57" i="8"/>
  <c r="G57" i="8"/>
  <c r="H57" i="8"/>
  <c r="I57" i="8"/>
  <c r="L57" i="8"/>
  <c r="M57" i="8"/>
  <c r="E58" i="8"/>
  <c r="B58" i="8"/>
  <c r="C58" i="8"/>
  <c r="D58" i="8"/>
  <c r="F58" i="8"/>
  <c r="G58" i="8"/>
  <c r="H58" i="8"/>
  <c r="I58" i="8"/>
  <c r="L58" i="8"/>
  <c r="M58" i="8"/>
  <c r="E59" i="8"/>
  <c r="B59" i="8"/>
  <c r="C59" i="8"/>
  <c r="D59" i="8"/>
  <c r="F59" i="8"/>
  <c r="G59" i="8"/>
  <c r="H59" i="8"/>
  <c r="I59" i="8"/>
  <c r="L59" i="8"/>
  <c r="M59" i="8"/>
  <c r="E60" i="8"/>
  <c r="B60" i="8"/>
  <c r="C60" i="8"/>
  <c r="D60" i="8"/>
  <c r="F60" i="8"/>
  <c r="G60" i="8"/>
  <c r="H60" i="8"/>
  <c r="I60" i="8"/>
  <c r="L60" i="8"/>
  <c r="M60" i="8"/>
  <c r="E61" i="8"/>
  <c r="B61" i="8"/>
  <c r="C61" i="8"/>
  <c r="D61" i="8"/>
  <c r="F61" i="8"/>
  <c r="G61" i="8"/>
  <c r="H61" i="8"/>
  <c r="I61" i="8"/>
  <c r="L61" i="8"/>
  <c r="M61" i="8"/>
  <c r="E62" i="8"/>
  <c r="B62" i="8"/>
  <c r="C62" i="8"/>
  <c r="D62" i="8"/>
  <c r="F62" i="8"/>
  <c r="G62" i="8"/>
  <c r="H62" i="8"/>
  <c r="I62" i="8"/>
  <c r="L62" i="8"/>
  <c r="M62" i="8"/>
  <c r="E63" i="8"/>
  <c r="B63" i="8"/>
  <c r="C63" i="8"/>
  <c r="D63" i="8"/>
  <c r="F63" i="8"/>
  <c r="G63" i="8"/>
  <c r="H63" i="8"/>
  <c r="I63" i="8"/>
  <c r="L63" i="8"/>
  <c r="M63" i="8"/>
  <c r="E64" i="8"/>
  <c r="B64" i="8"/>
  <c r="C64" i="8"/>
  <c r="D64" i="8"/>
  <c r="F64" i="8"/>
  <c r="G64" i="8"/>
  <c r="H64" i="8"/>
  <c r="I64" i="8"/>
  <c r="L64" i="8"/>
  <c r="M64" i="8"/>
  <c r="E65" i="8"/>
  <c r="B65" i="8"/>
  <c r="C65" i="8"/>
  <c r="D65" i="8"/>
  <c r="F65" i="8"/>
  <c r="G65" i="8"/>
  <c r="H65" i="8"/>
  <c r="I65" i="8"/>
  <c r="L65" i="8"/>
  <c r="M65" i="8"/>
  <c r="E66" i="8"/>
  <c r="B66" i="8"/>
  <c r="C66" i="8"/>
  <c r="D66" i="8"/>
  <c r="F66" i="8"/>
  <c r="G66" i="8"/>
  <c r="H66" i="8"/>
  <c r="I66" i="8"/>
  <c r="L66" i="8"/>
  <c r="M66" i="8"/>
  <c r="E67" i="8"/>
  <c r="B67" i="8"/>
  <c r="C67" i="8"/>
  <c r="D67" i="8"/>
  <c r="F67" i="8"/>
  <c r="G67" i="8"/>
  <c r="H67" i="8"/>
  <c r="I67" i="8"/>
  <c r="L67" i="8"/>
  <c r="M67" i="8"/>
  <c r="E68" i="8"/>
  <c r="B68" i="8"/>
  <c r="C68" i="8"/>
  <c r="D68" i="8"/>
  <c r="F68" i="8"/>
  <c r="G68" i="8"/>
  <c r="H68" i="8"/>
  <c r="I68" i="8"/>
  <c r="L68" i="8"/>
  <c r="M68" i="8"/>
  <c r="E69" i="8"/>
  <c r="B69" i="8"/>
  <c r="C69" i="8"/>
  <c r="D69" i="8"/>
  <c r="F69" i="8"/>
  <c r="G69" i="8"/>
  <c r="H69" i="8"/>
  <c r="I69" i="8"/>
  <c r="L69" i="8"/>
  <c r="M69" i="8"/>
  <c r="E70" i="8"/>
  <c r="B70" i="8"/>
  <c r="C70" i="8"/>
  <c r="D70" i="8"/>
  <c r="F70" i="8"/>
  <c r="G70" i="8"/>
  <c r="H70" i="8"/>
  <c r="I70" i="8"/>
  <c r="L70" i="8"/>
  <c r="M70" i="8"/>
  <c r="E71" i="8"/>
  <c r="B71" i="8"/>
  <c r="C71" i="8"/>
  <c r="D71" i="8"/>
  <c r="F71" i="8"/>
  <c r="G71" i="8"/>
  <c r="H71" i="8"/>
  <c r="I71" i="8"/>
  <c r="L71" i="8"/>
  <c r="M71" i="8"/>
  <c r="E72" i="8"/>
  <c r="B72" i="8"/>
  <c r="C72" i="8"/>
  <c r="D72" i="8"/>
  <c r="F72" i="8"/>
  <c r="G72" i="8"/>
  <c r="H72" i="8"/>
  <c r="I72" i="8"/>
  <c r="L72" i="8"/>
  <c r="M72" i="8"/>
  <c r="E73" i="8"/>
  <c r="B73" i="8"/>
  <c r="C73" i="8"/>
  <c r="D73" i="8"/>
  <c r="F73" i="8"/>
  <c r="G73" i="8"/>
  <c r="H73" i="8"/>
  <c r="I73" i="8"/>
  <c r="L73" i="8"/>
  <c r="M73" i="8"/>
  <c r="E74" i="8"/>
  <c r="B74" i="8"/>
  <c r="C74" i="8"/>
  <c r="D74" i="8"/>
  <c r="F74" i="8"/>
  <c r="G74" i="8"/>
  <c r="H74" i="8"/>
  <c r="I74" i="8"/>
  <c r="L74" i="8"/>
  <c r="M74" i="8"/>
  <c r="E75" i="8"/>
  <c r="B75" i="8"/>
  <c r="C75" i="8"/>
  <c r="D75" i="8"/>
  <c r="F75" i="8"/>
  <c r="G75" i="8"/>
  <c r="H75" i="8"/>
  <c r="I75" i="8"/>
  <c r="L75" i="8"/>
  <c r="M75" i="8"/>
  <c r="E76" i="8"/>
  <c r="B76" i="8"/>
  <c r="C76" i="8"/>
  <c r="D76" i="8"/>
  <c r="F76" i="8"/>
  <c r="G76" i="8"/>
  <c r="H76" i="8"/>
  <c r="I76" i="8"/>
  <c r="L76" i="8"/>
  <c r="M76" i="8"/>
  <c r="E77" i="8"/>
  <c r="B77" i="8"/>
  <c r="C77" i="8"/>
  <c r="D77" i="8"/>
  <c r="F77" i="8"/>
  <c r="G77" i="8"/>
  <c r="H77" i="8"/>
  <c r="I77" i="8"/>
  <c r="L77" i="8"/>
  <c r="M77" i="8"/>
  <c r="E78" i="8"/>
  <c r="B78" i="8"/>
  <c r="C78" i="8"/>
  <c r="D78" i="8"/>
  <c r="F78" i="8"/>
  <c r="G78" i="8"/>
  <c r="H78" i="8"/>
  <c r="I78" i="8"/>
  <c r="L78" i="8"/>
  <c r="M78" i="8"/>
  <c r="E79" i="8"/>
  <c r="B79" i="8"/>
  <c r="C79" i="8"/>
  <c r="D79" i="8"/>
  <c r="F79" i="8"/>
  <c r="G79" i="8"/>
  <c r="H79" i="8"/>
  <c r="I79" i="8"/>
  <c r="L79" i="8"/>
  <c r="M79" i="8"/>
  <c r="E80" i="8"/>
  <c r="B80" i="8"/>
  <c r="C80" i="8"/>
  <c r="D80" i="8"/>
  <c r="F80" i="8"/>
  <c r="G80" i="8"/>
  <c r="H80" i="8"/>
  <c r="I80" i="8"/>
  <c r="L80" i="8"/>
  <c r="M80" i="8"/>
  <c r="E81" i="8"/>
  <c r="B81" i="8"/>
  <c r="C81" i="8"/>
  <c r="D81" i="8"/>
  <c r="F81" i="8"/>
  <c r="G81" i="8"/>
  <c r="H81" i="8"/>
  <c r="I81" i="8"/>
  <c r="L81" i="8"/>
  <c r="M81" i="8"/>
  <c r="E82" i="8"/>
  <c r="B82" i="8"/>
  <c r="C82" i="8"/>
  <c r="D82" i="8"/>
  <c r="F82" i="8"/>
  <c r="G82" i="8"/>
  <c r="H82" i="8"/>
  <c r="I82" i="8"/>
  <c r="L82" i="8"/>
  <c r="M82" i="8"/>
  <c r="E83" i="8"/>
  <c r="B83" i="8"/>
  <c r="C83" i="8"/>
  <c r="D83" i="8"/>
  <c r="F83" i="8"/>
  <c r="G83" i="8"/>
  <c r="H83" i="8"/>
  <c r="I83" i="8"/>
  <c r="L83" i="8"/>
  <c r="M83" i="8"/>
  <c r="E84" i="8"/>
  <c r="B84" i="8"/>
  <c r="C84" i="8"/>
  <c r="D84" i="8"/>
  <c r="F84" i="8"/>
  <c r="G84" i="8"/>
  <c r="H84" i="8"/>
  <c r="I84" i="8"/>
  <c r="L84" i="8"/>
  <c r="M84" i="8"/>
  <c r="E85" i="8"/>
  <c r="B85" i="8"/>
  <c r="C85" i="8"/>
  <c r="D85" i="8"/>
  <c r="F85" i="8"/>
  <c r="G85" i="8"/>
  <c r="H85" i="8"/>
  <c r="I85" i="8"/>
  <c r="L85" i="8"/>
  <c r="M85" i="8"/>
  <c r="E86" i="8"/>
  <c r="B86" i="8"/>
  <c r="C86" i="8"/>
  <c r="D86" i="8"/>
  <c r="F86" i="8"/>
  <c r="G86" i="8"/>
  <c r="H86" i="8"/>
  <c r="I86" i="8"/>
  <c r="L86" i="8"/>
  <c r="M86" i="8"/>
  <c r="E87" i="8"/>
  <c r="B87" i="8"/>
  <c r="C87" i="8"/>
  <c r="D87" i="8"/>
  <c r="F87" i="8"/>
  <c r="G87" i="8"/>
  <c r="H87" i="8"/>
  <c r="I87" i="8"/>
  <c r="L87" i="8"/>
  <c r="M87" i="8"/>
  <c r="E88" i="8"/>
  <c r="B88" i="8"/>
  <c r="C88" i="8"/>
  <c r="D88" i="8"/>
  <c r="F88" i="8"/>
  <c r="G88" i="8"/>
  <c r="H88" i="8"/>
  <c r="I88" i="8"/>
  <c r="L88" i="8"/>
  <c r="M88" i="8"/>
  <c r="E89" i="8"/>
  <c r="B89" i="8"/>
  <c r="C89" i="8"/>
  <c r="D89" i="8"/>
  <c r="F89" i="8"/>
  <c r="G89" i="8"/>
  <c r="H89" i="8"/>
  <c r="I89" i="8"/>
  <c r="L89" i="8"/>
  <c r="M89" i="8"/>
  <c r="E90" i="8"/>
  <c r="B90" i="8"/>
  <c r="C90" i="8"/>
  <c r="D90" i="8"/>
  <c r="F90" i="8"/>
  <c r="G90" i="8"/>
  <c r="H90" i="8"/>
  <c r="I90" i="8"/>
  <c r="L90" i="8"/>
  <c r="M90" i="8"/>
  <c r="E91" i="8"/>
  <c r="B91" i="8"/>
  <c r="C91" i="8"/>
  <c r="D91" i="8"/>
  <c r="F91" i="8"/>
  <c r="G91" i="8"/>
  <c r="H91" i="8"/>
  <c r="I91" i="8"/>
  <c r="L91" i="8"/>
  <c r="M91" i="8"/>
  <c r="E92" i="8"/>
  <c r="B92" i="8"/>
  <c r="C92" i="8"/>
  <c r="D92" i="8"/>
  <c r="F92" i="8"/>
  <c r="G92" i="8"/>
  <c r="H92" i="8"/>
  <c r="I92" i="8"/>
  <c r="L92" i="8"/>
  <c r="M92" i="8"/>
  <c r="E93" i="8"/>
  <c r="B93" i="8"/>
  <c r="C93" i="8"/>
  <c r="D93" i="8"/>
  <c r="F93" i="8"/>
  <c r="G93" i="8"/>
  <c r="H93" i="8"/>
  <c r="I93" i="8"/>
  <c r="L93" i="8"/>
  <c r="M93" i="8"/>
  <c r="E94" i="8"/>
  <c r="B94" i="8"/>
  <c r="C94" i="8"/>
  <c r="D94" i="8"/>
  <c r="F94" i="8"/>
  <c r="G94" i="8"/>
  <c r="H94" i="8"/>
  <c r="I94" i="8"/>
  <c r="L94" i="8"/>
  <c r="M94" i="8"/>
  <c r="E95" i="8"/>
  <c r="B95" i="8"/>
  <c r="C95" i="8"/>
  <c r="D95" i="8"/>
  <c r="F95" i="8"/>
  <c r="G95" i="8"/>
  <c r="H95" i="8"/>
  <c r="I95" i="8"/>
  <c r="L95" i="8"/>
  <c r="M95" i="8"/>
  <c r="E96" i="8"/>
  <c r="B96" i="8"/>
  <c r="C96" i="8"/>
  <c r="D96" i="8"/>
  <c r="F96" i="8"/>
  <c r="G96" i="8"/>
  <c r="H96" i="8"/>
  <c r="I96" i="8"/>
  <c r="L96" i="8"/>
  <c r="M96" i="8"/>
  <c r="E97" i="8"/>
  <c r="B97" i="8"/>
  <c r="C97" i="8"/>
  <c r="D97" i="8"/>
  <c r="F97" i="8"/>
  <c r="G97" i="8"/>
  <c r="H97" i="8"/>
  <c r="I97" i="8"/>
  <c r="L97" i="8"/>
  <c r="M97" i="8"/>
  <c r="E98" i="8"/>
  <c r="B98" i="8"/>
  <c r="C98" i="8"/>
  <c r="D98" i="8"/>
  <c r="F98" i="8"/>
  <c r="G98" i="8"/>
  <c r="H98" i="8"/>
  <c r="I98" i="8"/>
  <c r="L98" i="8"/>
  <c r="M98" i="8"/>
  <c r="E99" i="8"/>
  <c r="B99" i="8"/>
  <c r="C99" i="8"/>
  <c r="D99" i="8"/>
  <c r="F99" i="8"/>
  <c r="G99" i="8"/>
  <c r="H99" i="8"/>
  <c r="I99" i="8"/>
  <c r="L99" i="8"/>
  <c r="M99" i="8"/>
  <c r="E100" i="8"/>
  <c r="B100" i="8"/>
  <c r="C100" i="8"/>
  <c r="D100" i="8"/>
  <c r="F100" i="8"/>
  <c r="G100" i="8"/>
  <c r="H100" i="8"/>
  <c r="I100" i="8"/>
  <c r="L100" i="8"/>
  <c r="M100" i="8"/>
  <c r="E101" i="8"/>
  <c r="B101" i="8"/>
  <c r="C101" i="8"/>
  <c r="D101" i="8"/>
  <c r="F101" i="8"/>
  <c r="G101" i="8"/>
  <c r="H101" i="8"/>
  <c r="I101" i="8"/>
  <c r="L101" i="8"/>
  <c r="M101" i="8"/>
  <c r="E102" i="8"/>
  <c r="B102" i="8"/>
  <c r="C102" i="8"/>
  <c r="D102" i="8"/>
  <c r="F102" i="8"/>
  <c r="G102" i="8"/>
  <c r="H102" i="8"/>
  <c r="I102" i="8"/>
  <c r="L102" i="8"/>
  <c r="M102" i="8"/>
  <c r="E103" i="8"/>
  <c r="B103" i="8"/>
  <c r="C103" i="8"/>
  <c r="D103" i="8"/>
  <c r="F103" i="8"/>
  <c r="G103" i="8"/>
  <c r="H103" i="8"/>
  <c r="I103" i="8"/>
  <c r="L103" i="8"/>
  <c r="M103" i="8"/>
  <c r="E104" i="8"/>
  <c r="B104" i="8"/>
  <c r="C104" i="8"/>
  <c r="D104" i="8"/>
  <c r="F104" i="8"/>
  <c r="G104" i="8"/>
  <c r="H104" i="8"/>
  <c r="I104" i="8"/>
  <c r="L104" i="8"/>
  <c r="M104" i="8"/>
  <c r="E105" i="8"/>
  <c r="B105" i="8"/>
  <c r="C105" i="8"/>
  <c r="D105" i="8"/>
  <c r="F105" i="8"/>
  <c r="G105" i="8"/>
  <c r="H105" i="8"/>
  <c r="I105" i="8"/>
  <c r="L105" i="8"/>
  <c r="M105" i="8"/>
  <c r="E106" i="8"/>
  <c r="B106" i="8"/>
  <c r="C106" i="8"/>
  <c r="D106" i="8"/>
  <c r="F106" i="8"/>
  <c r="G106" i="8"/>
  <c r="H106" i="8"/>
  <c r="I106" i="8"/>
  <c r="L106" i="8"/>
  <c r="M106" i="8"/>
  <c r="E107" i="8"/>
  <c r="B107" i="8"/>
  <c r="C107" i="8"/>
  <c r="D107" i="8"/>
  <c r="F107" i="8"/>
  <c r="G107" i="8"/>
  <c r="H107" i="8"/>
  <c r="I107" i="8"/>
  <c r="L107" i="8"/>
  <c r="M107" i="8"/>
  <c r="E108" i="8"/>
  <c r="B108" i="8"/>
  <c r="C108" i="8"/>
  <c r="D108" i="8"/>
  <c r="F108" i="8"/>
  <c r="G108" i="8"/>
  <c r="H108" i="8"/>
  <c r="I108" i="8"/>
  <c r="L108" i="8"/>
  <c r="M108" i="8"/>
  <c r="E109" i="8"/>
  <c r="B109" i="8"/>
  <c r="C109" i="8"/>
  <c r="D109" i="8"/>
  <c r="F109" i="8"/>
  <c r="X18" i="8"/>
  <c r="B5" i="10"/>
  <c r="C5" i="10"/>
  <c r="D5" i="10"/>
  <c r="B6" i="10"/>
  <c r="C6" i="10"/>
  <c r="D6" i="10"/>
  <c r="B7" i="10"/>
  <c r="C7" i="10"/>
  <c r="D7" i="10"/>
  <c r="B8" i="10"/>
  <c r="C8" i="10"/>
  <c r="D8" i="10"/>
  <c r="B9" i="10"/>
  <c r="C9" i="10"/>
  <c r="D9" i="10"/>
  <c r="B10" i="10"/>
  <c r="C10" i="10"/>
  <c r="D10" i="10"/>
  <c r="B11" i="10"/>
  <c r="C11" i="10"/>
  <c r="D11" i="10"/>
  <c r="B12" i="10"/>
  <c r="C12" i="10"/>
  <c r="D12" i="10"/>
  <c r="B13" i="10"/>
  <c r="C13" i="10"/>
  <c r="D13" i="10"/>
  <c r="B14" i="10"/>
  <c r="C14" i="10"/>
  <c r="D14" i="10"/>
  <c r="B15" i="10"/>
  <c r="C15" i="10"/>
  <c r="D15" i="10"/>
  <c r="B16" i="10"/>
  <c r="C16" i="10"/>
  <c r="D16" i="10"/>
  <c r="B17" i="10"/>
  <c r="C17" i="10"/>
  <c r="D17" i="10"/>
  <c r="B18" i="10"/>
  <c r="C18" i="10"/>
  <c r="D18" i="10"/>
  <c r="B19" i="10"/>
  <c r="C19" i="10"/>
  <c r="D19" i="10"/>
  <c r="B20" i="10"/>
  <c r="C20" i="10"/>
  <c r="D20" i="10"/>
  <c r="B21" i="10"/>
  <c r="C21" i="10"/>
  <c r="D21" i="10"/>
  <c r="B22" i="10"/>
  <c r="C22" i="10"/>
  <c r="D22" i="10"/>
  <c r="B23" i="10"/>
  <c r="C23" i="10"/>
  <c r="D23" i="10"/>
  <c r="B24" i="10"/>
  <c r="C24" i="10"/>
  <c r="D24" i="10"/>
  <c r="B25" i="10"/>
  <c r="C25" i="10"/>
  <c r="D25" i="10"/>
  <c r="B26" i="10"/>
  <c r="C26" i="10"/>
  <c r="D26" i="10"/>
  <c r="B27" i="10"/>
  <c r="C27" i="10"/>
  <c r="D27" i="10"/>
  <c r="B28" i="10"/>
  <c r="C28" i="10"/>
  <c r="D28" i="10"/>
  <c r="B29" i="10"/>
  <c r="C29" i="10"/>
  <c r="D29" i="10"/>
  <c r="B30" i="10"/>
  <c r="C30" i="10"/>
  <c r="D30" i="10"/>
  <c r="B31" i="10"/>
  <c r="C31" i="10"/>
  <c r="D31" i="10"/>
  <c r="B32" i="10"/>
  <c r="C32" i="10"/>
  <c r="D32" i="10"/>
  <c r="B33" i="10"/>
  <c r="C33" i="10"/>
  <c r="D33" i="10"/>
  <c r="B34" i="10"/>
  <c r="C34" i="10"/>
  <c r="D34" i="10"/>
  <c r="B35" i="10"/>
  <c r="C35" i="10"/>
  <c r="D35" i="10"/>
  <c r="B36" i="10"/>
  <c r="C36" i="10"/>
  <c r="D36" i="10"/>
  <c r="B37" i="10"/>
  <c r="C37" i="10"/>
  <c r="D37" i="10"/>
  <c r="B38" i="10"/>
  <c r="C38" i="10"/>
  <c r="D38" i="10"/>
  <c r="B39" i="10"/>
  <c r="C39" i="10"/>
  <c r="D39" i="10"/>
  <c r="B40" i="10"/>
  <c r="C40" i="10"/>
  <c r="D40" i="10"/>
  <c r="B41" i="10"/>
  <c r="C41" i="10"/>
  <c r="D41" i="10"/>
  <c r="B42" i="10"/>
  <c r="C42" i="10"/>
  <c r="D42" i="10"/>
  <c r="B43" i="10"/>
  <c r="C43" i="10"/>
  <c r="D43" i="10"/>
  <c r="B44" i="10"/>
  <c r="C44" i="10"/>
  <c r="D44" i="10"/>
  <c r="B45" i="10"/>
  <c r="C45" i="10"/>
  <c r="D45" i="10"/>
  <c r="B46" i="10"/>
  <c r="C46" i="10"/>
  <c r="D46" i="10"/>
  <c r="B47" i="10"/>
  <c r="C47" i="10"/>
  <c r="D47" i="10"/>
  <c r="B48" i="10"/>
  <c r="C48" i="10"/>
  <c r="D48" i="10"/>
  <c r="B49" i="10"/>
  <c r="C49" i="10"/>
  <c r="D49" i="10"/>
  <c r="B50" i="10"/>
  <c r="C50" i="10"/>
  <c r="D50" i="10"/>
  <c r="B51" i="10"/>
  <c r="C51" i="10"/>
  <c r="D51" i="10"/>
  <c r="B52" i="10"/>
  <c r="C52" i="10"/>
  <c r="D52" i="10"/>
  <c r="B53" i="10"/>
  <c r="C53" i="10"/>
  <c r="D53" i="10"/>
  <c r="B54" i="10"/>
  <c r="C54" i="10"/>
  <c r="D54" i="10"/>
  <c r="B55" i="10"/>
  <c r="C55" i="10"/>
  <c r="D55" i="10"/>
  <c r="B56" i="10"/>
  <c r="C56" i="10"/>
  <c r="D56" i="10"/>
  <c r="B57" i="10"/>
  <c r="C57" i="10"/>
  <c r="D57" i="10"/>
  <c r="B58" i="10"/>
  <c r="C58" i="10"/>
  <c r="D58" i="10"/>
  <c r="B59" i="10"/>
  <c r="C59" i="10"/>
  <c r="D59" i="10"/>
  <c r="B60" i="10"/>
  <c r="C60" i="10"/>
  <c r="D60" i="10"/>
  <c r="B61" i="10"/>
  <c r="C61" i="10"/>
  <c r="D61" i="10"/>
  <c r="B62" i="10"/>
  <c r="C62" i="10"/>
  <c r="D62" i="10"/>
  <c r="B63" i="10"/>
  <c r="C63" i="10"/>
  <c r="D63" i="10"/>
  <c r="B64" i="10"/>
  <c r="C64" i="10"/>
  <c r="D64" i="10"/>
  <c r="B65" i="10"/>
  <c r="C65" i="10"/>
  <c r="D65" i="10"/>
  <c r="B66" i="10"/>
  <c r="C66" i="10"/>
  <c r="D66" i="10"/>
  <c r="B67" i="10"/>
  <c r="C67" i="10"/>
  <c r="D67" i="10"/>
  <c r="B68" i="10"/>
  <c r="C68" i="10"/>
  <c r="D68" i="10"/>
  <c r="B69" i="10"/>
  <c r="C69" i="10"/>
  <c r="D69" i="10"/>
  <c r="B70" i="10"/>
  <c r="C70" i="10"/>
  <c r="D70" i="10"/>
  <c r="B71" i="10"/>
  <c r="C71" i="10"/>
  <c r="D71" i="10"/>
  <c r="B72" i="10"/>
  <c r="C72" i="10"/>
  <c r="D72" i="10"/>
  <c r="B73" i="10"/>
  <c r="C73" i="10"/>
  <c r="D73" i="10"/>
  <c r="B74" i="10"/>
  <c r="C74" i="10"/>
  <c r="D74" i="10"/>
  <c r="B75" i="10"/>
  <c r="C75" i="10"/>
  <c r="D75" i="10"/>
  <c r="B76" i="10"/>
  <c r="C76" i="10"/>
  <c r="D76" i="10"/>
  <c r="B77" i="10"/>
  <c r="C77" i="10"/>
  <c r="D77" i="10"/>
  <c r="B78" i="10"/>
  <c r="C78" i="10"/>
  <c r="D78" i="10"/>
  <c r="B79" i="10"/>
  <c r="C79" i="10"/>
  <c r="D79" i="10"/>
  <c r="B80" i="10"/>
  <c r="C80" i="10"/>
  <c r="D80" i="10"/>
  <c r="B81" i="10"/>
  <c r="C81" i="10"/>
  <c r="D81" i="10"/>
  <c r="B82" i="10"/>
  <c r="C82" i="10"/>
  <c r="D82" i="10"/>
  <c r="B83" i="10"/>
  <c r="C83" i="10"/>
  <c r="D83" i="10"/>
  <c r="B84" i="10"/>
  <c r="C84" i="10"/>
  <c r="D84" i="10"/>
  <c r="B85" i="10"/>
  <c r="C85" i="10"/>
  <c r="D85" i="10"/>
  <c r="B86" i="10"/>
  <c r="C86" i="10"/>
  <c r="D86" i="10"/>
  <c r="B87" i="10"/>
  <c r="C87" i="10"/>
  <c r="D87" i="10"/>
  <c r="B88" i="10"/>
  <c r="C88" i="10"/>
  <c r="D88" i="10"/>
  <c r="B89" i="10"/>
  <c r="C89" i="10"/>
  <c r="D89" i="10"/>
  <c r="B90" i="10"/>
  <c r="C90" i="10"/>
  <c r="D90" i="10"/>
  <c r="B91" i="10"/>
  <c r="C91" i="10"/>
  <c r="D91" i="10"/>
  <c r="B92" i="10"/>
  <c r="C92" i="10"/>
  <c r="D92" i="10"/>
  <c r="B93" i="10"/>
  <c r="C93" i="10"/>
  <c r="D93" i="10"/>
  <c r="B94" i="10"/>
  <c r="C94" i="10"/>
  <c r="D94" i="10"/>
  <c r="B95" i="10"/>
  <c r="C95" i="10"/>
  <c r="D95" i="10"/>
  <c r="B96" i="10"/>
  <c r="C96" i="10"/>
  <c r="D96" i="10"/>
  <c r="B97" i="10"/>
  <c r="C97" i="10"/>
  <c r="D97" i="10"/>
  <c r="B98" i="10"/>
  <c r="C98" i="10"/>
  <c r="D98" i="10"/>
  <c r="B99" i="10"/>
  <c r="C99" i="10"/>
  <c r="D99" i="10"/>
  <c r="B100" i="10"/>
  <c r="C100" i="10"/>
  <c r="D100" i="10"/>
  <c r="B101" i="10"/>
  <c r="C101" i="10"/>
  <c r="D101" i="10"/>
  <c r="B102" i="10"/>
  <c r="C102" i="10"/>
  <c r="D102" i="10"/>
  <c r="B103" i="10"/>
  <c r="C103" i="10"/>
  <c r="D103" i="10"/>
  <c r="B104" i="10"/>
  <c r="C104" i="10"/>
  <c r="D104" i="10"/>
  <c r="B105" i="10"/>
  <c r="C105" i="10"/>
  <c r="D105" i="10"/>
  <c r="B106" i="10"/>
  <c r="C106" i="10"/>
  <c r="D106" i="10"/>
  <c r="B107" i="10"/>
  <c r="C107" i="10"/>
  <c r="D107" i="10"/>
  <c r="B108" i="10"/>
  <c r="C108" i="10"/>
  <c r="D108" i="10"/>
  <c r="B109" i="10"/>
  <c r="C109" i="10"/>
  <c r="D109" i="10"/>
  <c r="E5" i="10"/>
  <c r="F5" i="10"/>
  <c r="G5" i="10"/>
  <c r="H5" i="10"/>
  <c r="E6" i="10"/>
  <c r="F6" i="10"/>
  <c r="G6" i="10"/>
  <c r="H6" i="10"/>
  <c r="E7" i="10"/>
  <c r="F7" i="10"/>
  <c r="G7" i="10"/>
  <c r="H7" i="10"/>
  <c r="E8" i="10"/>
  <c r="F8" i="10"/>
  <c r="G8" i="10"/>
  <c r="H8" i="10"/>
  <c r="E9" i="10"/>
  <c r="F9" i="10"/>
  <c r="G9" i="10"/>
  <c r="H9" i="10"/>
  <c r="E10" i="10"/>
  <c r="F10" i="10"/>
  <c r="G10" i="10"/>
  <c r="H10" i="10"/>
  <c r="E11" i="10"/>
  <c r="F11" i="10"/>
  <c r="G11" i="10"/>
  <c r="H11" i="10"/>
  <c r="E12" i="10"/>
  <c r="F12" i="10"/>
  <c r="G12" i="10"/>
  <c r="H12" i="10"/>
  <c r="E13" i="10"/>
  <c r="F13" i="10"/>
  <c r="G13" i="10"/>
  <c r="H13" i="10"/>
  <c r="E14" i="10"/>
  <c r="F14" i="10"/>
  <c r="G14" i="10"/>
  <c r="H14" i="10"/>
  <c r="E15" i="10"/>
  <c r="F15" i="10"/>
  <c r="G15" i="10"/>
  <c r="H15" i="10"/>
  <c r="E16" i="10"/>
  <c r="F16" i="10"/>
  <c r="G16" i="10"/>
  <c r="H16" i="10"/>
  <c r="E17" i="10"/>
  <c r="F17" i="10"/>
  <c r="G17" i="10"/>
  <c r="H17" i="10"/>
  <c r="E18" i="10"/>
  <c r="F18" i="10"/>
  <c r="G18" i="10"/>
  <c r="H18" i="10"/>
  <c r="E19" i="10"/>
  <c r="F19" i="10"/>
  <c r="G19" i="10"/>
  <c r="H19" i="10"/>
  <c r="E20" i="10"/>
  <c r="F20" i="10"/>
  <c r="G20" i="10"/>
  <c r="H20" i="10"/>
  <c r="E21" i="10"/>
  <c r="F21" i="10"/>
  <c r="G21" i="10"/>
  <c r="H21" i="10"/>
  <c r="E22" i="10"/>
  <c r="F22" i="10"/>
  <c r="G22" i="10"/>
  <c r="H22" i="10"/>
  <c r="E23" i="10"/>
  <c r="F23" i="10"/>
  <c r="G23" i="10"/>
  <c r="H23" i="10"/>
  <c r="E24" i="10"/>
  <c r="F24" i="10"/>
  <c r="G24" i="10"/>
  <c r="H24" i="10"/>
  <c r="E25" i="10"/>
  <c r="F25" i="10"/>
  <c r="G25" i="10"/>
  <c r="H25" i="10"/>
  <c r="E26" i="10"/>
  <c r="F26" i="10"/>
  <c r="G26" i="10"/>
  <c r="H26" i="10"/>
  <c r="E27" i="10"/>
  <c r="F27" i="10"/>
  <c r="G27" i="10"/>
  <c r="H27" i="10"/>
  <c r="E28" i="10"/>
  <c r="F28" i="10"/>
  <c r="G28" i="10"/>
  <c r="H28" i="10"/>
  <c r="E29" i="10"/>
  <c r="F29" i="10"/>
  <c r="G29" i="10"/>
  <c r="H29" i="10"/>
  <c r="E30" i="10"/>
  <c r="F30" i="10"/>
  <c r="G30" i="10"/>
  <c r="H30" i="10"/>
  <c r="E31" i="10"/>
  <c r="F31" i="10"/>
  <c r="G31" i="10"/>
  <c r="H31" i="10"/>
  <c r="E32" i="10"/>
  <c r="F32" i="10"/>
  <c r="G32" i="10"/>
  <c r="H32" i="10"/>
  <c r="E33" i="10"/>
  <c r="F33" i="10"/>
  <c r="G33" i="10"/>
  <c r="H33" i="10"/>
  <c r="E34" i="10"/>
  <c r="F34" i="10"/>
  <c r="G34" i="10"/>
  <c r="H34" i="10"/>
  <c r="E35" i="10"/>
  <c r="F35" i="10"/>
  <c r="G35" i="10"/>
  <c r="H35" i="10"/>
  <c r="E36" i="10"/>
  <c r="F36" i="10"/>
  <c r="G36" i="10"/>
  <c r="H36" i="10"/>
  <c r="E37" i="10"/>
  <c r="F37" i="10"/>
  <c r="G37" i="10"/>
  <c r="H37" i="10"/>
  <c r="E38" i="10"/>
  <c r="F38" i="10"/>
  <c r="G38" i="10"/>
  <c r="H38" i="10"/>
  <c r="E39" i="10"/>
  <c r="F39" i="10"/>
  <c r="G39" i="10"/>
  <c r="H39" i="10"/>
  <c r="E40" i="10"/>
  <c r="F40" i="10"/>
  <c r="G40" i="10"/>
  <c r="H40" i="10"/>
  <c r="E41" i="10"/>
  <c r="F41" i="10"/>
  <c r="G41" i="10"/>
  <c r="H41" i="10"/>
  <c r="E42" i="10"/>
  <c r="F42" i="10"/>
  <c r="G42" i="10"/>
  <c r="H42" i="10"/>
  <c r="E43" i="10"/>
  <c r="F43" i="10"/>
  <c r="G43" i="10"/>
  <c r="H43" i="10"/>
  <c r="E44" i="10"/>
  <c r="F44" i="10"/>
  <c r="G44" i="10"/>
  <c r="H44" i="10"/>
  <c r="E45" i="10"/>
  <c r="F45" i="10"/>
  <c r="G45" i="10"/>
  <c r="H45" i="10"/>
  <c r="E46" i="10"/>
  <c r="F46" i="10"/>
  <c r="G46" i="10"/>
  <c r="H46" i="10"/>
  <c r="E47" i="10"/>
  <c r="F47" i="10"/>
  <c r="G47" i="10"/>
  <c r="H47" i="10"/>
  <c r="E48" i="10"/>
  <c r="F48" i="10"/>
  <c r="G48" i="10"/>
  <c r="H48" i="10"/>
  <c r="E49" i="10"/>
  <c r="F49" i="10"/>
  <c r="G49" i="10"/>
  <c r="H49" i="10"/>
  <c r="E50" i="10"/>
  <c r="F50" i="10"/>
  <c r="G50" i="10"/>
  <c r="H50" i="10"/>
  <c r="E51" i="10"/>
  <c r="F51" i="10"/>
  <c r="G51" i="10"/>
  <c r="H51" i="10"/>
  <c r="E52" i="10"/>
  <c r="F52" i="10"/>
  <c r="G52" i="10"/>
  <c r="H52" i="10"/>
  <c r="E53" i="10"/>
  <c r="F53" i="10"/>
  <c r="G53" i="10"/>
  <c r="H53" i="10"/>
  <c r="E54" i="10"/>
  <c r="F54" i="10"/>
  <c r="G54" i="10"/>
  <c r="H54" i="10"/>
  <c r="E55" i="10"/>
  <c r="F55" i="10"/>
  <c r="G55" i="10"/>
  <c r="H55" i="10"/>
  <c r="E56" i="10"/>
  <c r="F56" i="10"/>
  <c r="G56" i="10"/>
  <c r="H56" i="10"/>
  <c r="E57" i="10"/>
  <c r="F57" i="10"/>
  <c r="G57" i="10"/>
  <c r="H57" i="10"/>
  <c r="E58" i="10"/>
  <c r="F58" i="10"/>
  <c r="G58" i="10"/>
  <c r="H58" i="10"/>
  <c r="E59" i="10"/>
  <c r="F59" i="10"/>
  <c r="G59" i="10"/>
  <c r="H59" i="10"/>
  <c r="E60" i="10"/>
  <c r="F60" i="10"/>
  <c r="G60" i="10"/>
  <c r="H60" i="10"/>
  <c r="E61" i="10"/>
  <c r="F61" i="10"/>
  <c r="G61" i="10"/>
  <c r="H61" i="10"/>
  <c r="E62" i="10"/>
  <c r="F62" i="10"/>
  <c r="G62" i="10"/>
  <c r="H62" i="10"/>
  <c r="E63" i="10"/>
  <c r="F63" i="10"/>
  <c r="G63" i="10"/>
  <c r="H63" i="10"/>
  <c r="E64" i="10"/>
  <c r="F64" i="10"/>
  <c r="G64" i="10"/>
  <c r="H64" i="10"/>
  <c r="E65" i="10"/>
  <c r="F65" i="10"/>
  <c r="G65" i="10"/>
  <c r="H65" i="10"/>
  <c r="E66" i="10"/>
  <c r="F66" i="10"/>
  <c r="G66" i="10"/>
  <c r="H66" i="10"/>
  <c r="E67" i="10"/>
  <c r="F67" i="10"/>
  <c r="G67" i="10"/>
  <c r="H67" i="10"/>
  <c r="E68" i="10"/>
  <c r="F68" i="10"/>
  <c r="G68" i="10"/>
  <c r="H68" i="10"/>
  <c r="E69" i="10"/>
  <c r="F69" i="10"/>
  <c r="G69" i="10"/>
  <c r="H69" i="10"/>
  <c r="E70" i="10"/>
  <c r="F70" i="10"/>
  <c r="G70" i="10"/>
  <c r="H70" i="10"/>
  <c r="E71" i="10"/>
  <c r="F71" i="10"/>
  <c r="G71" i="10"/>
  <c r="H71" i="10"/>
  <c r="E72" i="10"/>
  <c r="F72" i="10"/>
  <c r="G72" i="10"/>
  <c r="H72" i="10"/>
  <c r="E73" i="10"/>
  <c r="F73" i="10"/>
  <c r="G73" i="10"/>
  <c r="H73" i="10"/>
  <c r="E74" i="10"/>
  <c r="F74" i="10"/>
  <c r="G74" i="10"/>
  <c r="H74" i="10"/>
  <c r="E75" i="10"/>
  <c r="F75" i="10"/>
  <c r="G75" i="10"/>
  <c r="H75" i="10"/>
  <c r="E76" i="10"/>
  <c r="F76" i="10"/>
  <c r="G76" i="10"/>
  <c r="H76" i="10"/>
  <c r="E77" i="10"/>
  <c r="F77" i="10"/>
  <c r="G77" i="10"/>
  <c r="H77" i="10"/>
  <c r="E78" i="10"/>
  <c r="F78" i="10"/>
  <c r="G78" i="10"/>
  <c r="H78" i="10"/>
  <c r="E79" i="10"/>
  <c r="F79" i="10"/>
  <c r="G79" i="10"/>
  <c r="H79" i="10"/>
  <c r="E80" i="10"/>
  <c r="F80" i="10"/>
  <c r="G80" i="10"/>
  <c r="H80" i="10"/>
  <c r="E81" i="10"/>
  <c r="F81" i="10"/>
  <c r="G81" i="10"/>
  <c r="H81" i="10"/>
  <c r="E82" i="10"/>
  <c r="F82" i="10"/>
  <c r="G82" i="10"/>
  <c r="H82" i="10"/>
  <c r="E83" i="10"/>
  <c r="F83" i="10"/>
  <c r="G83" i="10"/>
  <c r="H83" i="10"/>
  <c r="E84" i="10"/>
  <c r="F84" i="10"/>
  <c r="G84" i="10"/>
  <c r="H84" i="10"/>
  <c r="E85" i="10"/>
  <c r="F85" i="10"/>
  <c r="G85" i="10"/>
  <c r="H85" i="10"/>
  <c r="E86" i="10"/>
  <c r="F86" i="10"/>
  <c r="G86" i="10"/>
  <c r="H86" i="10"/>
  <c r="E87" i="10"/>
  <c r="F87" i="10"/>
  <c r="G87" i="10"/>
  <c r="H87" i="10"/>
  <c r="E88" i="10"/>
  <c r="F88" i="10"/>
  <c r="G88" i="10"/>
  <c r="H88" i="10"/>
  <c r="E89" i="10"/>
  <c r="F89" i="10"/>
  <c r="G89" i="10"/>
  <c r="H89" i="10"/>
  <c r="E90" i="10"/>
  <c r="F90" i="10"/>
  <c r="G90" i="10"/>
  <c r="H90" i="10"/>
  <c r="E91" i="10"/>
  <c r="F91" i="10"/>
  <c r="G91" i="10"/>
  <c r="H91" i="10"/>
  <c r="E92" i="10"/>
  <c r="F92" i="10"/>
  <c r="G92" i="10"/>
  <c r="H92" i="10"/>
  <c r="E93" i="10"/>
  <c r="F93" i="10"/>
  <c r="G93" i="10"/>
  <c r="H93" i="10"/>
  <c r="E94" i="10"/>
  <c r="F94" i="10"/>
  <c r="G94" i="10"/>
  <c r="H94" i="10"/>
  <c r="E95" i="10"/>
  <c r="F95" i="10"/>
  <c r="G95" i="10"/>
  <c r="H95" i="10"/>
  <c r="E96" i="10"/>
  <c r="F96" i="10"/>
  <c r="G96" i="10"/>
  <c r="H96" i="10"/>
  <c r="E97" i="10"/>
  <c r="F97" i="10"/>
  <c r="G97" i="10"/>
  <c r="H97" i="10"/>
  <c r="E98" i="10"/>
  <c r="F98" i="10"/>
  <c r="G98" i="10"/>
  <c r="H98" i="10"/>
  <c r="E99" i="10"/>
  <c r="F99" i="10"/>
  <c r="G99" i="10"/>
  <c r="H99" i="10"/>
  <c r="E100" i="10"/>
  <c r="F100" i="10"/>
  <c r="G100" i="10"/>
  <c r="H100" i="10"/>
  <c r="E101" i="10"/>
  <c r="F101" i="10"/>
  <c r="G101" i="10"/>
  <c r="H101" i="10"/>
  <c r="E102" i="10"/>
  <c r="F102" i="10"/>
  <c r="G102" i="10"/>
  <c r="H102" i="10"/>
  <c r="E103" i="10"/>
  <c r="F103" i="10"/>
  <c r="G103" i="10"/>
  <c r="H103" i="10"/>
  <c r="E104" i="10"/>
  <c r="F104" i="10"/>
  <c r="G104" i="10"/>
  <c r="H104" i="10"/>
  <c r="E105" i="10"/>
  <c r="F105" i="10"/>
  <c r="G105" i="10"/>
  <c r="H105" i="10"/>
  <c r="E106" i="10"/>
  <c r="F106" i="10"/>
  <c r="G106" i="10"/>
  <c r="H106" i="10"/>
  <c r="E107" i="10"/>
  <c r="F107" i="10"/>
  <c r="G107" i="10"/>
  <c r="H107" i="10"/>
  <c r="E108" i="10"/>
  <c r="F108" i="10"/>
  <c r="G108" i="10"/>
  <c r="H108" i="10"/>
  <c r="E109" i="10"/>
  <c r="Q20" i="10"/>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T18" i="8"/>
  <c r="G109" i="8"/>
  <c r="H109" i="8"/>
  <c r="I109" i="8"/>
  <c r="W18"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S18" i="8"/>
  <c r="V18" i="8"/>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N20" i="10"/>
  <c r="F109" i="10"/>
  <c r="G109" i="10"/>
  <c r="H109" i="10"/>
  <c r="P20" i="10"/>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U18" i="8"/>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O20" i="10"/>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R18" i="8"/>
  <c r="K5" i="8"/>
  <c r="M5" i="8"/>
  <c r="K6" i="8"/>
  <c r="K7" i="8"/>
  <c r="L109" i="8"/>
  <c r="M109" i="8"/>
  <c r="F21" i="1"/>
  <c r="G21" i="1"/>
  <c r="AA4" i="8"/>
  <c r="AA5" i="8"/>
  <c r="AA6" i="8"/>
  <c r="AA7" i="8"/>
  <c r="AA8" i="8"/>
  <c r="AA9" i="8"/>
  <c r="AA10" i="8"/>
  <c r="T4" i="8"/>
  <c r="T5" i="8"/>
  <c r="T6" i="8"/>
  <c r="T7" i="8"/>
  <c r="T8" i="8"/>
  <c r="T9" i="8"/>
  <c r="F207" i="11"/>
  <c r="E207" i="11"/>
  <c r="D207" i="11"/>
  <c r="C207" i="11"/>
  <c r="B207" i="11"/>
  <c r="F206" i="11"/>
  <c r="E206" i="11"/>
  <c r="D206" i="11"/>
  <c r="C206" i="11"/>
  <c r="B206" i="11"/>
  <c r="F205" i="11"/>
  <c r="E205" i="11"/>
  <c r="D205" i="11"/>
  <c r="C205" i="11"/>
  <c r="B205" i="11"/>
  <c r="F204" i="11"/>
  <c r="E204" i="11"/>
  <c r="D204" i="11"/>
  <c r="C204" i="11"/>
  <c r="B204" i="11"/>
  <c r="C111" i="10"/>
  <c r="J109" i="10"/>
  <c r="J108" i="10"/>
  <c r="J107" i="10"/>
  <c r="J106" i="10"/>
  <c r="J105" i="10"/>
  <c r="J104" i="10"/>
  <c r="J103" i="10"/>
  <c r="J102" i="10"/>
  <c r="J101" i="10"/>
  <c r="J100" i="10"/>
  <c r="J99" i="10"/>
  <c r="J98" i="10"/>
  <c r="J97" i="10"/>
  <c r="J96" i="10"/>
  <c r="J95" i="10"/>
  <c r="J94" i="10"/>
  <c r="J93" i="10"/>
  <c r="J92" i="10"/>
  <c r="J91" i="10"/>
  <c r="J90"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8" i="10"/>
  <c r="J9" i="10"/>
  <c r="J10" i="10"/>
  <c r="J11" i="10"/>
  <c r="J12" i="10"/>
  <c r="J13" i="10"/>
  <c r="J14" i="10"/>
  <c r="J15" i="10"/>
  <c r="J16" i="10"/>
  <c r="J17" i="10"/>
  <c r="J18" i="10"/>
  <c r="J19" i="10"/>
  <c r="J20" i="10"/>
  <c r="M20" i="10"/>
  <c r="W4" i="10"/>
  <c r="W5" i="10"/>
  <c r="W6" i="10"/>
  <c r="W7" i="10"/>
  <c r="W8" i="10"/>
  <c r="W9" i="10"/>
  <c r="W10" i="10"/>
  <c r="P4" i="10"/>
  <c r="P5" i="10"/>
  <c r="P6" i="10"/>
  <c r="P7" i="10"/>
  <c r="P8" i="10"/>
  <c r="P9" i="10"/>
  <c r="K7" i="10"/>
  <c r="J7" i="10"/>
  <c r="I7" i="10"/>
  <c r="K6" i="10"/>
  <c r="J6" i="10"/>
  <c r="I6" i="10"/>
  <c r="K5" i="10"/>
  <c r="J5" i="10"/>
  <c r="I5" i="10"/>
  <c r="F204" i="9"/>
  <c r="F205" i="9"/>
  <c r="F206" i="9"/>
  <c r="F207" i="9"/>
  <c r="B204" i="9"/>
  <c r="C204" i="9"/>
  <c r="D204" i="9"/>
  <c r="E204" i="9"/>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B92" i="1"/>
  <c r="C92" i="1"/>
  <c r="D92" i="1"/>
  <c r="B93" i="1"/>
  <c r="C93"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E5" i="1"/>
  <c r="F5" i="1"/>
  <c r="G5" i="1"/>
  <c r="H5" i="1"/>
  <c r="E6" i="1"/>
  <c r="F6" i="1"/>
  <c r="G6" i="1"/>
  <c r="H6" i="1"/>
  <c r="E7" i="1"/>
  <c r="F7" i="1"/>
  <c r="G7" i="1"/>
  <c r="H7" i="1"/>
  <c r="E8" i="1"/>
  <c r="F8" i="1"/>
  <c r="G8" i="1"/>
  <c r="H8" i="1"/>
  <c r="E9" i="1"/>
  <c r="F9" i="1"/>
  <c r="G9" i="1"/>
  <c r="H9" i="1"/>
  <c r="E10" i="1"/>
  <c r="F10" i="1"/>
  <c r="G10" i="1"/>
  <c r="H10" i="1"/>
  <c r="E11" i="1"/>
  <c r="F11" i="1"/>
  <c r="G11" i="1"/>
  <c r="H11" i="1"/>
  <c r="E12" i="1"/>
  <c r="F12" i="1"/>
  <c r="G12" i="1"/>
  <c r="H12" i="1"/>
  <c r="E13" i="1"/>
  <c r="F13" i="1"/>
  <c r="G13" i="1"/>
  <c r="H13" i="1"/>
  <c r="E14" i="1"/>
  <c r="F14" i="1"/>
  <c r="G14" i="1"/>
  <c r="H14" i="1"/>
  <c r="E15" i="1"/>
  <c r="F15" i="1"/>
  <c r="G15" i="1"/>
  <c r="H15" i="1"/>
  <c r="E16" i="1"/>
  <c r="F16" i="1"/>
  <c r="G16" i="1"/>
  <c r="H16" i="1"/>
  <c r="E17" i="1"/>
  <c r="F17" i="1"/>
  <c r="G17" i="1"/>
  <c r="H17" i="1"/>
  <c r="E18" i="1"/>
  <c r="F18" i="1"/>
  <c r="G18" i="1"/>
  <c r="H18" i="1"/>
  <c r="E19" i="1"/>
  <c r="F19" i="1"/>
  <c r="G19" i="1"/>
  <c r="H19" i="1"/>
  <c r="E20" i="1"/>
  <c r="F20" i="1"/>
  <c r="G20" i="1"/>
  <c r="H20" i="1"/>
  <c r="E21" i="1"/>
  <c r="H21" i="1"/>
  <c r="E22" i="1"/>
  <c r="F22" i="1"/>
  <c r="G22" i="1"/>
  <c r="H22" i="1"/>
  <c r="E23" i="1"/>
  <c r="F23" i="1"/>
  <c r="G23" i="1"/>
  <c r="H23" i="1"/>
  <c r="E24" i="1"/>
  <c r="F24" i="1"/>
  <c r="G24" i="1"/>
  <c r="H24" i="1"/>
  <c r="E25" i="1"/>
  <c r="F25" i="1"/>
  <c r="G25" i="1"/>
  <c r="H25" i="1"/>
  <c r="E26" i="1"/>
  <c r="F26" i="1"/>
  <c r="G26" i="1"/>
  <c r="H26" i="1"/>
  <c r="E27" i="1"/>
  <c r="F27" i="1"/>
  <c r="G27" i="1"/>
  <c r="H27" i="1"/>
  <c r="E28" i="1"/>
  <c r="F28" i="1"/>
  <c r="G28" i="1"/>
  <c r="H28" i="1"/>
  <c r="E29" i="1"/>
  <c r="F29" i="1"/>
  <c r="G29" i="1"/>
  <c r="H29" i="1"/>
  <c r="E30" i="1"/>
  <c r="F30" i="1"/>
  <c r="G30" i="1"/>
  <c r="H30" i="1"/>
  <c r="E31" i="1"/>
  <c r="F31" i="1"/>
  <c r="G31" i="1"/>
  <c r="H31" i="1"/>
  <c r="E32" i="1"/>
  <c r="F32" i="1"/>
  <c r="G32" i="1"/>
  <c r="H32" i="1"/>
  <c r="E33" i="1"/>
  <c r="F33" i="1"/>
  <c r="G33" i="1"/>
  <c r="H33" i="1"/>
  <c r="E34" i="1"/>
  <c r="F34" i="1"/>
  <c r="G34" i="1"/>
  <c r="H34" i="1"/>
  <c r="E35" i="1"/>
  <c r="F35" i="1"/>
  <c r="G35" i="1"/>
  <c r="H35" i="1"/>
  <c r="E36" i="1"/>
  <c r="F36" i="1"/>
  <c r="G36" i="1"/>
  <c r="H36" i="1"/>
  <c r="E37" i="1"/>
  <c r="F37" i="1"/>
  <c r="G37" i="1"/>
  <c r="H37" i="1"/>
  <c r="E38" i="1"/>
  <c r="F38" i="1"/>
  <c r="G38" i="1"/>
  <c r="H38" i="1"/>
  <c r="E39" i="1"/>
  <c r="F39" i="1"/>
  <c r="G39" i="1"/>
  <c r="H39" i="1"/>
  <c r="E40" i="1"/>
  <c r="F40" i="1"/>
  <c r="G40" i="1"/>
  <c r="H40" i="1"/>
  <c r="E41" i="1"/>
  <c r="F41" i="1"/>
  <c r="G41" i="1"/>
  <c r="H41" i="1"/>
  <c r="E42" i="1"/>
  <c r="F42" i="1"/>
  <c r="G42" i="1"/>
  <c r="H42" i="1"/>
  <c r="E43" i="1"/>
  <c r="F43" i="1"/>
  <c r="G43" i="1"/>
  <c r="H43" i="1"/>
  <c r="E44" i="1"/>
  <c r="F44" i="1"/>
  <c r="G44" i="1"/>
  <c r="H44" i="1"/>
  <c r="E45" i="1"/>
  <c r="F45" i="1"/>
  <c r="G45" i="1"/>
  <c r="H45" i="1"/>
  <c r="E46" i="1"/>
  <c r="F46" i="1"/>
  <c r="G46" i="1"/>
  <c r="H46" i="1"/>
  <c r="E47" i="1"/>
  <c r="F47" i="1"/>
  <c r="G47" i="1"/>
  <c r="H47" i="1"/>
  <c r="E48" i="1"/>
  <c r="F48" i="1"/>
  <c r="G48" i="1"/>
  <c r="H48" i="1"/>
  <c r="E49" i="1"/>
  <c r="F49" i="1"/>
  <c r="G49" i="1"/>
  <c r="H49" i="1"/>
  <c r="E50" i="1"/>
  <c r="F50" i="1"/>
  <c r="G50" i="1"/>
  <c r="H50" i="1"/>
  <c r="E51" i="1"/>
  <c r="F51" i="1"/>
  <c r="G51" i="1"/>
  <c r="H51" i="1"/>
  <c r="E52" i="1"/>
  <c r="F52" i="1"/>
  <c r="G52" i="1"/>
  <c r="H52" i="1"/>
  <c r="E53" i="1"/>
  <c r="F53" i="1"/>
  <c r="G53" i="1"/>
  <c r="H53" i="1"/>
  <c r="E54" i="1"/>
  <c r="F54" i="1"/>
  <c r="G54" i="1"/>
  <c r="H54" i="1"/>
  <c r="E55" i="1"/>
  <c r="F55" i="1"/>
  <c r="G55" i="1"/>
  <c r="H55" i="1"/>
  <c r="E56" i="1"/>
  <c r="F56" i="1"/>
  <c r="G56" i="1"/>
  <c r="H56" i="1"/>
  <c r="E57" i="1"/>
  <c r="F57" i="1"/>
  <c r="G57" i="1"/>
  <c r="H57" i="1"/>
  <c r="E58" i="1"/>
  <c r="F58" i="1"/>
  <c r="G58" i="1"/>
  <c r="H58" i="1"/>
  <c r="E59" i="1"/>
  <c r="F59" i="1"/>
  <c r="G59" i="1"/>
  <c r="H59" i="1"/>
  <c r="E60" i="1"/>
  <c r="F60" i="1"/>
  <c r="G60" i="1"/>
  <c r="H60" i="1"/>
  <c r="E61" i="1"/>
  <c r="F61" i="1"/>
  <c r="G61" i="1"/>
  <c r="H61" i="1"/>
  <c r="E62" i="1"/>
  <c r="F62" i="1"/>
  <c r="G62" i="1"/>
  <c r="H62" i="1"/>
  <c r="E63" i="1"/>
  <c r="F63" i="1"/>
  <c r="G63" i="1"/>
  <c r="H63" i="1"/>
  <c r="E64" i="1"/>
  <c r="F64" i="1"/>
  <c r="G64" i="1"/>
  <c r="H64" i="1"/>
  <c r="E65" i="1"/>
  <c r="F65" i="1"/>
  <c r="G65" i="1"/>
  <c r="H65" i="1"/>
  <c r="E66" i="1"/>
  <c r="F66" i="1"/>
  <c r="G66" i="1"/>
  <c r="H66" i="1"/>
  <c r="E67" i="1"/>
  <c r="F67" i="1"/>
  <c r="G67" i="1"/>
  <c r="H67" i="1"/>
  <c r="E68" i="1"/>
  <c r="F68" i="1"/>
  <c r="G68" i="1"/>
  <c r="H68" i="1"/>
  <c r="E69" i="1"/>
  <c r="F69" i="1"/>
  <c r="G69" i="1"/>
  <c r="H69" i="1"/>
  <c r="E70" i="1"/>
  <c r="F70" i="1"/>
  <c r="G70" i="1"/>
  <c r="H70" i="1"/>
  <c r="E71" i="1"/>
  <c r="F71" i="1"/>
  <c r="G71" i="1"/>
  <c r="H71" i="1"/>
  <c r="E72" i="1"/>
  <c r="F72" i="1"/>
  <c r="G72" i="1"/>
  <c r="H72" i="1"/>
  <c r="E73" i="1"/>
  <c r="F73" i="1"/>
  <c r="G73" i="1"/>
  <c r="H73" i="1"/>
  <c r="E74" i="1"/>
  <c r="F74" i="1"/>
  <c r="G74" i="1"/>
  <c r="H74" i="1"/>
  <c r="E75" i="1"/>
  <c r="F75" i="1"/>
  <c r="G75" i="1"/>
  <c r="H75" i="1"/>
  <c r="E76" i="1"/>
  <c r="F76" i="1"/>
  <c r="G76" i="1"/>
  <c r="H76" i="1"/>
  <c r="E77" i="1"/>
  <c r="F77" i="1"/>
  <c r="G77" i="1"/>
  <c r="H77" i="1"/>
  <c r="E78" i="1"/>
  <c r="F78" i="1"/>
  <c r="G78" i="1"/>
  <c r="H78" i="1"/>
  <c r="E79" i="1"/>
  <c r="F79" i="1"/>
  <c r="G79" i="1"/>
  <c r="H79" i="1"/>
  <c r="E80" i="1"/>
  <c r="F80" i="1"/>
  <c r="G80" i="1"/>
  <c r="H80" i="1"/>
  <c r="E81" i="1"/>
  <c r="F81" i="1"/>
  <c r="G81" i="1"/>
  <c r="H81" i="1"/>
  <c r="E82" i="1"/>
  <c r="F82" i="1"/>
  <c r="G82" i="1"/>
  <c r="H82" i="1"/>
  <c r="E83" i="1"/>
  <c r="F83" i="1"/>
  <c r="G83" i="1"/>
  <c r="H83" i="1"/>
  <c r="E84" i="1"/>
  <c r="F84" i="1"/>
  <c r="G84" i="1"/>
  <c r="H84" i="1"/>
  <c r="E85" i="1"/>
  <c r="F85" i="1"/>
  <c r="G85" i="1"/>
  <c r="H85" i="1"/>
  <c r="E86" i="1"/>
  <c r="F86" i="1"/>
  <c r="G86" i="1"/>
  <c r="H86" i="1"/>
  <c r="E87" i="1"/>
  <c r="F87" i="1"/>
  <c r="G87" i="1"/>
  <c r="H87" i="1"/>
  <c r="E88" i="1"/>
  <c r="F88" i="1"/>
  <c r="G88" i="1"/>
  <c r="H88" i="1"/>
  <c r="E89" i="1"/>
  <c r="F89" i="1"/>
  <c r="G89" i="1"/>
  <c r="H89" i="1"/>
  <c r="E90" i="1"/>
  <c r="F90" i="1"/>
  <c r="G90" i="1"/>
  <c r="H90" i="1"/>
  <c r="E91" i="1"/>
  <c r="F91" i="1"/>
  <c r="G91" i="1"/>
  <c r="H91" i="1"/>
  <c r="E92" i="1"/>
  <c r="F92" i="1"/>
  <c r="G92" i="1"/>
  <c r="H92" i="1"/>
  <c r="E93" i="1"/>
  <c r="F93" i="1"/>
  <c r="G93" i="1"/>
  <c r="H93" i="1"/>
  <c r="E94" i="1"/>
  <c r="F94" i="1"/>
  <c r="G94" i="1"/>
  <c r="H94" i="1"/>
  <c r="E95" i="1"/>
  <c r="F95" i="1"/>
  <c r="G95" i="1"/>
  <c r="H95" i="1"/>
  <c r="E96" i="1"/>
  <c r="F96" i="1"/>
  <c r="G96" i="1"/>
  <c r="H96" i="1"/>
  <c r="E97" i="1"/>
  <c r="F97" i="1"/>
  <c r="G97" i="1"/>
  <c r="H97" i="1"/>
  <c r="E98" i="1"/>
  <c r="F98" i="1"/>
  <c r="G98" i="1"/>
  <c r="H98" i="1"/>
  <c r="E99" i="1"/>
  <c r="F99" i="1"/>
  <c r="G99" i="1"/>
  <c r="H99" i="1"/>
  <c r="E100" i="1"/>
  <c r="F100" i="1"/>
  <c r="G100" i="1"/>
  <c r="H100" i="1"/>
  <c r="E101" i="1"/>
  <c r="F101" i="1"/>
  <c r="G101" i="1"/>
  <c r="H101" i="1"/>
  <c r="E102" i="1"/>
  <c r="F102" i="1"/>
  <c r="G102" i="1"/>
  <c r="H102" i="1"/>
  <c r="E103" i="1"/>
  <c r="F103" i="1"/>
  <c r="G103" i="1"/>
  <c r="H103" i="1"/>
  <c r="E104" i="1"/>
  <c r="F104" i="1"/>
  <c r="G104" i="1"/>
  <c r="H104" i="1"/>
  <c r="E105" i="1"/>
  <c r="F105" i="1"/>
  <c r="G105" i="1"/>
  <c r="H105" i="1"/>
  <c r="E106" i="1"/>
  <c r="F106" i="1"/>
  <c r="G106" i="1"/>
  <c r="H106" i="1"/>
  <c r="E107" i="1"/>
  <c r="F107" i="1"/>
  <c r="G107" i="1"/>
  <c r="H107" i="1"/>
  <c r="E108" i="1"/>
  <c r="F108" i="1"/>
  <c r="G108" i="1"/>
  <c r="H108" i="1"/>
  <c r="E109" i="1"/>
  <c r="Q20" i="1"/>
  <c r="C207" i="9"/>
  <c r="D207" i="9"/>
  <c r="E207" i="9"/>
  <c r="B207" i="9"/>
  <c r="C206" i="9"/>
  <c r="D206" i="9"/>
  <c r="E206" i="9"/>
  <c r="B206" i="9"/>
  <c r="C205" i="9"/>
  <c r="D205" i="9"/>
  <c r="E205" i="9"/>
  <c r="B205" i="9"/>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N20" i="1"/>
  <c r="F109" i="1"/>
  <c r="G109" i="1"/>
  <c r="H109" i="1"/>
  <c r="P20"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O20"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M20" i="1"/>
  <c r="C111" i="1"/>
  <c r="I5" i="1"/>
  <c r="I6" i="1"/>
  <c r="I7" i="1"/>
  <c r="J5" i="1"/>
  <c r="J6" i="1"/>
  <c r="J7" i="1"/>
  <c r="K5" i="1"/>
  <c r="K6" i="1"/>
  <c r="K7" i="1"/>
  <c r="W4" i="1"/>
  <c r="W5" i="1"/>
  <c r="W6" i="1"/>
  <c r="W7" i="1"/>
  <c r="W8" i="1"/>
  <c r="W9" i="1"/>
  <c r="W10" i="1"/>
  <c r="P4" i="1"/>
  <c r="P5" i="1"/>
  <c r="P6" i="1"/>
  <c r="P7" i="1"/>
  <c r="P8" i="1"/>
  <c r="P9" i="1"/>
  <c r="N5" i="8"/>
  <c r="O5" i="8"/>
  <c r="J7" i="8"/>
  <c r="O7" i="8"/>
  <c r="N7" i="8"/>
  <c r="J6" i="8"/>
  <c r="O6" i="8"/>
  <c r="N6" i="8"/>
  <c r="J5" i="8"/>
</calcChain>
</file>

<file path=xl/sharedStrings.xml><?xml version="1.0" encoding="utf-8"?>
<sst xmlns="http://schemas.openxmlformats.org/spreadsheetml/2006/main" count="266" uniqueCount="72">
  <si>
    <t>CALL #</t>
  </si>
  <si>
    <t>ARRIVAL GAP</t>
  </si>
  <si>
    <t>ARRIVAL TIME</t>
  </si>
  <si>
    <t>SERVICE START</t>
  </si>
  <si>
    <t>SERVICE TIME</t>
  </si>
  <si>
    <t>SERVICE END</t>
  </si>
  <si>
    <t>WAIT TIME</t>
  </si>
  <si>
    <t>Server 1</t>
  </si>
  <si>
    <t>Server 2</t>
  </si>
  <si>
    <t>NEXT AVAILABLE TIME</t>
  </si>
  <si>
    <t>AMOUNT IDLE TIME</t>
  </si>
  <si>
    <t>SERVER IDLE TIME</t>
  </si>
  <si>
    <t>CURRENT SYSTEM</t>
  </si>
  <si>
    <t>ASSIGNED SERVER</t>
  </si>
  <si>
    <t>SYSTEM TIME</t>
  </si>
  <si>
    <t>TWO AGENTS ANSWERING PHONE</t>
  </si>
  <si>
    <t>Probability</t>
  </si>
  <si>
    <t>Time between calls (minutes)</t>
  </si>
  <si>
    <t>Random Number</t>
  </si>
  <si>
    <t>From</t>
  </si>
  <si>
    <t>To</t>
  </si>
  <si>
    <t>time between</t>
  </si>
  <si>
    <t>Incoming Call Distribution</t>
  </si>
  <si>
    <t>Service-time distribution</t>
  </si>
  <si>
    <t>time to process customer inquiries (minutes)</t>
  </si>
  <si>
    <t>service time</t>
  </si>
  <si>
    <t>random number</t>
  </si>
  <si>
    <t>Number of hours</t>
  </si>
  <si>
    <t>Steady State Mode</t>
  </si>
  <si>
    <t>Start-up bias</t>
  </si>
  <si>
    <t>Run #</t>
  </si>
  <si>
    <t>Average Wait</t>
  </si>
  <si>
    <t>Idle Time</t>
  </si>
  <si>
    <t>Average Total System Time</t>
  </si>
  <si>
    <t>Utilization rate</t>
  </si>
  <si>
    <t>Mean</t>
  </si>
  <si>
    <t>Minimum</t>
  </si>
  <si>
    <t>Maximum</t>
  </si>
  <si>
    <t>Standard Deviation</t>
  </si>
  <si>
    <t>Average Wait (minutes)</t>
  </si>
  <si>
    <t>Idle Time (minutes)</t>
  </si>
  <si>
    <t>Average Total System Time (minutes)</t>
  </si>
  <si>
    <t>One Agent Model on Current System</t>
  </si>
  <si>
    <t xml:space="preserve">Total Hours </t>
  </si>
  <si>
    <t>Total Hours</t>
  </si>
  <si>
    <t>While the current system maintains a high utilization rate at over 90%, it does not meet the goal of keeping wait times between 3 to 4 minutes. The average wait time is almost eight minutes, and can reach over half an hour at its peak.The current system does not satisfy Douglas' goals for the reservation system.</t>
  </si>
  <si>
    <t>With only one agent on duty, the new advertisement campaign will bring the average wait time to over 23 minutes, with the possibility of reaching over one hour. While the new influx of callers will increase the Utilization rate to over 99%, this is realistically too high since the agent will only receive just over 4 minutes of idle time on average, giving them an insufficient break. The advertising campaign will create numerous problems for the reservation system, most likely severely impeding its desired effect on Alabama Airline's business.</t>
  </si>
  <si>
    <t>Idle Time (minutes) (Server 1)</t>
  </si>
  <si>
    <t>Idle Time (minutes) (Server 2)</t>
  </si>
  <si>
    <t>Utilization rate (Server 1)</t>
  </si>
  <si>
    <t>Utilization Rate (Server 2)</t>
  </si>
  <si>
    <t>Utilization Rate   (Server 1)</t>
  </si>
  <si>
    <t>Average Idle Time (minutes)</t>
  </si>
  <si>
    <t>Average Utilization Rate</t>
  </si>
  <si>
    <t>Two Agent Model on Current System</t>
  </si>
  <si>
    <t>Under the current system, employing two operators simultaneously will drastically reduce the average wait time to close to zero. However, this results in an average idle time for both agents of approximately three hours of their six hour shift, with an average Utilization rate of 50% for both. While two agents working the current system reduces customer wait time to practically zero minutes, and brings the average system time for customers to less than four minutes, the method is inefficient in terms of the very low utilization rate and high idle times of the operators.</t>
  </si>
  <si>
    <t>Two Agent Model on Advertising System</t>
  </si>
  <si>
    <t>One Agent Model on Advertising System</t>
  </si>
  <si>
    <t xml:space="preserve">The higher customer traffic resulting from the advertising campaign paired with two working phone operators results in a very low average customer wait time of less than half a minute, as well as less than four minutes in the system on average. However the average utilization rate for both operators is just under 60%, with over 2.5 hours of idle time. While this is not considered a high Utilization rate, and the agents are not operating at their highest efficiency, I believe that this model works best for Alabama Airlines. Using this approach, the airline may have slightly higher costs due to the inefficiency of their reservation system. However, I believe that the costs resulting from this inefficiency are much lower than the potential costs of losing customers who are not willing to wait as long to be serviced. </t>
  </si>
  <si>
    <t>Scenario</t>
  </si>
  <si>
    <t>Average Wait Time (minutes)</t>
  </si>
  <si>
    <t>Utilization Rate</t>
  </si>
  <si>
    <t>1 Agent Current System</t>
  </si>
  <si>
    <t>1 Agent Ad Campaign</t>
  </si>
  <si>
    <t>2 Agent Current System</t>
  </si>
  <si>
    <t>2 Agent Ad Campaign</t>
  </si>
  <si>
    <t>Less than 4 minute average wait:</t>
  </si>
  <si>
    <t>Over 75% Utlization Rate:</t>
  </si>
  <si>
    <t>Start-up Bias</t>
  </si>
  <si>
    <t>TWO AGENTS ANSWERING PHONE (Ad campaign)</t>
  </si>
  <si>
    <t>ONE AGENT ANSWERING PHONE (Ad campaign)</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</si>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</sst>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7" formatCode="0.0"/>
    <numFmt numFmtId="171" formatCode="_(* #,##0.0_);_(* \(#,##0.0\);_(* &quot;-&quot;??_);_(@_)"/>
  </numFmts>
  <fonts count="7">
    <font>
      <sz val="10"/>
      <name val="Arial"/>
    </font>
    <font>
      <sz val="10"/>
      <name val="Arial"/>
      <family val="2"/>
    </font>
    <font>
      <b/>
      <i/>
      <sz val="10"/>
      <name val="Arial"/>
      <family val="2"/>
    </font>
    <font>
      <sz val="12"/>
      <name val="Arial"/>
      <family val="2"/>
    </font>
    <font>
      <sz val="10"/>
      <name val="Arial"/>
      <family val="2"/>
    </font>
    <font>
      <b/>
      <sz val="10"/>
      <name val="Arial"/>
      <family val="2"/>
    </font>
    <font>
      <sz val="10"/>
      <color rgb="FF92D050"/>
      <name val="Arial"/>
      <family val="2"/>
    </font>
  </fonts>
  <fills count="9">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rgb="FF92D050"/>
        <bgColor indexed="64"/>
      </patternFill>
    </fill>
    <fill>
      <patternFill patternType="solid">
        <fgColor theme="8"/>
        <bgColor indexed="64"/>
      </patternFill>
    </fill>
  </fills>
  <borders count="2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43" fontId="4" fillId="0" borderId="0" applyFont="0" applyFill="0" applyBorder="0" applyAlignment="0" applyProtection="0"/>
  </cellStyleXfs>
  <cellXfs count="185">
    <xf numFmtId="0" fontId="0" fillId="0" borderId="0" xfId="0"/>
    <xf numFmtId="0" fontId="0" fillId="0" borderId="1" xfId="0" applyBorder="1"/>
    <xf numFmtId="0" fontId="0" fillId="0" borderId="2" xfId="0" applyBorder="1"/>
    <xf numFmtId="0" fontId="0" fillId="0" borderId="0" xfId="0" applyAlignment="1">
      <alignment horizontal="center" wrapText="1"/>
    </xf>
    <xf numFmtId="0" fontId="0" fillId="0" borderId="0" xfId="0" applyBorder="1"/>
    <xf numFmtId="0" fontId="0" fillId="0" borderId="0" xfId="0" applyBorder="1" applyAlignment="1">
      <alignment wrapText="1"/>
    </xf>
    <xf numFmtId="0" fontId="0" fillId="0" borderId="0" xfId="0" applyAlignment="1">
      <alignment horizontal="center"/>
    </xf>
    <xf numFmtId="0" fontId="0" fillId="0" borderId="0" xfId="0" applyAlignment="1">
      <alignment wrapText="1"/>
    </xf>
    <xf numFmtId="0" fontId="2" fillId="0" borderId="0" xfId="0" applyFont="1"/>
    <xf numFmtId="0" fontId="0" fillId="2" borderId="0" xfId="0" applyFill="1" applyAlignment="1">
      <alignment horizontal="center"/>
    </xf>
    <xf numFmtId="0" fontId="0" fillId="3" borderId="0" xfId="0" applyFill="1" applyAlignment="1">
      <alignment horizontal="center"/>
    </xf>
    <xf numFmtId="0" fontId="0" fillId="3" borderId="0" xfId="0" applyFill="1"/>
    <xf numFmtId="0" fontId="0" fillId="0" borderId="8" xfId="0" applyBorder="1"/>
    <xf numFmtId="0" fontId="0" fillId="2" borderId="0" xfId="0" applyFill="1"/>
    <xf numFmtId="10" fontId="0" fillId="0" borderId="0" xfId="1" applyNumberFormat="1" applyFont="1" applyFill="1" applyBorder="1"/>
    <xf numFmtId="0" fontId="0" fillId="0" borderId="0" xfId="0" applyFill="1" applyAlignment="1">
      <alignment wrapText="1"/>
    </xf>
    <xf numFmtId="0" fontId="0" fillId="0" borderId="0" xfId="0" applyFill="1" applyBorder="1"/>
    <xf numFmtId="0" fontId="0" fillId="0" borderId="0" xfId="0" applyFill="1" applyBorder="1" applyAlignment="1">
      <alignment wrapText="1"/>
    </xf>
    <xf numFmtId="9" fontId="0" fillId="0" borderId="0" xfId="1" applyFont="1" applyBorder="1"/>
    <xf numFmtId="9" fontId="0" fillId="0" borderId="0" xfId="1" applyFont="1" applyFill="1" applyBorder="1"/>
    <xf numFmtId="9" fontId="0" fillId="0" borderId="0" xfId="0" applyNumberFormat="1" applyBorder="1"/>
    <xf numFmtId="0" fontId="0" fillId="0" borderId="15" xfId="0" applyBorder="1"/>
    <xf numFmtId="0" fontId="0" fillId="0" borderId="16" xfId="0" applyBorder="1"/>
    <xf numFmtId="0" fontId="0" fillId="0" borderId="15" xfId="0" applyFill="1" applyBorder="1"/>
    <xf numFmtId="0" fontId="0" fillId="0" borderId="9" xfId="0" applyFill="1" applyBorder="1"/>
    <xf numFmtId="9" fontId="0" fillId="0" borderId="10" xfId="1" applyFont="1" applyFill="1" applyBorder="1"/>
    <xf numFmtId="9" fontId="0" fillId="0" borderId="10" xfId="0" applyNumberFormat="1" applyBorder="1"/>
    <xf numFmtId="0" fontId="0" fillId="0" borderId="10" xfId="0" applyBorder="1"/>
    <xf numFmtId="0" fontId="0" fillId="0" borderId="11" xfId="0" applyBorder="1"/>
    <xf numFmtId="9" fontId="0" fillId="0" borderId="0" xfId="1" applyFont="1"/>
    <xf numFmtId="0" fontId="0" fillId="0" borderId="0" xfId="0" applyFill="1" applyAlignment="1">
      <alignment horizontal="center"/>
    </xf>
    <xf numFmtId="0" fontId="0" fillId="0" borderId="13" xfId="0" applyBorder="1"/>
    <xf numFmtId="0" fontId="0" fillId="0" borderId="15" xfId="0" applyBorder="1"/>
    <xf numFmtId="0" fontId="0" fillId="0" borderId="0" xfId="0" applyBorder="1"/>
    <xf numFmtId="0" fontId="0" fillId="0" borderId="9" xfId="0" applyBorder="1"/>
    <xf numFmtId="0" fontId="0" fillId="0" borderId="10" xfId="0" applyBorder="1"/>
    <xf numFmtId="0" fontId="0" fillId="0" borderId="17" xfId="0" applyBorder="1" applyAlignment="1">
      <alignment horizontal="center"/>
    </xf>
    <xf numFmtId="0" fontId="0" fillId="2" borderId="17" xfId="0" applyFill="1" applyBorder="1" applyAlignment="1">
      <alignment horizontal="center"/>
    </xf>
    <xf numFmtId="0" fontId="0" fillId="0" borderId="17" xfId="0" applyFill="1" applyBorder="1" applyAlignment="1">
      <alignment horizontal="center"/>
    </xf>
    <xf numFmtId="0" fontId="0" fillId="3" borderId="17" xfId="0" applyFill="1" applyBorder="1" applyAlignment="1">
      <alignment horizontal="center"/>
    </xf>
    <xf numFmtId="0" fontId="0" fillId="3" borderId="17" xfId="0" applyFill="1" applyBorder="1"/>
    <xf numFmtId="0" fontId="3" fillId="0" borderId="0" xfId="0" applyFont="1" applyAlignment="1">
      <alignment horizontal="center" vertical="center" textRotation="90"/>
    </xf>
    <xf numFmtId="0" fontId="1" fillId="0" borderId="0" xfId="0" applyFont="1" applyAlignment="1">
      <alignment horizontal="center" vertical="center" textRotation="90"/>
    </xf>
    <xf numFmtId="0" fontId="1" fillId="0" borderId="0" xfId="0" applyFont="1"/>
    <xf numFmtId="0" fontId="1" fillId="0" borderId="0" xfId="0" applyFont="1" applyAlignment="1">
      <alignment horizontal="center" vertical="center" wrapText="1"/>
    </xf>
    <xf numFmtId="167" fontId="0" fillId="0" borderId="0" xfId="0" applyNumberFormat="1" applyBorder="1"/>
    <xf numFmtId="1" fontId="0" fillId="0" borderId="0" xfId="0" applyNumberFormat="1" applyBorder="1"/>
    <xf numFmtId="167" fontId="0" fillId="0" borderId="0" xfId="0" applyNumberFormat="1"/>
    <xf numFmtId="0" fontId="5" fillId="0" borderId="12" xfId="0" applyFont="1" applyBorder="1" applyAlignment="1">
      <alignment wrapText="1"/>
    </xf>
    <xf numFmtId="167" fontId="0" fillId="0" borderId="13" xfId="0" applyNumberFormat="1" applyBorder="1"/>
    <xf numFmtId="0" fontId="5" fillId="0" borderId="15" xfId="0" applyFont="1" applyBorder="1" applyAlignment="1">
      <alignment wrapText="1"/>
    </xf>
    <xf numFmtId="0" fontId="5" fillId="0" borderId="9" xfId="0" applyFont="1" applyBorder="1" applyAlignment="1">
      <alignment wrapText="1"/>
    </xf>
    <xf numFmtId="167" fontId="0" fillId="0" borderId="10" xfId="0" applyNumberFormat="1"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0" xfId="0" applyFont="1" applyBorder="1"/>
    <xf numFmtId="0" fontId="5" fillId="0" borderId="0" xfId="0" applyFont="1" applyFill="1" applyBorder="1" applyAlignment="1">
      <alignment horizontal="center" vertical="center" wrapText="1"/>
    </xf>
    <xf numFmtId="0" fontId="5" fillId="0" borderId="0" xfId="0" applyFont="1" applyBorder="1"/>
    <xf numFmtId="9" fontId="0" fillId="0" borderId="0" xfId="1" applyNumberFormat="1" applyFont="1" applyBorder="1"/>
    <xf numFmtId="0" fontId="5" fillId="0" borderId="7" xfId="0" applyFont="1" applyFill="1" applyBorder="1" applyAlignment="1">
      <alignment horizontal="center" vertical="center" wrapText="1"/>
    </xf>
    <xf numFmtId="167" fontId="0" fillId="0" borderId="0" xfId="2" applyNumberFormat="1" applyFont="1" applyBorder="1"/>
    <xf numFmtId="9" fontId="0" fillId="0" borderId="13" xfId="1" applyFont="1" applyBorder="1"/>
    <xf numFmtId="167" fontId="0" fillId="0" borderId="14" xfId="2" applyNumberFormat="1" applyFont="1" applyBorder="1"/>
    <xf numFmtId="167" fontId="0" fillId="0" borderId="16" xfId="2" applyNumberFormat="1" applyFont="1" applyBorder="1"/>
    <xf numFmtId="9" fontId="0" fillId="0" borderId="10" xfId="1" applyFont="1" applyBorder="1"/>
    <xf numFmtId="167" fontId="0" fillId="0" borderId="11" xfId="2" applyNumberFormat="1" applyFont="1" applyBorder="1"/>
    <xf numFmtId="171" fontId="0" fillId="0" borderId="0" xfId="2" applyNumberFormat="1" applyFont="1" applyBorder="1"/>
    <xf numFmtId="167" fontId="0" fillId="0" borderId="16" xfId="0" applyNumberFormat="1" applyBorder="1"/>
    <xf numFmtId="9" fontId="0" fillId="0" borderId="13" xfId="0" applyNumberFormat="1" applyBorder="1"/>
    <xf numFmtId="167" fontId="0" fillId="0" borderId="14" xfId="0" applyNumberFormat="1" applyBorder="1"/>
    <xf numFmtId="167" fontId="0" fillId="0" borderId="11" xfId="0" applyNumberFormat="1" applyBorder="1"/>
    <xf numFmtId="0" fontId="5" fillId="0" borderId="18" xfId="0" applyFont="1" applyBorder="1" applyAlignment="1">
      <alignment horizontal="center" vertical="center" wrapText="1"/>
    </xf>
    <xf numFmtId="0" fontId="0" fillId="0" borderId="19" xfId="0" applyBorder="1"/>
    <xf numFmtId="0" fontId="5" fillId="0" borderId="20" xfId="0" applyFont="1" applyBorder="1" applyAlignment="1">
      <alignment wrapText="1"/>
    </xf>
    <xf numFmtId="0" fontId="5" fillId="0" borderId="19" xfId="0" applyFont="1" applyBorder="1" applyAlignment="1">
      <alignment wrapText="1"/>
    </xf>
    <xf numFmtId="0" fontId="5" fillId="0" borderId="21" xfId="0" applyFont="1" applyBorder="1" applyAlignment="1">
      <alignment wrapText="1"/>
    </xf>
    <xf numFmtId="0" fontId="5" fillId="0" borderId="0" xfId="0" applyFont="1" applyFill="1" applyBorder="1" applyAlignment="1">
      <alignment vertical="top" wrapText="1"/>
    </xf>
    <xf numFmtId="0" fontId="5" fillId="0" borderId="12" xfId="0" applyFont="1" applyFill="1" applyBorder="1" applyAlignment="1">
      <alignment vertical="top" wrapText="1"/>
    </xf>
    <xf numFmtId="0" fontId="5" fillId="0" borderId="13" xfId="0" applyFont="1" applyFill="1" applyBorder="1" applyAlignment="1">
      <alignment vertical="top" wrapText="1"/>
    </xf>
    <xf numFmtId="0" fontId="5" fillId="0" borderId="14" xfId="0" applyFont="1" applyFill="1" applyBorder="1" applyAlignment="1">
      <alignment vertical="top" wrapText="1"/>
    </xf>
    <xf numFmtId="0" fontId="5" fillId="0" borderId="15" xfId="0" applyFont="1" applyFill="1" applyBorder="1" applyAlignment="1">
      <alignment vertical="top" wrapText="1"/>
    </xf>
    <xf numFmtId="0" fontId="5" fillId="0" borderId="16" xfId="0" applyFont="1" applyFill="1" applyBorder="1" applyAlignment="1">
      <alignment vertical="top" wrapText="1"/>
    </xf>
    <xf numFmtId="0" fontId="5" fillId="0" borderId="9" xfId="0" applyFont="1" applyFill="1" applyBorder="1" applyAlignment="1">
      <alignment vertical="top" wrapText="1"/>
    </xf>
    <xf numFmtId="0" fontId="5" fillId="0" borderId="10" xfId="0" applyFont="1" applyFill="1" applyBorder="1" applyAlignment="1">
      <alignment vertical="top" wrapText="1"/>
    </xf>
    <xf numFmtId="0" fontId="5" fillId="0" borderId="11" xfId="0" applyFont="1" applyFill="1" applyBorder="1" applyAlignment="1">
      <alignment vertical="top" wrapText="1"/>
    </xf>
    <xf numFmtId="0" fontId="5" fillId="0" borderId="6" xfId="0" applyFont="1" applyBorder="1" applyAlignment="1">
      <alignment horizontal="center" vertical="center"/>
    </xf>
    <xf numFmtId="0" fontId="5" fillId="0" borderId="6" xfId="0" applyFont="1" applyBorder="1" applyAlignment="1">
      <alignment horizontal="center" vertical="center"/>
    </xf>
    <xf numFmtId="0" fontId="5" fillId="0" borderId="12"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3" xfId="0" applyBorder="1" applyAlignment="1">
      <alignment horizontal="center" vertical="center"/>
    </xf>
    <xf numFmtId="0" fontId="0" fillId="0" borderId="0" xfId="0" applyFill="1" applyAlignment="1">
      <alignment horizontal="center" wrapText="1"/>
    </xf>
    <xf numFmtId="0" fontId="0" fillId="0" borderId="0" xfId="0" applyFill="1"/>
    <xf numFmtId="0" fontId="0" fillId="2" borderId="10" xfId="0" applyFill="1" applyBorder="1"/>
    <xf numFmtId="0" fontId="0" fillId="0" borderId="10" xfId="0" applyFill="1" applyBorder="1"/>
    <xf numFmtId="0" fontId="0" fillId="3" borderId="10" xfId="0" applyFill="1" applyBorder="1"/>
    <xf numFmtId="0" fontId="5" fillId="0" borderId="13" xfId="0" applyFont="1" applyBorder="1" applyAlignment="1">
      <alignment horizontal="center" vertical="center" wrapText="1"/>
    </xf>
    <xf numFmtId="0" fontId="5" fillId="0" borderId="14" xfId="0" applyFont="1" applyFill="1" applyBorder="1" applyAlignment="1">
      <alignment horizontal="center" vertical="center" wrapText="1"/>
    </xf>
    <xf numFmtId="167" fontId="0" fillId="0" borderId="12" xfId="0" applyNumberFormat="1" applyBorder="1"/>
    <xf numFmtId="167" fontId="0" fillId="0" borderId="15" xfId="0" applyNumberFormat="1" applyBorder="1"/>
    <xf numFmtId="167" fontId="0" fillId="0" borderId="9" xfId="0" applyNumberFormat="1" applyBorder="1"/>
    <xf numFmtId="1" fontId="0" fillId="0" borderId="13" xfId="0" applyNumberFormat="1" applyBorder="1"/>
    <xf numFmtId="171" fontId="0" fillId="0" borderId="13" xfId="2" applyNumberFormat="1" applyFont="1" applyBorder="1"/>
    <xf numFmtId="171" fontId="0" fillId="0" borderId="10" xfId="2" applyNumberFormat="1" applyFont="1" applyBorder="1"/>
    <xf numFmtId="171" fontId="0" fillId="0" borderId="13" xfId="0" applyNumberFormat="1" applyBorder="1"/>
    <xf numFmtId="171" fontId="0" fillId="0" borderId="0" xfId="0" applyNumberFormat="1" applyBorder="1"/>
    <xf numFmtId="171" fontId="0" fillId="0" borderId="10" xfId="0" applyNumberFormat="1" applyBorder="1"/>
    <xf numFmtId="0" fontId="5" fillId="4" borderId="20" xfId="0" applyFont="1" applyFill="1" applyBorder="1" applyAlignment="1">
      <alignment horizontal="center" vertical="center" wrapText="1"/>
    </xf>
    <xf numFmtId="9" fontId="1" fillId="4" borderId="20" xfId="0" applyNumberFormat="1" applyFont="1" applyFill="1" applyBorder="1"/>
    <xf numFmtId="9" fontId="1" fillId="4" borderId="19" xfId="0" applyNumberFormat="1" applyFont="1" applyFill="1" applyBorder="1"/>
    <xf numFmtId="9" fontId="1" fillId="4" borderId="21" xfId="0" applyNumberFormat="1" applyFont="1" applyFill="1" applyBorder="1"/>
    <xf numFmtId="167" fontId="1" fillId="4" borderId="20" xfId="0" applyNumberFormat="1" applyFont="1" applyFill="1" applyBorder="1"/>
    <xf numFmtId="167" fontId="1" fillId="4" borderId="19" xfId="0" applyNumberFormat="1" applyFont="1" applyFill="1" applyBorder="1"/>
    <xf numFmtId="167" fontId="1" fillId="4" borderId="21" xfId="0" applyNumberFormat="1" applyFont="1" applyFill="1" applyBorder="1"/>
    <xf numFmtId="0" fontId="5" fillId="5" borderId="13" xfId="0" applyFont="1" applyFill="1" applyBorder="1" applyAlignment="1">
      <alignment horizontal="center" vertical="center" wrapText="1"/>
    </xf>
    <xf numFmtId="167" fontId="0" fillId="5" borderId="13" xfId="0" applyNumberFormat="1" applyFill="1" applyBorder="1"/>
    <xf numFmtId="167" fontId="0" fillId="5" borderId="0" xfId="0" applyNumberFormat="1" applyFill="1" applyBorder="1"/>
    <xf numFmtId="167" fontId="0" fillId="5" borderId="10" xfId="0" applyNumberFormat="1" applyFill="1" applyBorder="1"/>
    <xf numFmtId="9" fontId="0" fillId="5" borderId="13" xfId="0" applyNumberFormat="1" applyFill="1" applyBorder="1"/>
    <xf numFmtId="9" fontId="0" fillId="5" borderId="0" xfId="0" applyNumberFormat="1" applyFill="1" applyBorder="1"/>
    <xf numFmtId="9" fontId="0" fillId="5" borderId="10" xfId="0" applyNumberFormat="1" applyFill="1" applyBorder="1"/>
    <xf numFmtId="0" fontId="5" fillId="4" borderId="14" xfId="0" applyFont="1" applyFill="1" applyBorder="1" applyAlignment="1">
      <alignment horizontal="center" vertical="center" wrapText="1"/>
    </xf>
    <xf numFmtId="167" fontId="1" fillId="4" borderId="14" xfId="0" applyNumberFormat="1" applyFont="1" applyFill="1" applyBorder="1"/>
    <xf numFmtId="167" fontId="1" fillId="4" borderId="16" xfId="0" applyNumberFormat="1" applyFont="1" applyFill="1" applyBorder="1"/>
    <xf numFmtId="167" fontId="1" fillId="4" borderId="11" xfId="0" applyNumberFormat="1" applyFont="1" applyFill="1" applyBorder="1"/>
    <xf numFmtId="167" fontId="0" fillId="5" borderId="22" xfId="0" applyNumberFormat="1" applyFill="1" applyBorder="1"/>
    <xf numFmtId="167" fontId="0" fillId="5" borderId="23" xfId="0" applyNumberFormat="1" applyFill="1" applyBorder="1"/>
    <xf numFmtId="167" fontId="0" fillId="5" borderId="24" xfId="0" applyNumberFormat="1" applyFill="1" applyBorder="1"/>
    <xf numFmtId="167" fontId="0" fillId="5" borderId="25" xfId="0" applyNumberFormat="1" applyFill="1" applyBorder="1"/>
    <xf numFmtId="167" fontId="0" fillId="5" borderId="26" xfId="0" applyNumberFormat="1" applyFill="1" applyBorder="1"/>
    <xf numFmtId="167" fontId="0" fillId="5" borderId="27" xfId="0" applyNumberFormat="1" applyFill="1" applyBorder="1"/>
    <xf numFmtId="0" fontId="5" fillId="5" borderId="24"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22" xfId="0" applyFont="1" applyFill="1" applyBorder="1" applyAlignment="1">
      <alignment horizontal="center" vertical="center" wrapText="1"/>
    </xf>
    <xf numFmtId="9" fontId="0" fillId="5" borderId="22" xfId="0" applyNumberFormat="1" applyFill="1" applyBorder="1"/>
    <xf numFmtId="9" fontId="0" fillId="5" borderId="24" xfId="0" applyNumberFormat="1" applyFill="1" applyBorder="1"/>
    <xf numFmtId="9" fontId="0" fillId="5" borderId="26" xfId="0" applyNumberFormat="1" applyFill="1" applyBorder="1"/>
    <xf numFmtId="171" fontId="0" fillId="0" borderId="13" xfId="0" applyNumberFormat="1" applyFill="1" applyBorder="1"/>
    <xf numFmtId="0" fontId="5" fillId="0" borderId="15" xfId="0" applyFont="1" applyFill="1" applyBorder="1" applyAlignment="1">
      <alignment horizontal="center" vertical="center" wrapText="1"/>
    </xf>
    <xf numFmtId="167" fontId="1" fillId="0" borderId="0" xfId="0" applyNumberFormat="1" applyFont="1" applyFill="1" applyBorder="1"/>
    <xf numFmtId="171" fontId="0" fillId="0" borderId="0" xfId="0" applyNumberFormat="1" applyFill="1" applyBorder="1"/>
    <xf numFmtId="167" fontId="1" fillId="0" borderId="10" xfId="0" applyNumberFormat="1" applyFont="1" applyFill="1" applyBorder="1"/>
    <xf numFmtId="171" fontId="0" fillId="0" borderId="10" xfId="0" applyNumberFormat="1" applyFill="1" applyBorder="1"/>
    <xf numFmtId="0" fontId="5" fillId="0" borderId="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 fillId="0" borderId="0" xfId="0" applyFont="1" applyBorder="1" applyAlignment="1">
      <alignment horizontal="center" vertical="center" textRotation="90" wrapText="1"/>
    </xf>
    <xf numFmtId="0" fontId="0" fillId="0" borderId="0" xfId="0" applyBorder="1" applyAlignment="1">
      <alignment horizontal="center" vertical="center" textRotation="90" wrapText="1"/>
    </xf>
    <xf numFmtId="0" fontId="5" fillId="0" borderId="20"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20" xfId="0" applyFont="1" applyBorder="1" applyAlignment="1">
      <alignment horizontal="center" vertical="center" textRotation="90" wrapText="1"/>
    </xf>
    <xf numFmtId="0" fontId="5" fillId="0" borderId="19" xfId="0" applyFont="1" applyBorder="1" applyAlignment="1">
      <alignment horizontal="center" vertical="center" textRotation="90" wrapText="1"/>
    </xf>
    <xf numFmtId="0" fontId="5" fillId="0" borderId="21" xfId="0" applyFont="1" applyBorder="1" applyAlignment="1">
      <alignment horizontal="center" vertical="center" textRotation="90" wrapText="1"/>
    </xf>
    <xf numFmtId="0" fontId="0" fillId="6" borderId="5" xfId="0" applyFill="1" applyBorder="1"/>
    <xf numFmtId="0" fontId="0" fillId="6" borderId="6" xfId="0" applyFill="1" applyBorder="1"/>
    <xf numFmtId="0" fontId="0" fillId="6" borderId="7" xfId="0" applyFill="1" applyBorder="1"/>
    <xf numFmtId="9" fontId="0" fillId="0" borderId="16" xfId="0" applyNumberFormat="1" applyBorder="1"/>
    <xf numFmtId="9" fontId="0" fillId="0" borderId="11" xfId="0" applyNumberFormat="1" applyBorder="1"/>
    <xf numFmtId="9" fontId="0" fillId="0" borderId="16" xfId="0" applyNumberFormat="1" applyFill="1" applyBorder="1"/>
    <xf numFmtId="167" fontId="0" fillId="0" borderId="15" xfId="0" applyNumberFormat="1" applyFill="1" applyBorder="1"/>
    <xf numFmtId="167" fontId="0" fillId="0" borderId="9" xfId="0" applyNumberFormat="1" applyFill="1" applyBorder="1"/>
    <xf numFmtId="0" fontId="0" fillId="6" borderId="13" xfId="0" applyFill="1" applyBorder="1"/>
    <xf numFmtId="0" fontId="0" fillId="6" borderId="14" xfId="0" applyFill="1" applyBorder="1"/>
    <xf numFmtId="0" fontId="0" fillId="6" borderId="10" xfId="0" applyFill="1" applyBorder="1"/>
    <xf numFmtId="0" fontId="0" fillId="6" borderId="11" xfId="0" applyFill="1" applyBorder="1"/>
    <xf numFmtId="167" fontId="1" fillId="0" borderId="13" xfId="0" applyNumberFormat="1" applyFont="1" applyFill="1" applyBorder="1"/>
    <xf numFmtId="9" fontId="0" fillId="0" borderId="14" xfId="0" applyNumberFormat="1" applyFill="1" applyBorder="1"/>
    <xf numFmtId="9" fontId="0" fillId="0" borderId="11" xfId="0" applyNumberFormat="1" applyFill="1" applyBorder="1"/>
    <xf numFmtId="0" fontId="1" fillId="0" borderId="5" xfId="0" applyFont="1" applyBorder="1" applyAlignment="1">
      <alignment wrapText="1"/>
    </xf>
    <xf numFmtId="0" fontId="0" fillId="0" borderId="6" xfId="0" applyBorder="1" applyAlignment="1">
      <alignment wrapText="1"/>
    </xf>
    <xf numFmtId="0" fontId="6" fillId="7" borderId="7" xfId="0" applyFont="1" applyFill="1" applyBorder="1"/>
    <xf numFmtId="0" fontId="1" fillId="0" borderId="12" xfId="0" applyFont="1" applyBorder="1" applyAlignment="1">
      <alignment wrapText="1"/>
    </xf>
    <xf numFmtId="0" fontId="0" fillId="0" borderId="13" xfId="0" applyBorder="1" applyAlignment="1">
      <alignment wrapText="1"/>
    </xf>
    <xf numFmtId="0" fontId="0" fillId="8" borderId="14" xfId="0" applyFill="1" applyBorder="1"/>
    <xf numFmtId="0" fontId="0" fillId="0" borderId="9" xfId="0" applyBorder="1" applyAlignment="1">
      <alignment wrapText="1"/>
    </xf>
    <xf numFmtId="0" fontId="0" fillId="0" borderId="10" xfId="0" applyBorder="1" applyAlignment="1">
      <alignment wrapText="1"/>
    </xf>
    <xf numFmtId="0" fontId="0" fillId="8" borderId="11" xfId="0" applyFill="1" applyBorder="1"/>
    <xf numFmtId="9" fontId="0" fillId="8" borderId="14" xfId="0" applyNumberFormat="1" applyFill="1" applyBorder="1"/>
    <xf numFmtId="167" fontId="0" fillId="7" borderId="12" xfId="0" applyNumberFormat="1" applyFill="1" applyBorder="1"/>
    <xf numFmtId="0" fontId="0" fillId="0" borderId="0" xfId="0" applyAlignment="1">
      <alignment horizontal="center" vertical="center" textRotation="90" wrapText="1"/>
    </xf>
    <xf numFmtId="0" fontId="1" fillId="0" borderId="0" xfId="0" applyFont="1" applyAlignment="1">
      <alignment horizontal="center" vertical="center" textRotation="90" wrapText="1"/>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
  <sheetViews>
    <sheetView tabSelected="1" topLeftCell="B1" workbookViewId="0">
      <selection activeCell="N23" sqref="N23"/>
    </sheetView>
  </sheetViews>
  <sheetFormatPr baseColWidth="10" defaultColWidth="8.83203125" defaultRowHeight="13"/>
  <cols>
    <col min="5" max="5" width="13.5" customWidth="1"/>
    <col min="6" max="6" width="10.33203125" customWidth="1"/>
    <col min="10" max="10" width="11.5" bestFit="1" customWidth="1"/>
    <col min="12" max="12" width="7.1640625" customWidth="1"/>
  </cols>
  <sheetData>
    <row r="1" spans="1:26">
      <c r="A1" s="8" t="s">
        <v>12</v>
      </c>
      <c r="B1" s="8"/>
      <c r="G1" s="15"/>
      <c r="H1" s="15"/>
      <c r="I1" s="15"/>
    </row>
    <row r="2" spans="1:26" ht="14" thickBot="1">
      <c r="G2" s="16"/>
      <c r="H2" s="14"/>
      <c r="I2" s="14"/>
      <c r="L2" s="4"/>
      <c r="N2" s="56" t="s">
        <v>22</v>
      </c>
      <c r="O2" s="56"/>
      <c r="P2" s="56"/>
      <c r="U2" s="56" t="s">
        <v>23</v>
      </c>
      <c r="V2" s="56"/>
      <c r="W2" s="56"/>
    </row>
    <row r="3" spans="1:26" ht="71" thickBot="1">
      <c r="A3" t="s">
        <v>0</v>
      </c>
      <c r="B3" s="7" t="s">
        <v>18</v>
      </c>
      <c r="C3" s="3" t="s">
        <v>1</v>
      </c>
      <c r="D3" s="3" t="s">
        <v>2</v>
      </c>
      <c r="E3" s="3" t="s">
        <v>3</v>
      </c>
      <c r="F3" s="3" t="s">
        <v>26</v>
      </c>
      <c r="G3" s="3" t="s">
        <v>4</v>
      </c>
      <c r="H3" s="3" t="s">
        <v>5</v>
      </c>
      <c r="I3" s="3" t="s">
        <v>14</v>
      </c>
      <c r="J3" s="3" t="s">
        <v>6</v>
      </c>
      <c r="K3" s="7" t="s">
        <v>11</v>
      </c>
      <c r="L3" s="4"/>
      <c r="N3" s="53" t="s">
        <v>17</v>
      </c>
      <c r="O3" s="87" t="s">
        <v>16</v>
      </c>
      <c r="P3" s="87"/>
      <c r="Q3" s="86" t="s">
        <v>19</v>
      </c>
      <c r="R3" s="86" t="s">
        <v>20</v>
      </c>
      <c r="S3" s="55" t="s">
        <v>21</v>
      </c>
      <c r="U3" s="53" t="s">
        <v>24</v>
      </c>
      <c r="V3" s="87" t="s">
        <v>16</v>
      </c>
      <c r="W3" s="87"/>
      <c r="X3" s="86" t="s">
        <v>19</v>
      </c>
      <c r="Y3" s="86" t="s">
        <v>20</v>
      </c>
      <c r="Z3" s="55" t="s">
        <v>25</v>
      </c>
    </row>
    <row r="4" spans="1:26">
      <c r="C4" s="3"/>
      <c r="D4" s="3"/>
      <c r="E4" s="3"/>
      <c r="F4" s="3"/>
      <c r="G4" s="3"/>
      <c r="H4" s="3"/>
      <c r="I4" s="3"/>
      <c r="J4" s="3"/>
      <c r="L4" s="4"/>
      <c r="N4" s="21">
        <v>1</v>
      </c>
      <c r="O4" s="18">
        <v>0.11</v>
      </c>
      <c r="P4" s="20">
        <f>O4</f>
        <v>0.11</v>
      </c>
      <c r="Q4" s="4">
        <v>0</v>
      </c>
      <c r="R4" s="4">
        <v>10</v>
      </c>
      <c r="S4" s="22">
        <v>1</v>
      </c>
      <c r="U4" s="32">
        <v>1</v>
      </c>
      <c r="V4" s="18">
        <v>0.2</v>
      </c>
      <c r="W4" s="20">
        <f>V4</f>
        <v>0.2</v>
      </c>
      <c r="X4" s="33">
        <v>0</v>
      </c>
      <c r="Y4" s="33">
        <v>19</v>
      </c>
      <c r="Z4" s="22">
        <v>1</v>
      </c>
    </row>
    <row r="5" spans="1:26">
      <c r="A5" s="6">
        <v>1</v>
      </c>
      <c r="B5" s="6">
        <f ca="1">RANDBETWEEN(0,99)</f>
        <v>65</v>
      </c>
      <c r="C5" s="6">
        <f ca="1">VLOOKUP(B5,$Q$4:$S$9,3, TRUE)</f>
        <v>4</v>
      </c>
      <c r="D5" s="9">
        <f ca="1">C5</f>
        <v>4</v>
      </c>
      <c r="E5" s="9">
        <f ca="1">D5</f>
        <v>4</v>
      </c>
      <c r="F5" s="30">
        <f ca="1">RANDBETWEEN(0,99)</f>
        <v>70</v>
      </c>
      <c r="G5" s="6">
        <f ca="1">VLOOKUP(F5,$X$4:$Z$10, 3,TRUE)</f>
        <v>4</v>
      </c>
      <c r="H5" s="9">
        <f t="shared" ref="H5:H15" ca="1" si="0">E5+G5</f>
        <v>8</v>
      </c>
      <c r="I5" s="10">
        <f ca="1">H5-D5</f>
        <v>4</v>
      </c>
      <c r="J5" s="10">
        <f ca="1">E5-D5</f>
        <v>0</v>
      </c>
      <c r="K5" s="11">
        <f ca="1">E5</f>
        <v>4</v>
      </c>
      <c r="L5" s="42" t="s">
        <v>29</v>
      </c>
      <c r="N5" s="21">
        <v>2</v>
      </c>
      <c r="O5" s="18">
        <v>0.21</v>
      </c>
      <c r="P5" s="20">
        <f>P4+O5</f>
        <v>0.32</v>
      </c>
      <c r="Q5" s="4">
        <v>11</v>
      </c>
      <c r="R5" s="4">
        <v>31</v>
      </c>
      <c r="S5" s="22">
        <v>2</v>
      </c>
      <c r="U5" s="32">
        <v>2</v>
      </c>
      <c r="V5" s="18">
        <v>0.19</v>
      </c>
      <c r="W5" s="20">
        <f>W4 +V5</f>
        <v>0.39</v>
      </c>
      <c r="X5" s="33">
        <v>20</v>
      </c>
      <c r="Y5" s="33">
        <v>38</v>
      </c>
      <c r="Z5" s="22">
        <v>2</v>
      </c>
    </row>
    <row r="6" spans="1:26">
      <c r="A6" s="6">
        <v>2</v>
      </c>
      <c r="B6" s="6">
        <f t="shared" ref="B6:B69" ca="1" si="1">RANDBETWEEN(0,99)</f>
        <v>0</v>
      </c>
      <c r="C6" s="6">
        <f t="shared" ref="C6:C69" ca="1" si="2">VLOOKUP(B6,$Q$4:$S$9,3, TRUE)</f>
        <v>1</v>
      </c>
      <c r="D6" s="9">
        <f ca="1">D5+C6</f>
        <v>5</v>
      </c>
      <c r="E6" s="9">
        <f t="shared" ref="E6:E15" ca="1" si="3">MAX(D6,H5)</f>
        <v>8</v>
      </c>
      <c r="F6" s="30">
        <f t="shared" ref="F6:F69" ca="1" si="4">RANDBETWEEN(0,99)</f>
        <v>47</v>
      </c>
      <c r="G6" s="6">
        <f t="shared" ref="G6:G69" ca="1" si="5">VLOOKUP(F6,$X$4:$Z$10, 3,TRUE)</f>
        <v>3</v>
      </c>
      <c r="H6" s="9">
        <f t="shared" ca="1" si="0"/>
        <v>11</v>
      </c>
      <c r="I6" s="10">
        <f t="shared" ref="I6:I15" ca="1" si="6">H6-D6</f>
        <v>6</v>
      </c>
      <c r="J6" s="10">
        <f ca="1">E6-D6</f>
        <v>3</v>
      </c>
      <c r="K6" s="11">
        <f ca="1">E6-H5</f>
        <v>0</v>
      </c>
      <c r="L6" s="42"/>
      <c r="N6" s="21">
        <v>3</v>
      </c>
      <c r="O6" s="18">
        <v>0.22</v>
      </c>
      <c r="P6" s="20">
        <f t="shared" ref="P6:P9" si="7">P5+O6</f>
        <v>0.54</v>
      </c>
      <c r="Q6" s="4">
        <v>32</v>
      </c>
      <c r="R6" s="4">
        <v>53</v>
      </c>
      <c r="S6" s="22">
        <v>3</v>
      </c>
      <c r="U6" s="32">
        <v>3</v>
      </c>
      <c r="V6" s="18">
        <v>0.18</v>
      </c>
      <c r="W6" s="20">
        <f t="shared" ref="W6:W10" si="8">W5 +V6</f>
        <v>0.57000000000000006</v>
      </c>
      <c r="X6" s="33">
        <v>39</v>
      </c>
      <c r="Y6" s="33">
        <v>56</v>
      </c>
      <c r="Z6" s="22">
        <v>3</v>
      </c>
    </row>
    <row r="7" spans="1:26" ht="52" customHeight="1">
      <c r="A7" s="36">
        <v>3</v>
      </c>
      <c r="B7" s="36">
        <f t="shared" ca="1" si="1"/>
        <v>10</v>
      </c>
      <c r="C7" s="36">
        <f t="shared" ca="1" si="2"/>
        <v>1</v>
      </c>
      <c r="D7" s="37">
        <f t="shared" ref="D7:D16" ca="1" si="9">D6+C7</f>
        <v>6</v>
      </c>
      <c r="E7" s="37">
        <f t="shared" ca="1" si="3"/>
        <v>11</v>
      </c>
      <c r="F7" s="38">
        <f t="shared" ca="1" si="4"/>
        <v>53</v>
      </c>
      <c r="G7" s="36">
        <f t="shared" ca="1" si="5"/>
        <v>3</v>
      </c>
      <c r="H7" s="37">
        <f t="shared" ca="1" si="0"/>
        <v>14</v>
      </c>
      <c r="I7" s="39">
        <f t="shared" ca="1" si="6"/>
        <v>8</v>
      </c>
      <c r="J7" s="39">
        <f t="shared" ref="J7:J15" ca="1" si="10">E7-D7</f>
        <v>5</v>
      </c>
      <c r="K7" s="40">
        <f ca="1">E7-H6</f>
        <v>0</v>
      </c>
      <c r="L7" s="42"/>
      <c r="N7" s="23">
        <v>4</v>
      </c>
      <c r="O7" s="19">
        <v>0.2</v>
      </c>
      <c r="P7" s="20">
        <f t="shared" si="7"/>
        <v>0.74</v>
      </c>
      <c r="Q7" s="4">
        <v>54</v>
      </c>
      <c r="R7" s="4">
        <v>73</v>
      </c>
      <c r="S7" s="22">
        <v>4</v>
      </c>
      <c r="U7" s="32">
        <v>4</v>
      </c>
      <c r="V7" s="18">
        <v>0.17</v>
      </c>
      <c r="W7" s="20">
        <f t="shared" si="8"/>
        <v>0.7400000000000001</v>
      </c>
      <c r="X7" s="33">
        <v>57</v>
      </c>
      <c r="Y7" s="33">
        <v>73</v>
      </c>
      <c r="Z7" s="22">
        <v>4</v>
      </c>
    </row>
    <row r="8" spans="1:26" ht="13" customHeight="1">
      <c r="A8" s="6">
        <v>4</v>
      </c>
      <c r="B8" s="6">
        <f t="shared" ca="1" si="1"/>
        <v>26</v>
      </c>
      <c r="C8" s="6">
        <f t="shared" ca="1" si="2"/>
        <v>2</v>
      </c>
      <c r="D8" s="9">
        <f t="shared" ca="1" si="9"/>
        <v>8</v>
      </c>
      <c r="E8" s="9">
        <f t="shared" ca="1" si="3"/>
        <v>14</v>
      </c>
      <c r="F8" s="30">
        <f t="shared" ca="1" si="4"/>
        <v>87</v>
      </c>
      <c r="G8" s="6">
        <f t="shared" ca="1" si="5"/>
        <v>6</v>
      </c>
      <c r="H8" s="9">
        <f t="shared" ca="1" si="0"/>
        <v>20</v>
      </c>
      <c r="I8" s="10">
        <f t="shared" ca="1" si="6"/>
        <v>12</v>
      </c>
      <c r="J8" s="10">
        <f t="shared" ca="1" si="10"/>
        <v>6</v>
      </c>
      <c r="K8" s="11">
        <f ca="1">E8-H7</f>
        <v>0</v>
      </c>
      <c r="L8" s="41" t="s">
        <v>28</v>
      </c>
      <c r="N8" s="23">
        <v>5</v>
      </c>
      <c r="O8" s="19">
        <v>0.16</v>
      </c>
      <c r="P8" s="20">
        <f t="shared" si="7"/>
        <v>0.9</v>
      </c>
      <c r="Q8" s="4">
        <v>74</v>
      </c>
      <c r="R8" s="4">
        <v>89</v>
      </c>
      <c r="S8" s="22">
        <v>5</v>
      </c>
      <c r="U8" s="32">
        <v>5</v>
      </c>
      <c r="V8" s="18">
        <v>0.13</v>
      </c>
      <c r="W8" s="20">
        <f t="shared" si="8"/>
        <v>0.87000000000000011</v>
      </c>
      <c r="X8" s="33">
        <v>74</v>
      </c>
      <c r="Y8" s="33">
        <v>86</v>
      </c>
      <c r="Z8" s="22">
        <v>5</v>
      </c>
    </row>
    <row r="9" spans="1:26" ht="14" thickBot="1">
      <c r="A9" s="6">
        <v>5</v>
      </c>
      <c r="B9" s="6">
        <f t="shared" ca="1" si="1"/>
        <v>60</v>
      </c>
      <c r="C9" s="6">
        <f t="shared" ca="1" si="2"/>
        <v>4</v>
      </c>
      <c r="D9" s="9">
        <f t="shared" ca="1" si="9"/>
        <v>12</v>
      </c>
      <c r="E9" s="9">
        <f t="shared" ca="1" si="3"/>
        <v>20</v>
      </c>
      <c r="F9" s="30">
        <f t="shared" ca="1" si="4"/>
        <v>82</v>
      </c>
      <c r="G9" s="6">
        <f t="shared" ca="1" si="5"/>
        <v>5</v>
      </c>
      <c r="H9" s="9">
        <f t="shared" ca="1" si="0"/>
        <v>25</v>
      </c>
      <c r="I9" s="10">
        <f t="shared" ca="1" si="6"/>
        <v>13</v>
      </c>
      <c r="J9" s="10">
        <f t="shared" ca="1" si="10"/>
        <v>8</v>
      </c>
      <c r="K9" s="11">
        <f ca="1">E9-H8</f>
        <v>0</v>
      </c>
      <c r="L9" s="41"/>
      <c r="N9" s="24">
        <v>6</v>
      </c>
      <c r="O9" s="25">
        <v>0.1</v>
      </c>
      <c r="P9" s="26">
        <f t="shared" si="7"/>
        <v>1</v>
      </c>
      <c r="Q9" s="27">
        <v>90</v>
      </c>
      <c r="R9" s="27">
        <v>99</v>
      </c>
      <c r="S9" s="28">
        <v>6</v>
      </c>
      <c r="U9" s="32">
        <v>6</v>
      </c>
      <c r="V9" s="18">
        <v>0.1</v>
      </c>
      <c r="W9" s="20">
        <f t="shared" si="8"/>
        <v>0.97000000000000008</v>
      </c>
      <c r="X9" s="33">
        <v>87</v>
      </c>
      <c r="Y9" s="33">
        <v>96</v>
      </c>
      <c r="Z9" s="22">
        <v>6</v>
      </c>
    </row>
    <row r="10" spans="1:26" ht="14" thickBot="1">
      <c r="A10" s="6">
        <v>6</v>
      </c>
      <c r="B10" s="6">
        <f t="shared" ca="1" si="1"/>
        <v>50</v>
      </c>
      <c r="C10" s="6">
        <f t="shared" ca="1" si="2"/>
        <v>3</v>
      </c>
      <c r="D10" s="9">
        <f t="shared" ca="1" si="9"/>
        <v>15</v>
      </c>
      <c r="E10" s="9">
        <f t="shared" ca="1" si="3"/>
        <v>25</v>
      </c>
      <c r="F10" s="30">
        <f t="shared" ca="1" si="4"/>
        <v>46</v>
      </c>
      <c r="G10" s="6">
        <f t="shared" ca="1" si="5"/>
        <v>3</v>
      </c>
      <c r="H10" s="9">
        <f t="shared" ca="1" si="0"/>
        <v>28</v>
      </c>
      <c r="I10" s="10">
        <f t="shared" ca="1" si="6"/>
        <v>13</v>
      </c>
      <c r="J10" s="10">
        <f t="shared" ca="1" si="10"/>
        <v>10</v>
      </c>
      <c r="K10" s="11">
        <f ca="1">E10-H9</f>
        <v>0</v>
      </c>
      <c r="L10" s="41"/>
      <c r="N10" s="4"/>
      <c r="O10" s="4"/>
      <c r="P10" s="4"/>
      <c r="U10" s="34">
        <v>7</v>
      </c>
      <c r="V10" s="65">
        <v>0.03</v>
      </c>
      <c r="W10" s="26">
        <f t="shared" si="8"/>
        <v>1</v>
      </c>
      <c r="X10" s="35">
        <v>97</v>
      </c>
      <c r="Y10" s="35">
        <v>99</v>
      </c>
      <c r="Z10" s="28">
        <v>7</v>
      </c>
    </row>
    <row r="11" spans="1:26">
      <c r="A11" s="6">
        <v>7</v>
      </c>
      <c r="B11" s="6">
        <f t="shared" ca="1" si="1"/>
        <v>58</v>
      </c>
      <c r="C11" s="6">
        <f t="shared" ca="1" si="2"/>
        <v>4</v>
      </c>
      <c r="D11" s="9">
        <f t="shared" ca="1" si="9"/>
        <v>19</v>
      </c>
      <c r="E11" s="9">
        <f t="shared" ca="1" si="3"/>
        <v>28</v>
      </c>
      <c r="F11" s="30">
        <f t="shared" ca="1" si="4"/>
        <v>17</v>
      </c>
      <c r="G11" s="6">
        <f t="shared" ca="1" si="5"/>
        <v>1</v>
      </c>
      <c r="H11" s="9">
        <f t="shared" ca="1" si="0"/>
        <v>29</v>
      </c>
      <c r="I11" s="10">
        <f t="shared" ca="1" si="6"/>
        <v>10</v>
      </c>
      <c r="J11" s="10">
        <f t="shared" ca="1" si="10"/>
        <v>9</v>
      </c>
      <c r="K11" s="11">
        <f t="shared" ref="K11:K16" ca="1" si="11">E11-H10</f>
        <v>0</v>
      </c>
      <c r="L11" s="41"/>
      <c r="N11" s="4"/>
      <c r="O11" s="4"/>
      <c r="P11" s="4"/>
    </row>
    <row r="12" spans="1:26">
      <c r="A12" s="6">
        <v>8</v>
      </c>
      <c r="B12" s="6">
        <f t="shared" ca="1" si="1"/>
        <v>56</v>
      </c>
      <c r="C12" s="6">
        <f t="shared" ca="1" si="2"/>
        <v>4</v>
      </c>
      <c r="D12" s="9">
        <f t="shared" ca="1" si="9"/>
        <v>23</v>
      </c>
      <c r="E12" s="9">
        <f t="shared" ca="1" si="3"/>
        <v>29</v>
      </c>
      <c r="F12" s="30">
        <f t="shared" ca="1" si="4"/>
        <v>71</v>
      </c>
      <c r="G12" s="6">
        <f t="shared" ca="1" si="5"/>
        <v>4</v>
      </c>
      <c r="H12" s="9">
        <f t="shared" ca="1" si="0"/>
        <v>33</v>
      </c>
      <c r="I12" s="10">
        <f t="shared" ca="1" si="6"/>
        <v>10</v>
      </c>
      <c r="J12" s="10">
        <f t="shared" ca="1" si="10"/>
        <v>6</v>
      </c>
      <c r="K12" s="11">
        <f t="shared" ca="1" si="11"/>
        <v>0</v>
      </c>
      <c r="L12" s="41"/>
    </row>
    <row r="13" spans="1:26">
      <c r="A13" s="6">
        <v>9</v>
      </c>
      <c r="B13" s="6">
        <f t="shared" ca="1" si="1"/>
        <v>81</v>
      </c>
      <c r="C13" s="6">
        <f t="shared" ca="1" si="2"/>
        <v>5</v>
      </c>
      <c r="D13" s="9">
        <f t="shared" ca="1" si="9"/>
        <v>28</v>
      </c>
      <c r="E13" s="9">
        <f t="shared" ca="1" si="3"/>
        <v>33</v>
      </c>
      <c r="F13" s="30">
        <f t="shared" ca="1" si="4"/>
        <v>1</v>
      </c>
      <c r="G13" s="6">
        <f t="shared" ca="1" si="5"/>
        <v>1</v>
      </c>
      <c r="H13" s="9">
        <f t="shared" ca="1" si="0"/>
        <v>34</v>
      </c>
      <c r="I13" s="10">
        <f t="shared" ca="1" si="6"/>
        <v>6</v>
      </c>
      <c r="J13" s="10">
        <f t="shared" ca="1" si="10"/>
        <v>5</v>
      </c>
      <c r="K13" s="11">
        <f t="shared" ca="1" si="11"/>
        <v>0</v>
      </c>
      <c r="L13" s="41"/>
    </row>
    <row r="14" spans="1:26">
      <c r="A14" s="6">
        <v>10</v>
      </c>
      <c r="B14" s="6">
        <f t="shared" ca="1" si="1"/>
        <v>30</v>
      </c>
      <c r="C14" s="6">
        <f t="shared" ca="1" si="2"/>
        <v>2</v>
      </c>
      <c r="D14" s="9">
        <f t="shared" ca="1" si="9"/>
        <v>30</v>
      </c>
      <c r="E14" s="9">
        <f t="shared" ca="1" si="3"/>
        <v>34</v>
      </c>
      <c r="F14" s="30">
        <f t="shared" ca="1" si="4"/>
        <v>68</v>
      </c>
      <c r="G14" s="6">
        <f t="shared" ca="1" si="5"/>
        <v>4</v>
      </c>
      <c r="H14" s="9">
        <f t="shared" ca="1" si="0"/>
        <v>38</v>
      </c>
      <c r="I14" s="10">
        <f t="shared" ca="1" si="6"/>
        <v>8</v>
      </c>
      <c r="J14" s="10">
        <f t="shared" ca="1" si="10"/>
        <v>4</v>
      </c>
      <c r="K14" s="11">
        <f t="shared" ca="1" si="11"/>
        <v>0</v>
      </c>
      <c r="L14" s="41"/>
    </row>
    <row r="15" spans="1:26">
      <c r="A15" s="6">
        <v>11</v>
      </c>
      <c r="B15" s="6">
        <f t="shared" ca="1" si="1"/>
        <v>29</v>
      </c>
      <c r="C15" s="6">
        <f t="shared" ca="1" si="2"/>
        <v>2</v>
      </c>
      <c r="D15" s="9">
        <f t="shared" ca="1" si="9"/>
        <v>32</v>
      </c>
      <c r="E15" s="9">
        <f t="shared" ca="1" si="3"/>
        <v>38</v>
      </c>
      <c r="F15" s="30">
        <f t="shared" ca="1" si="4"/>
        <v>88</v>
      </c>
      <c r="G15" s="6">
        <f t="shared" ca="1" si="5"/>
        <v>6</v>
      </c>
      <c r="H15" s="9">
        <f t="shared" ca="1" si="0"/>
        <v>44</v>
      </c>
      <c r="I15" s="10">
        <f t="shared" ca="1" si="6"/>
        <v>12</v>
      </c>
      <c r="J15" s="10">
        <f t="shared" ca="1" si="10"/>
        <v>6</v>
      </c>
      <c r="K15" s="11">
        <f t="shared" ca="1" si="11"/>
        <v>0</v>
      </c>
      <c r="L15" s="41"/>
    </row>
    <row r="16" spans="1:26">
      <c r="A16" s="6">
        <v>12</v>
      </c>
      <c r="B16" s="6">
        <f t="shared" ca="1" si="1"/>
        <v>61</v>
      </c>
      <c r="C16" s="6">
        <f t="shared" ca="1" si="2"/>
        <v>4</v>
      </c>
      <c r="D16" s="9">
        <f t="shared" ca="1" si="9"/>
        <v>36</v>
      </c>
      <c r="E16" s="9">
        <f ca="1">MAX(D16,H15)</f>
        <v>44</v>
      </c>
      <c r="F16" s="30">
        <f t="shared" ca="1" si="4"/>
        <v>16</v>
      </c>
      <c r="G16" s="6">
        <f t="shared" ca="1" si="5"/>
        <v>1</v>
      </c>
      <c r="H16" s="9">
        <f ca="1">E16+G16</f>
        <v>45</v>
      </c>
      <c r="I16" s="10">
        <f ca="1">H16-D16</f>
        <v>9</v>
      </c>
      <c r="J16" s="10">
        <f ca="1">E16-D16</f>
        <v>8</v>
      </c>
      <c r="K16" s="11">
        <f t="shared" ca="1" si="11"/>
        <v>0</v>
      </c>
      <c r="L16" s="41"/>
      <c r="N16" s="4"/>
      <c r="O16" s="4"/>
      <c r="P16" s="4"/>
    </row>
    <row r="17" spans="1:17">
      <c r="A17" s="6">
        <v>13</v>
      </c>
      <c r="B17" s="6">
        <f t="shared" ca="1" si="1"/>
        <v>5</v>
      </c>
      <c r="C17" s="6">
        <f t="shared" ca="1" si="2"/>
        <v>1</v>
      </c>
      <c r="D17" s="9">
        <f t="shared" ref="D17:D37" ca="1" si="12">D16+C17</f>
        <v>37</v>
      </c>
      <c r="E17" s="9">
        <f t="shared" ref="E17:E37" ca="1" si="13">MAX(D17,H16)</f>
        <v>45</v>
      </c>
      <c r="F17" s="30">
        <f t="shared" ca="1" si="4"/>
        <v>91</v>
      </c>
      <c r="G17" s="6">
        <f t="shared" ca="1" si="5"/>
        <v>6</v>
      </c>
      <c r="H17" s="9">
        <f t="shared" ref="H17:H37" ca="1" si="14">E17+G17</f>
        <v>51</v>
      </c>
      <c r="I17" s="10">
        <f t="shared" ref="I17:I37" ca="1" si="15">H17-D17</f>
        <v>14</v>
      </c>
      <c r="J17" s="10">
        <f t="shared" ref="J17:J37" ca="1" si="16">E17-D17</f>
        <v>8</v>
      </c>
      <c r="K17" s="11">
        <f t="shared" ref="K17:K37" ca="1" si="17">E17-H16</f>
        <v>0</v>
      </c>
      <c r="L17" s="41"/>
      <c r="N17" s="4"/>
      <c r="O17" s="4"/>
      <c r="P17" s="4"/>
    </row>
    <row r="18" spans="1:17" ht="14" thickBot="1">
      <c r="A18" s="6">
        <v>14</v>
      </c>
      <c r="B18" s="6">
        <f t="shared" ca="1" si="1"/>
        <v>94</v>
      </c>
      <c r="C18" s="6">
        <f t="shared" ca="1" si="2"/>
        <v>6</v>
      </c>
      <c r="D18" s="9">
        <f t="shared" ca="1" si="12"/>
        <v>43</v>
      </c>
      <c r="E18" s="9">
        <f t="shared" ca="1" si="13"/>
        <v>51</v>
      </c>
      <c r="F18" s="30">
        <f t="shared" ca="1" si="4"/>
        <v>6</v>
      </c>
      <c r="G18" s="6">
        <f t="shared" ca="1" si="5"/>
        <v>1</v>
      </c>
      <c r="H18" s="9">
        <f t="shared" ca="1" si="14"/>
        <v>52</v>
      </c>
      <c r="I18" s="10">
        <f t="shared" ca="1" si="15"/>
        <v>9</v>
      </c>
      <c r="J18" s="10">
        <f t="shared" ca="1" si="16"/>
        <v>8</v>
      </c>
      <c r="K18" s="11">
        <f t="shared" ca="1" si="17"/>
        <v>0</v>
      </c>
      <c r="L18" s="41"/>
      <c r="N18" s="4"/>
      <c r="O18" s="4"/>
      <c r="P18" s="4"/>
    </row>
    <row r="19" spans="1:17" ht="71" thickBot="1">
      <c r="A19" s="6">
        <v>15</v>
      </c>
      <c r="B19" s="6">
        <f t="shared" ca="1" si="1"/>
        <v>5</v>
      </c>
      <c r="C19" s="6">
        <f t="shared" ca="1" si="2"/>
        <v>1</v>
      </c>
      <c r="D19" s="9">
        <f t="shared" ca="1" si="12"/>
        <v>44</v>
      </c>
      <c r="E19" s="9">
        <f t="shared" ca="1" si="13"/>
        <v>52</v>
      </c>
      <c r="F19" s="30">
        <f t="shared" ca="1" si="4"/>
        <v>44</v>
      </c>
      <c r="G19" s="6">
        <f t="shared" ca="1" si="5"/>
        <v>3</v>
      </c>
      <c r="H19" s="9">
        <f t="shared" ca="1" si="14"/>
        <v>55</v>
      </c>
      <c r="I19" s="10">
        <f t="shared" ca="1" si="15"/>
        <v>11</v>
      </c>
      <c r="J19" s="10">
        <f t="shared" ca="1" si="16"/>
        <v>8</v>
      </c>
      <c r="K19" s="11">
        <f t="shared" ca="1" si="17"/>
        <v>0</v>
      </c>
      <c r="L19" s="41"/>
      <c r="M19" s="53" t="s">
        <v>39</v>
      </c>
      <c r="N19" s="54" t="s">
        <v>40</v>
      </c>
      <c r="O19" s="54" t="s">
        <v>41</v>
      </c>
      <c r="P19" s="54" t="s">
        <v>34</v>
      </c>
      <c r="Q19" s="55" t="s">
        <v>43</v>
      </c>
    </row>
    <row r="20" spans="1:17">
      <c r="A20" s="6">
        <v>16</v>
      </c>
      <c r="B20" s="6">
        <f t="shared" ca="1" si="1"/>
        <v>58</v>
      </c>
      <c r="C20" s="6">
        <f t="shared" ca="1" si="2"/>
        <v>4</v>
      </c>
      <c r="D20" s="9">
        <f t="shared" ca="1" si="12"/>
        <v>48</v>
      </c>
      <c r="E20" s="9">
        <f t="shared" ca="1" si="13"/>
        <v>55</v>
      </c>
      <c r="F20" s="30">
        <f t="shared" ca="1" si="4"/>
        <v>39</v>
      </c>
      <c r="G20" s="6">
        <f t="shared" ca="1" si="5"/>
        <v>3</v>
      </c>
      <c r="H20" s="9">
        <f t="shared" ca="1" si="14"/>
        <v>58</v>
      </c>
      <c r="I20" s="10">
        <f t="shared" ca="1" si="15"/>
        <v>10</v>
      </c>
      <c r="J20" s="10">
        <f t="shared" ca="1" si="16"/>
        <v>7</v>
      </c>
      <c r="K20" s="11">
        <f t="shared" ca="1" si="17"/>
        <v>0</v>
      </c>
      <c r="L20" s="41"/>
      <c r="M20" s="47">
        <f ca="1">AVERAGE(J8:J109)</f>
        <v>5.7352941176470589</v>
      </c>
      <c r="N20" s="46">
        <f ca="1">SUM(K8:K109)</f>
        <v>19</v>
      </c>
      <c r="O20" s="45">
        <f ca="1">AVERAGE(I8:I109)</f>
        <v>9.1764705882352935</v>
      </c>
      <c r="P20" s="18">
        <f ca="1">1-(N20/H109)</f>
        <v>0.95052083333333337</v>
      </c>
      <c r="Q20">
        <f ca="1">E109/60</f>
        <v>6.3</v>
      </c>
    </row>
    <row r="21" spans="1:17">
      <c r="A21" s="6">
        <v>17</v>
      </c>
      <c r="B21" s="6">
        <f t="shared" ca="1" si="1"/>
        <v>80</v>
      </c>
      <c r="C21" s="6">
        <f t="shared" ca="1" si="2"/>
        <v>5</v>
      </c>
      <c r="D21" s="9">
        <f t="shared" ca="1" si="12"/>
        <v>53</v>
      </c>
      <c r="E21" s="9">
        <f t="shared" ca="1" si="13"/>
        <v>58</v>
      </c>
      <c r="F21" s="30">
        <f t="shared" ca="1" si="4"/>
        <v>47</v>
      </c>
      <c r="G21" s="6">
        <f ca="1">VLOOKUP(F21,$X$4:$Z$10, 3,TRUE)</f>
        <v>3</v>
      </c>
      <c r="H21" s="9">
        <f t="shared" ca="1" si="14"/>
        <v>61</v>
      </c>
      <c r="I21" s="10">
        <f t="shared" ca="1" si="15"/>
        <v>8</v>
      </c>
      <c r="J21" s="10">
        <f t="shared" ca="1" si="16"/>
        <v>5</v>
      </c>
      <c r="K21" s="11">
        <f t="shared" ca="1" si="17"/>
        <v>0</v>
      </c>
      <c r="L21" s="41"/>
      <c r="N21" s="4"/>
      <c r="O21" s="4"/>
      <c r="P21" s="4"/>
    </row>
    <row r="22" spans="1:17">
      <c r="A22" s="6">
        <v>18</v>
      </c>
      <c r="B22" s="6">
        <f t="shared" ca="1" si="1"/>
        <v>25</v>
      </c>
      <c r="C22" s="6">
        <f t="shared" ca="1" si="2"/>
        <v>2</v>
      </c>
      <c r="D22" s="9">
        <f t="shared" ca="1" si="12"/>
        <v>55</v>
      </c>
      <c r="E22" s="9">
        <f t="shared" ca="1" si="13"/>
        <v>61</v>
      </c>
      <c r="F22" s="30">
        <f t="shared" ca="1" si="4"/>
        <v>34</v>
      </c>
      <c r="G22" s="6">
        <f t="shared" ca="1" si="5"/>
        <v>2</v>
      </c>
      <c r="H22" s="9">
        <f t="shared" ca="1" si="14"/>
        <v>63</v>
      </c>
      <c r="I22" s="10">
        <f t="shared" ca="1" si="15"/>
        <v>8</v>
      </c>
      <c r="J22" s="10">
        <f t="shared" ca="1" si="16"/>
        <v>6</v>
      </c>
      <c r="K22" s="11">
        <f t="shared" ca="1" si="17"/>
        <v>0</v>
      </c>
      <c r="L22" s="41"/>
      <c r="N22" s="4"/>
      <c r="O22" s="4"/>
      <c r="P22" s="4"/>
    </row>
    <row r="23" spans="1:17">
      <c r="A23" s="6">
        <v>19</v>
      </c>
      <c r="B23" s="6">
        <f t="shared" ca="1" si="1"/>
        <v>87</v>
      </c>
      <c r="C23" s="6">
        <f t="shared" ca="1" si="2"/>
        <v>5</v>
      </c>
      <c r="D23" s="9">
        <f t="shared" ca="1" si="12"/>
        <v>60</v>
      </c>
      <c r="E23" s="9">
        <f t="shared" ca="1" si="13"/>
        <v>63</v>
      </c>
      <c r="F23" s="30">
        <f t="shared" ca="1" si="4"/>
        <v>68</v>
      </c>
      <c r="G23" s="6">
        <f t="shared" ca="1" si="5"/>
        <v>4</v>
      </c>
      <c r="H23" s="9">
        <f t="shared" ca="1" si="14"/>
        <v>67</v>
      </c>
      <c r="I23" s="10">
        <f t="shared" ca="1" si="15"/>
        <v>7</v>
      </c>
      <c r="J23" s="10">
        <f t="shared" ca="1" si="16"/>
        <v>3</v>
      </c>
      <c r="K23" s="11">
        <f t="shared" ca="1" si="17"/>
        <v>0</v>
      </c>
      <c r="L23" s="41"/>
      <c r="N23" s="4"/>
      <c r="O23" s="4"/>
      <c r="P23" s="4"/>
    </row>
    <row r="24" spans="1:17">
      <c r="A24" s="6">
        <v>20</v>
      </c>
      <c r="B24" s="6">
        <f t="shared" ca="1" si="1"/>
        <v>56</v>
      </c>
      <c r="C24" s="6">
        <f t="shared" ca="1" si="2"/>
        <v>4</v>
      </c>
      <c r="D24" s="9">
        <f t="shared" ca="1" si="12"/>
        <v>64</v>
      </c>
      <c r="E24" s="9">
        <f t="shared" ca="1" si="13"/>
        <v>67</v>
      </c>
      <c r="F24" s="30">
        <f t="shared" ca="1" si="4"/>
        <v>55</v>
      </c>
      <c r="G24" s="6">
        <f t="shared" ca="1" si="5"/>
        <v>3</v>
      </c>
      <c r="H24" s="9">
        <f t="shared" ca="1" si="14"/>
        <v>70</v>
      </c>
      <c r="I24" s="10">
        <f t="shared" ca="1" si="15"/>
        <v>6</v>
      </c>
      <c r="J24" s="10">
        <f t="shared" ca="1" si="16"/>
        <v>3</v>
      </c>
      <c r="K24" s="11">
        <f t="shared" ca="1" si="17"/>
        <v>0</v>
      </c>
      <c r="L24" s="41"/>
      <c r="N24" s="4"/>
      <c r="O24" s="4"/>
      <c r="P24" s="4"/>
    </row>
    <row r="25" spans="1:17">
      <c r="A25" s="6">
        <v>21</v>
      </c>
      <c r="B25" s="6">
        <f t="shared" ca="1" si="1"/>
        <v>28</v>
      </c>
      <c r="C25" s="6">
        <f t="shared" ca="1" si="2"/>
        <v>2</v>
      </c>
      <c r="D25" s="9">
        <f t="shared" ca="1" si="12"/>
        <v>66</v>
      </c>
      <c r="E25" s="9">
        <f t="shared" ca="1" si="13"/>
        <v>70</v>
      </c>
      <c r="F25" s="30">
        <f t="shared" ca="1" si="4"/>
        <v>15</v>
      </c>
      <c r="G25" s="6">
        <f t="shared" ca="1" si="5"/>
        <v>1</v>
      </c>
      <c r="H25" s="9">
        <f t="shared" ca="1" si="14"/>
        <v>71</v>
      </c>
      <c r="I25" s="10">
        <f t="shared" ca="1" si="15"/>
        <v>5</v>
      </c>
      <c r="J25" s="10">
        <f t="shared" ca="1" si="16"/>
        <v>4</v>
      </c>
      <c r="K25" s="11">
        <f t="shared" ca="1" si="17"/>
        <v>0</v>
      </c>
      <c r="L25" s="41"/>
      <c r="N25" s="4"/>
      <c r="O25" s="4"/>
      <c r="P25" s="4"/>
    </row>
    <row r="26" spans="1:17">
      <c r="A26" s="6">
        <v>22</v>
      </c>
      <c r="B26" s="6">
        <f t="shared" ca="1" si="1"/>
        <v>94</v>
      </c>
      <c r="C26" s="6">
        <f t="shared" ca="1" si="2"/>
        <v>6</v>
      </c>
      <c r="D26" s="9">
        <f t="shared" ca="1" si="12"/>
        <v>72</v>
      </c>
      <c r="E26" s="9">
        <f t="shared" ca="1" si="13"/>
        <v>72</v>
      </c>
      <c r="F26" s="30">
        <f t="shared" ca="1" si="4"/>
        <v>30</v>
      </c>
      <c r="G26" s="6">
        <f t="shared" ca="1" si="5"/>
        <v>2</v>
      </c>
      <c r="H26" s="9">
        <f t="shared" ca="1" si="14"/>
        <v>74</v>
      </c>
      <c r="I26" s="10">
        <f t="shared" ca="1" si="15"/>
        <v>2</v>
      </c>
      <c r="J26" s="10">
        <f t="shared" ca="1" si="16"/>
        <v>0</v>
      </c>
      <c r="K26" s="11">
        <f t="shared" ca="1" si="17"/>
        <v>1</v>
      </c>
      <c r="L26" s="41"/>
      <c r="N26" s="4"/>
      <c r="O26" s="4"/>
      <c r="P26" s="4"/>
    </row>
    <row r="27" spans="1:17">
      <c r="A27" s="6">
        <v>23</v>
      </c>
      <c r="B27" s="6">
        <f t="shared" ca="1" si="1"/>
        <v>31</v>
      </c>
      <c r="C27" s="6">
        <f t="shared" ca="1" si="2"/>
        <v>2</v>
      </c>
      <c r="D27" s="9">
        <f t="shared" ca="1" si="12"/>
        <v>74</v>
      </c>
      <c r="E27" s="9">
        <f t="shared" ca="1" si="13"/>
        <v>74</v>
      </c>
      <c r="F27" s="30">
        <f t="shared" ca="1" si="4"/>
        <v>3</v>
      </c>
      <c r="G27" s="6">
        <f t="shared" ca="1" si="5"/>
        <v>1</v>
      </c>
      <c r="H27" s="9">
        <f t="shared" ca="1" si="14"/>
        <v>75</v>
      </c>
      <c r="I27" s="10">
        <f t="shared" ca="1" si="15"/>
        <v>1</v>
      </c>
      <c r="J27" s="10">
        <f t="shared" ca="1" si="16"/>
        <v>0</v>
      </c>
      <c r="K27" s="11">
        <f t="shared" ca="1" si="17"/>
        <v>0</v>
      </c>
      <c r="L27" s="41"/>
      <c r="N27" s="4"/>
      <c r="O27" s="4"/>
      <c r="P27" s="4"/>
    </row>
    <row r="28" spans="1:17">
      <c r="A28" s="6">
        <v>24</v>
      </c>
      <c r="B28" s="6">
        <f t="shared" ca="1" si="1"/>
        <v>29</v>
      </c>
      <c r="C28" s="6">
        <f t="shared" ca="1" si="2"/>
        <v>2</v>
      </c>
      <c r="D28" s="9">
        <f t="shared" ca="1" si="12"/>
        <v>76</v>
      </c>
      <c r="E28" s="9">
        <f t="shared" ca="1" si="13"/>
        <v>76</v>
      </c>
      <c r="F28" s="30">
        <f t="shared" ca="1" si="4"/>
        <v>78</v>
      </c>
      <c r="G28" s="6">
        <f t="shared" ca="1" si="5"/>
        <v>5</v>
      </c>
      <c r="H28" s="9">
        <f t="shared" ca="1" si="14"/>
        <v>81</v>
      </c>
      <c r="I28" s="10">
        <f t="shared" ca="1" si="15"/>
        <v>5</v>
      </c>
      <c r="J28" s="10">
        <f t="shared" ca="1" si="16"/>
        <v>0</v>
      </c>
      <c r="K28" s="11">
        <f t="shared" ca="1" si="17"/>
        <v>1</v>
      </c>
      <c r="L28" s="41"/>
      <c r="N28" s="4"/>
      <c r="O28" s="4"/>
      <c r="P28" s="4"/>
    </row>
    <row r="29" spans="1:17">
      <c r="A29" s="6">
        <v>25</v>
      </c>
      <c r="B29" s="6">
        <f t="shared" ca="1" si="1"/>
        <v>75</v>
      </c>
      <c r="C29" s="6">
        <f t="shared" ca="1" si="2"/>
        <v>5</v>
      </c>
      <c r="D29" s="9">
        <f t="shared" ca="1" si="12"/>
        <v>81</v>
      </c>
      <c r="E29" s="9">
        <f t="shared" ca="1" si="13"/>
        <v>81</v>
      </c>
      <c r="F29" s="30">
        <f t="shared" ca="1" si="4"/>
        <v>7</v>
      </c>
      <c r="G29" s="6">
        <f t="shared" ca="1" si="5"/>
        <v>1</v>
      </c>
      <c r="H29" s="9">
        <f t="shared" ca="1" si="14"/>
        <v>82</v>
      </c>
      <c r="I29" s="10">
        <f t="shared" ca="1" si="15"/>
        <v>1</v>
      </c>
      <c r="J29" s="10">
        <f t="shared" ca="1" si="16"/>
        <v>0</v>
      </c>
      <c r="K29" s="11">
        <f t="shared" ca="1" si="17"/>
        <v>0</v>
      </c>
      <c r="L29" s="41"/>
      <c r="N29" s="4"/>
      <c r="O29" s="4"/>
      <c r="P29" s="4"/>
    </row>
    <row r="30" spans="1:17">
      <c r="A30" s="6">
        <v>26</v>
      </c>
      <c r="B30" s="6">
        <f t="shared" ca="1" si="1"/>
        <v>60</v>
      </c>
      <c r="C30" s="6">
        <f t="shared" ca="1" si="2"/>
        <v>4</v>
      </c>
      <c r="D30" s="9">
        <f t="shared" ca="1" si="12"/>
        <v>85</v>
      </c>
      <c r="E30" s="9">
        <f t="shared" ca="1" si="13"/>
        <v>85</v>
      </c>
      <c r="F30" s="30">
        <f t="shared" ca="1" si="4"/>
        <v>38</v>
      </c>
      <c r="G30" s="6">
        <f t="shared" ca="1" si="5"/>
        <v>2</v>
      </c>
      <c r="H30" s="9">
        <f t="shared" ca="1" si="14"/>
        <v>87</v>
      </c>
      <c r="I30" s="10">
        <f t="shared" ca="1" si="15"/>
        <v>2</v>
      </c>
      <c r="J30" s="10">
        <f t="shared" ca="1" si="16"/>
        <v>0</v>
      </c>
      <c r="K30" s="11">
        <f t="shared" ca="1" si="17"/>
        <v>3</v>
      </c>
      <c r="L30" s="41"/>
      <c r="N30" s="4"/>
      <c r="O30" s="4"/>
      <c r="P30" s="4"/>
    </row>
    <row r="31" spans="1:17">
      <c r="A31" s="6">
        <v>27</v>
      </c>
      <c r="B31" s="6">
        <f t="shared" ca="1" si="1"/>
        <v>48</v>
      </c>
      <c r="C31" s="6">
        <f t="shared" ca="1" si="2"/>
        <v>3</v>
      </c>
      <c r="D31" s="9">
        <f t="shared" ca="1" si="12"/>
        <v>88</v>
      </c>
      <c r="E31" s="9">
        <f t="shared" ca="1" si="13"/>
        <v>88</v>
      </c>
      <c r="F31" s="30">
        <f t="shared" ca="1" si="4"/>
        <v>34</v>
      </c>
      <c r="G31" s="6">
        <f t="shared" ca="1" si="5"/>
        <v>2</v>
      </c>
      <c r="H31" s="9">
        <f t="shared" ca="1" si="14"/>
        <v>90</v>
      </c>
      <c r="I31" s="10">
        <f t="shared" ca="1" si="15"/>
        <v>2</v>
      </c>
      <c r="J31" s="10">
        <f t="shared" ca="1" si="16"/>
        <v>0</v>
      </c>
      <c r="K31" s="11">
        <f t="shared" ca="1" si="17"/>
        <v>1</v>
      </c>
      <c r="L31" s="41"/>
      <c r="N31" s="4"/>
      <c r="O31" s="4"/>
      <c r="P31" s="4"/>
    </row>
    <row r="32" spans="1:17">
      <c r="A32" s="6">
        <v>28</v>
      </c>
      <c r="B32" s="6">
        <f t="shared" ca="1" si="1"/>
        <v>5</v>
      </c>
      <c r="C32" s="6">
        <f t="shared" ca="1" si="2"/>
        <v>1</v>
      </c>
      <c r="D32" s="9">
        <f t="shared" ca="1" si="12"/>
        <v>89</v>
      </c>
      <c r="E32" s="9">
        <f t="shared" ca="1" si="13"/>
        <v>90</v>
      </c>
      <c r="F32" s="30">
        <f t="shared" ca="1" si="4"/>
        <v>82</v>
      </c>
      <c r="G32" s="6">
        <f t="shared" ca="1" si="5"/>
        <v>5</v>
      </c>
      <c r="H32" s="9">
        <f t="shared" ca="1" si="14"/>
        <v>95</v>
      </c>
      <c r="I32" s="10">
        <f t="shared" ca="1" si="15"/>
        <v>6</v>
      </c>
      <c r="J32" s="10">
        <f t="shared" ca="1" si="16"/>
        <v>1</v>
      </c>
      <c r="K32" s="11">
        <f t="shared" ca="1" si="17"/>
        <v>0</v>
      </c>
      <c r="L32" s="41"/>
    </row>
    <row r="33" spans="1:12">
      <c r="A33" s="6">
        <v>29</v>
      </c>
      <c r="B33" s="6">
        <f t="shared" ca="1" si="1"/>
        <v>21</v>
      </c>
      <c r="C33" s="6">
        <f t="shared" ca="1" si="2"/>
        <v>2</v>
      </c>
      <c r="D33" s="9">
        <f t="shared" ca="1" si="12"/>
        <v>91</v>
      </c>
      <c r="E33" s="9">
        <f t="shared" ca="1" si="13"/>
        <v>95</v>
      </c>
      <c r="F33" s="30">
        <f t="shared" ca="1" si="4"/>
        <v>30</v>
      </c>
      <c r="G33" s="6">
        <f t="shared" ca="1" si="5"/>
        <v>2</v>
      </c>
      <c r="H33" s="9">
        <f t="shared" ca="1" si="14"/>
        <v>97</v>
      </c>
      <c r="I33" s="10">
        <f t="shared" ca="1" si="15"/>
        <v>6</v>
      </c>
      <c r="J33" s="10">
        <f t="shared" ca="1" si="16"/>
        <v>4</v>
      </c>
      <c r="K33" s="11">
        <f t="shared" ca="1" si="17"/>
        <v>0</v>
      </c>
      <c r="L33" s="41"/>
    </row>
    <row r="34" spans="1:12">
      <c r="A34" s="6">
        <v>30</v>
      </c>
      <c r="B34" s="6">
        <f t="shared" ca="1" si="1"/>
        <v>89</v>
      </c>
      <c r="C34" s="6">
        <f t="shared" ca="1" si="2"/>
        <v>5</v>
      </c>
      <c r="D34" s="9">
        <f t="shared" ca="1" si="12"/>
        <v>96</v>
      </c>
      <c r="E34" s="9">
        <f t="shared" ca="1" si="13"/>
        <v>97</v>
      </c>
      <c r="F34" s="30">
        <f t="shared" ca="1" si="4"/>
        <v>67</v>
      </c>
      <c r="G34" s="6">
        <f t="shared" ca="1" si="5"/>
        <v>4</v>
      </c>
      <c r="H34" s="9">
        <f t="shared" ca="1" si="14"/>
        <v>101</v>
      </c>
      <c r="I34" s="10">
        <f t="shared" ca="1" si="15"/>
        <v>5</v>
      </c>
      <c r="J34" s="10">
        <f t="shared" ca="1" si="16"/>
        <v>1</v>
      </c>
      <c r="K34" s="11">
        <f t="shared" ca="1" si="17"/>
        <v>0</v>
      </c>
      <c r="L34" s="41"/>
    </row>
    <row r="35" spans="1:12">
      <c r="A35" s="6">
        <v>31</v>
      </c>
      <c r="B35" s="6">
        <f t="shared" ca="1" si="1"/>
        <v>73</v>
      </c>
      <c r="C35" s="6">
        <f t="shared" ca="1" si="2"/>
        <v>4</v>
      </c>
      <c r="D35" s="9">
        <f t="shared" ca="1" si="12"/>
        <v>100</v>
      </c>
      <c r="E35" s="9">
        <f t="shared" ca="1" si="13"/>
        <v>101</v>
      </c>
      <c r="F35" s="30">
        <f t="shared" ca="1" si="4"/>
        <v>67</v>
      </c>
      <c r="G35" s="6">
        <f t="shared" ca="1" si="5"/>
        <v>4</v>
      </c>
      <c r="H35" s="9">
        <f t="shared" ca="1" si="14"/>
        <v>105</v>
      </c>
      <c r="I35" s="10">
        <f t="shared" ca="1" si="15"/>
        <v>5</v>
      </c>
      <c r="J35" s="10">
        <f t="shared" ca="1" si="16"/>
        <v>1</v>
      </c>
      <c r="K35" s="11">
        <f t="shared" ca="1" si="17"/>
        <v>0</v>
      </c>
      <c r="L35" s="41"/>
    </row>
    <row r="36" spans="1:12">
      <c r="A36" s="6">
        <v>32</v>
      </c>
      <c r="B36" s="6">
        <f t="shared" ca="1" si="1"/>
        <v>4</v>
      </c>
      <c r="C36" s="6">
        <f t="shared" ca="1" si="2"/>
        <v>1</v>
      </c>
      <c r="D36" s="9">
        <f t="shared" ca="1" si="12"/>
        <v>101</v>
      </c>
      <c r="E36" s="9">
        <f t="shared" ca="1" si="13"/>
        <v>105</v>
      </c>
      <c r="F36" s="30">
        <f t="shared" ca="1" si="4"/>
        <v>38</v>
      </c>
      <c r="G36" s="6">
        <f t="shared" ca="1" si="5"/>
        <v>2</v>
      </c>
      <c r="H36" s="9">
        <f t="shared" ca="1" si="14"/>
        <v>107</v>
      </c>
      <c r="I36" s="10">
        <f t="shared" ca="1" si="15"/>
        <v>6</v>
      </c>
      <c r="J36" s="10">
        <f t="shared" ca="1" si="16"/>
        <v>4</v>
      </c>
      <c r="K36" s="11">
        <f t="shared" ca="1" si="17"/>
        <v>0</v>
      </c>
      <c r="L36" s="41"/>
    </row>
    <row r="37" spans="1:12">
      <c r="A37" s="6">
        <v>33</v>
      </c>
      <c r="B37" s="6">
        <f t="shared" ca="1" si="1"/>
        <v>99</v>
      </c>
      <c r="C37" s="6">
        <f t="shared" ca="1" si="2"/>
        <v>6</v>
      </c>
      <c r="D37" s="9">
        <f t="shared" ca="1" si="12"/>
        <v>107</v>
      </c>
      <c r="E37" s="9">
        <f t="shared" ca="1" si="13"/>
        <v>107</v>
      </c>
      <c r="F37" s="30">
        <f t="shared" ca="1" si="4"/>
        <v>77</v>
      </c>
      <c r="G37" s="6">
        <f t="shared" ca="1" si="5"/>
        <v>5</v>
      </c>
      <c r="H37" s="9">
        <f t="shared" ca="1" si="14"/>
        <v>112</v>
      </c>
      <c r="I37" s="10">
        <f t="shared" ca="1" si="15"/>
        <v>5</v>
      </c>
      <c r="J37" s="10">
        <f t="shared" ca="1" si="16"/>
        <v>0</v>
      </c>
      <c r="K37" s="11">
        <f t="shared" ca="1" si="17"/>
        <v>0</v>
      </c>
      <c r="L37" s="41"/>
    </row>
    <row r="38" spans="1:12">
      <c r="A38" s="6">
        <v>34</v>
      </c>
      <c r="B38" s="6">
        <f t="shared" ca="1" si="1"/>
        <v>35</v>
      </c>
      <c r="C38" s="6">
        <f t="shared" ca="1" si="2"/>
        <v>3</v>
      </c>
      <c r="D38" s="9">
        <f t="shared" ref="D38:D39" ca="1" si="18">D37+C38</f>
        <v>110</v>
      </c>
      <c r="E38" s="9">
        <f t="shared" ref="E38:E39" ca="1" si="19">MAX(D38,H37)</f>
        <v>112</v>
      </c>
      <c r="F38" s="30">
        <f t="shared" ca="1" si="4"/>
        <v>47</v>
      </c>
      <c r="G38" s="6">
        <f t="shared" ca="1" si="5"/>
        <v>3</v>
      </c>
      <c r="H38" s="9">
        <f t="shared" ref="H38:H39" ca="1" si="20">E38+G38</f>
        <v>115</v>
      </c>
      <c r="I38" s="10">
        <f t="shared" ref="I38:I39" ca="1" si="21">H38-D38</f>
        <v>5</v>
      </c>
      <c r="J38" s="10">
        <f t="shared" ref="J38:J39" ca="1" si="22">E38-D38</f>
        <v>2</v>
      </c>
      <c r="K38" s="11">
        <f t="shared" ref="K38:K39" ca="1" si="23">E38-H37</f>
        <v>0</v>
      </c>
      <c r="L38" s="41"/>
    </row>
    <row r="39" spans="1:12">
      <c r="A39" s="6">
        <v>35</v>
      </c>
      <c r="B39" s="6">
        <f t="shared" ca="1" si="1"/>
        <v>14</v>
      </c>
      <c r="C39" s="6">
        <f t="shared" ca="1" si="2"/>
        <v>2</v>
      </c>
      <c r="D39" s="9">
        <f t="shared" ca="1" si="18"/>
        <v>112</v>
      </c>
      <c r="E39" s="9">
        <f t="shared" ca="1" si="19"/>
        <v>115</v>
      </c>
      <c r="F39" s="30">
        <f t="shared" ca="1" si="4"/>
        <v>42</v>
      </c>
      <c r="G39" s="6">
        <f t="shared" ca="1" si="5"/>
        <v>3</v>
      </c>
      <c r="H39" s="9">
        <f t="shared" ca="1" si="20"/>
        <v>118</v>
      </c>
      <c r="I39" s="10">
        <f t="shared" ca="1" si="21"/>
        <v>6</v>
      </c>
      <c r="J39" s="10">
        <f t="shared" ca="1" si="22"/>
        <v>3</v>
      </c>
      <c r="K39" s="11">
        <f t="shared" ca="1" si="23"/>
        <v>0</v>
      </c>
      <c r="L39" s="41"/>
    </row>
    <row r="40" spans="1:12">
      <c r="A40" s="6">
        <v>36</v>
      </c>
      <c r="B40" s="6">
        <f t="shared" ca="1" si="1"/>
        <v>97</v>
      </c>
      <c r="C40" s="6">
        <f t="shared" ca="1" si="2"/>
        <v>6</v>
      </c>
      <c r="D40" s="9">
        <f t="shared" ref="D40:D43" ca="1" si="24">D39+C40</f>
        <v>118</v>
      </c>
      <c r="E40" s="9">
        <f t="shared" ref="E40:E43" ca="1" si="25">MAX(D40,H39)</f>
        <v>118</v>
      </c>
      <c r="F40" s="30">
        <f t="shared" ca="1" si="4"/>
        <v>73</v>
      </c>
      <c r="G40" s="6">
        <f t="shared" ca="1" si="5"/>
        <v>4</v>
      </c>
      <c r="H40" s="9">
        <f t="shared" ref="H40:H43" ca="1" si="26">E40+G40</f>
        <v>122</v>
      </c>
      <c r="I40" s="10">
        <f t="shared" ref="I40:I43" ca="1" si="27">H40-D40</f>
        <v>4</v>
      </c>
      <c r="J40" s="10">
        <f t="shared" ref="J40:J43" ca="1" si="28">E40-D40</f>
        <v>0</v>
      </c>
      <c r="K40" s="11">
        <f t="shared" ref="K40:K43" ca="1" si="29">E40-H39</f>
        <v>0</v>
      </c>
      <c r="L40" s="41"/>
    </row>
    <row r="41" spans="1:12">
      <c r="A41" s="6">
        <v>37</v>
      </c>
      <c r="B41" s="6">
        <f t="shared" ca="1" si="1"/>
        <v>73</v>
      </c>
      <c r="C41" s="6">
        <f t="shared" ca="1" si="2"/>
        <v>4</v>
      </c>
      <c r="D41" s="9">
        <f t="shared" ca="1" si="24"/>
        <v>122</v>
      </c>
      <c r="E41" s="9">
        <f t="shared" ca="1" si="25"/>
        <v>122</v>
      </c>
      <c r="F41" s="30">
        <f t="shared" ca="1" si="4"/>
        <v>43</v>
      </c>
      <c r="G41" s="6">
        <f t="shared" ca="1" si="5"/>
        <v>3</v>
      </c>
      <c r="H41" s="9">
        <f t="shared" ca="1" si="26"/>
        <v>125</v>
      </c>
      <c r="I41" s="10">
        <f t="shared" ca="1" si="27"/>
        <v>3</v>
      </c>
      <c r="J41" s="10">
        <f t="shared" ca="1" si="28"/>
        <v>0</v>
      </c>
      <c r="K41" s="11">
        <f t="shared" ca="1" si="29"/>
        <v>0</v>
      </c>
      <c r="L41" s="41"/>
    </row>
    <row r="42" spans="1:12">
      <c r="A42" s="6">
        <v>38</v>
      </c>
      <c r="B42" s="6">
        <f t="shared" ca="1" si="1"/>
        <v>72</v>
      </c>
      <c r="C42" s="6">
        <f t="shared" ca="1" si="2"/>
        <v>4</v>
      </c>
      <c r="D42" s="9">
        <f t="shared" ca="1" si="24"/>
        <v>126</v>
      </c>
      <c r="E42" s="9">
        <f t="shared" ca="1" si="25"/>
        <v>126</v>
      </c>
      <c r="F42" s="30">
        <f t="shared" ca="1" si="4"/>
        <v>12</v>
      </c>
      <c r="G42" s="6">
        <f t="shared" ca="1" si="5"/>
        <v>1</v>
      </c>
      <c r="H42" s="9">
        <f t="shared" ca="1" si="26"/>
        <v>127</v>
      </c>
      <c r="I42" s="10">
        <f t="shared" ca="1" si="27"/>
        <v>1</v>
      </c>
      <c r="J42" s="10">
        <f t="shared" ca="1" si="28"/>
        <v>0</v>
      </c>
      <c r="K42" s="11">
        <f t="shared" ca="1" si="29"/>
        <v>1</v>
      </c>
      <c r="L42" s="41"/>
    </row>
    <row r="43" spans="1:12">
      <c r="A43" s="6">
        <v>39</v>
      </c>
      <c r="B43" s="6">
        <f t="shared" ca="1" si="1"/>
        <v>86</v>
      </c>
      <c r="C43" s="6">
        <f t="shared" ca="1" si="2"/>
        <v>5</v>
      </c>
      <c r="D43" s="9">
        <f t="shared" ca="1" si="24"/>
        <v>131</v>
      </c>
      <c r="E43" s="9">
        <f t="shared" ca="1" si="25"/>
        <v>131</v>
      </c>
      <c r="F43" s="30">
        <f t="shared" ca="1" si="4"/>
        <v>1</v>
      </c>
      <c r="G43" s="6">
        <f t="shared" ca="1" si="5"/>
        <v>1</v>
      </c>
      <c r="H43" s="9">
        <f t="shared" ca="1" si="26"/>
        <v>132</v>
      </c>
      <c r="I43" s="10">
        <f t="shared" ca="1" si="27"/>
        <v>1</v>
      </c>
      <c r="J43" s="10">
        <f t="shared" ca="1" si="28"/>
        <v>0</v>
      </c>
      <c r="K43" s="11">
        <f t="shared" ca="1" si="29"/>
        <v>4</v>
      </c>
      <c r="L43" s="41"/>
    </row>
    <row r="44" spans="1:12">
      <c r="A44" s="6">
        <v>40</v>
      </c>
      <c r="B44" s="6">
        <f t="shared" ca="1" si="1"/>
        <v>15</v>
      </c>
      <c r="C44" s="6">
        <f t="shared" ca="1" si="2"/>
        <v>2</v>
      </c>
      <c r="D44" s="9">
        <f t="shared" ref="D44:D45" ca="1" si="30">D43+C44</f>
        <v>133</v>
      </c>
      <c r="E44" s="9">
        <f t="shared" ref="E44:E45" ca="1" si="31">MAX(D44,H43)</f>
        <v>133</v>
      </c>
      <c r="F44" s="30">
        <f t="shared" ca="1" si="4"/>
        <v>79</v>
      </c>
      <c r="G44" s="6">
        <f t="shared" ca="1" si="5"/>
        <v>5</v>
      </c>
      <c r="H44" s="9">
        <f t="shared" ref="H44:H45" ca="1" si="32">E44+G44</f>
        <v>138</v>
      </c>
      <c r="I44" s="10">
        <f t="shared" ref="I44:I45" ca="1" si="33">H44-D44</f>
        <v>5</v>
      </c>
      <c r="J44" s="10">
        <f t="shared" ref="J44:J45" ca="1" si="34">E44-D44</f>
        <v>0</v>
      </c>
      <c r="K44" s="11">
        <f t="shared" ref="K44:K45" ca="1" si="35">E44-H43</f>
        <v>1</v>
      </c>
      <c r="L44" s="41"/>
    </row>
    <row r="45" spans="1:12">
      <c r="A45" s="6">
        <v>41</v>
      </c>
      <c r="B45" s="6">
        <f t="shared" ca="1" si="1"/>
        <v>52</v>
      </c>
      <c r="C45" s="6">
        <f t="shared" ca="1" si="2"/>
        <v>3</v>
      </c>
      <c r="D45" s="9">
        <f t="shared" ca="1" si="30"/>
        <v>136</v>
      </c>
      <c r="E45" s="9">
        <f t="shared" ca="1" si="31"/>
        <v>138</v>
      </c>
      <c r="F45" s="30">
        <f t="shared" ca="1" si="4"/>
        <v>73</v>
      </c>
      <c r="G45" s="6">
        <f t="shared" ca="1" si="5"/>
        <v>4</v>
      </c>
      <c r="H45" s="9">
        <f t="shared" ca="1" si="32"/>
        <v>142</v>
      </c>
      <c r="I45" s="10">
        <f t="shared" ca="1" si="33"/>
        <v>6</v>
      </c>
      <c r="J45" s="10">
        <f t="shared" ca="1" si="34"/>
        <v>2</v>
      </c>
      <c r="K45" s="11">
        <f t="shared" ca="1" si="35"/>
        <v>0</v>
      </c>
      <c r="L45" s="41"/>
    </row>
    <row r="46" spans="1:12">
      <c r="A46" s="6">
        <v>42</v>
      </c>
      <c r="B46" s="6">
        <f t="shared" ca="1" si="1"/>
        <v>53</v>
      </c>
      <c r="C46" s="6">
        <f t="shared" ca="1" si="2"/>
        <v>3</v>
      </c>
      <c r="D46" s="9">
        <f t="shared" ref="D46:D85" ca="1" si="36">D45+C46</f>
        <v>139</v>
      </c>
      <c r="E46" s="9">
        <f t="shared" ref="E46:E85" ca="1" si="37">MAX(D46,H45)</f>
        <v>142</v>
      </c>
      <c r="F46" s="30">
        <f t="shared" ca="1" si="4"/>
        <v>15</v>
      </c>
      <c r="G46" s="6">
        <f t="shared" ca="1" si="5"/>
        <v>1</v>
      </c>
      <c r="H46" s="9">
        <f t="shared" ref="H46:H85" ca="1" si="38">E46+G46</f>
        <v>143</v>
      </c>
      <c r="I46" s="10">
        <f t="shared" ref="I46:I85" ca="1" si="39">H46-D46</f>
        <v>4</v>
      </c>
      <c r="J46" s="10">
        <f t="shared" ref="J46:J85" ca="1" si="40">E46-D46</f>
        <v>3</v>
      </c>
      <c r="K46" s="11">
        <f t="shared" ref="K46:K85" ca="1" si="41">E46-H45</f>
        <v>0</v>
      </c>
      <c r="L46" s="41"/>
    </row>
    <row r="47" spans="1:12">
      <c r="A47" s="6">
        <v>43</v>
      </c>
      <c r="B47" s="6">
        <f t="shared" ca="1" si="1"/>
        <v>32</v>
      </c>
      <c r="C47" s="6">
        <f t="shared" ca="1" si="2"/>
        <v>3</v>
      </c>
      <c r="D47" s="9">
        <f t="shared" ca="1" si="36"/>
        <v>142</v>
      </c>
      <c r="E47" s="9">
        <f t="shared" ca="1" si="37"/>
        <v>143</v>
      </c>
      <c r="F47" s="30">
        <f t="shared" ca="1" si="4"/>
        <v>34</v>
      </c>
      <c r="G47" s="6">
        <f t="shared" ca="1" si="5"/>
        <v>2</v>
      </c>
      <c r="H47" s="9">
        <f t="shared" ca="1" si="38"/>
        <v>145</v>
      </c>
      <c r="I47" s="10">
        <f t="shared" ca="1" si="39"/>
        <v>3</v>
      </c>
      <c r="J47" s="10">
        <f t="shared" ca="1" si="40"/>
        <v>1</v>
      </c>
      <c r="K47" s="11">
        <f t="shared" ca="1" si="41"/>
        <v>0</v>
      </c>
      <c r="L47" s="41"/>
    </row>
    <row r="48" spans="1:12">
      <c r="A48" s="6">
        <v>44</v>
      </c>
      <c r="B48" s="6">
        <f t="shared" ca="1" si="1"/>
        <v>57</v>
      </c>
      <c r="C48" s="6">
        <f t="shared" ca="1" si="2"/>
        <v>4</v>
      </c>
      <c r="D48" s="9">
        <f t="shared" ca="1" si="36"/>
        <v>146</v>
      </c>
      <c r="E48" s="9">
        <f t="shared" ca="1" si="37"/>
        <v>146</v>
      </c>
      <c r="F48" s="30">
        <f t="shared" ca="1" si="4"/>
        <v>49</v>
      </c>
      <c r="G48" s="6">
        <f t="shared" ca="1" si="5"/>
        <v>3</v>
      </c>
      <c r="H48" s="9">
        <f t="shared" ca="1" si="38"/>
        <v>149</v>
      </c>
      <c r="I48" s="10">
        <f t="shared" ca="1" si="39"/>
        <v>3</v>
      </c>
      <c r="J48" s="10">
        <f t="shared" ca="1" si="40"/>
        <v>0</v>
      </c>
      <c r="K48" s="11">
        <f t="shared" ca="1" si="41"/>
        <v>1</v>
      </c>
      <c r="L48" s="41"/>
    </row>
    <row r="49" spans="1:12">
      <c r="A49" s="6">
        <v>45</v>
      </c>
      <c r="B49" s="6">
        <f t="shared" ca="1" si="1"/>
        <v>93</v>
      </c>
      <c r="C49" s="6">
        <f t="shared" ca="1" si="2"/>
        <v>6</v>
      </c>
      <c r="D49" s="9">
        <f t="shared" ca="1" si="36"/>
        <v>152</v>
      </c>
      <c r="E49" s="9">
        <f t="shared" ca="1" si="37"/>
        <v>152</v>
      </c>
      <c r="F49" s="30">
        <f t="shared" ca="1" si="4"/>
        <v>67</v>
      </c>
      <c r="G49" s="6">
        <f t="shared" ca="1" si="5"/>
        <v>4</v>
      </c>
      <c r="H49" s="9">
        <f t="shared" ca="1" si="38"/>
        <v>156</v>
      </c>
      <c r="I49" s="10">
        <f t="shared" ca="1" si="39"/>
        <v>4</v>
      </c>
      <c r="J49" s="10">
        <f t="shared" ca="1" si="40"/>
        <v>0</v>
      </c>
      <c r="K49" s="11">
        <f t="shared" ca="1" si="41"/>
        <v>3</v>
      </c>
      <c r="L49" s="41"/>
    </row>
    <row r="50" spans="1:12">
      <c r="A50" s="6">
        <v>46</v>
      </c>
      <c r="B50" s="6">
        <f t="shared" ca="1" si="1"/>
        <v>86</v>
      </c>
      <c r="C50" s="6">
        <f t="shared" ca="1" si="2"/>
        <v>5</v>
      </c>
      <c r="D50" s="9">
        <f t="shared" ca="1" si="36"/>
        <v>157</v>
      </c>
      <c r="E50" s="9">
        <f t="shared" ca="1" si="37"/>
        <v>157</v>
      </c>
      <c r="F50" s="30">
        <f t="shared" ca="1" si="4"/>
        <v>43</v>
      </c>
      <c r="G50" s="6">
        <f t="shared" ca="1" si="5"/>
        <v>3</v>
      </c>
      <c r="H50" s="9">
        <f t="shared" ca="1" si="38"/>
        <v>160</v>
      </c>
      <c r="I50" s="10">
        <f t="shared" ca="1" si="39"/>
        <v>3</v>
      </c>
      <c r="J50" s="10">
        <f t="shared" ca="1" si="40"/>
        <v>0</v>
      </c>
      <c r="K50" s="11">
        <f t="shared" ca="1" si="41"/>
        <v>1</v>
      </c>
      <c r="L50" s="41"/>
    </row>
    <row r="51" spans="1:12">
      <c r="A51" s="6">
        <v>47</v>
      </c>
      <c r="B51" s="6">
        <f t="shared" ca="1" si="1"/>
        <v>52</v>
      </c>
      <c r="C51" s="6">
        <f t="shared" ca="1" si="2"/>
        <v>3</v>
      </c>
      <c r="D51" s="9">
        <f t="shared" ca="1" si="36"/>
        <v>160</v>
      </c>
      <c r="E51" s="9">
        <f t="shared" ca="1" si="37"/>
        <v>160</v>
      </c>
      <c r="F51" s="30">
        <f t="shared" ca="1" si="4"/>
        <v>90</v>
      </c>
      <c r="G51" s="6">
        <f t="shared" ca="1" si="5"/>
        <v>6</v>
      </c>
      <c r="H51" s="9">
        <f t="shared" ca="1" si="38"/>
        <v>166</v>
      </c>
      <c r="I51" s="10">
        <f t="shared" ca="1" si="39"/>
        <v>6</v>
      </c>
      <c r="J51" s="10">
        <f t="shared" ca="1" si="40"/>
        <v>0</v>
      </c>
      <c r="K51" s="11">
        <f t="shared" ca="1" si="41"/>
        <v>0</v>
      </c>
      <c r="L51" s="41"/>
    </row>
    <row r="52" spans="1:12">
      <c r="A52" s="6">
        <v>48</v>
      </c>
      <c r="B52" s="6">
        <f t="shared" ca="1" si="1"/>
        <v>5</v>
      </c>
      <c r="C52" s="6">
        <f t="shared" ca="1" si="2"/>
        <v>1</v>
      </c>
      <c r="D52" s="9">
        <f t="shared" ca="1" si="36"/>
        <v>161</v>
      </c>
      <c r="E52" s="9">
        <f t="shared" ca="1" si="37"/>
        <v>166</v>
      </c>
      <c r="F52" s="30">
        <f t="shared" ca="1" si="4"/>
        <v>27</v>
      </c>
      <c r="G52" s="6">
        <f t="shared" ca="1" si="5"/>
        <v>2</v>
      </c>
      <c r="H52" s="9">
        <f t="shared" ca="1" si="38"/>
        <v>168</v>
      </c>
      <c r="I52" s="10">
        <f t="shared" ca="1" si="39"/>
        <v>7</v>
      </c>
      <c r="J52" s="10">
        <f t="shared" ca="1" si="40"/>
        <v>5</v>
      </c>
      <c r="K52" s="11">
        <f t="shared" ca="1" si="41"/>
        <v>0</v>
      </c>
      <c r="L52" s="41"/>
    </row>
    <row r="53" spans="1:12">
      <c r="A53" s="6">
        <v>49</v>
      </c>
      <c r="B53" s="6">
        <f t="shared" ca="1" si="1"/>
        <v>93</v>
      </c>
      <c r="C53" s="6">
        <f t="shared" ca="1" si="2"/>
        <v>6</v>
      </c>
      <c r="D53" s="9">
        <f t="shared" ca="1" si="36"/>
        <v>167</v>
      </c>
      <c r="E53" s="9">
        <f t="shared" ca="1" si="37"/>
        <v>168</v>
      </c>
      <c r="F53" s="30">
        <f t="shared" ca="1" si="4"/>
        <v>62</v>
      </c>
      <c r="G53" s="6">
        <f t="shared" ca="1" si="5"/>
        <v>4</v>
      </c>
      <c r="H53" s="9">
        <f t="shared" ca="1" si="38"/>
        <v>172</v>
      </c>
      <c r="I53" s="10">
        <f t="shared" ca="1" si="39"/>
        <v>5</v>
      </c>
      <c r="J53" s="10">
        <f t="shared" ca="1" si="40"/>
        <v>1</v>
      </c>
      <c r="K53" s="11">
        <f t="shared" ca="1" si="41"/>
        <v>0</v>
      </c>
      <c r="L53" s="41"/>
    </row>
    <row r="54" spans="1:12">
      <c r="A54" s="6">
        <v>50</v>
      </c>
      <c r="B54" s="6">
        <f t="shared" ca="1" si="1"/>
        <v>91</v>
      </c>
      <c r="C54" s="6">
        <f t="shared" ca="1" si="2"/>
        <v>6</v>
      </c>
      <c r="D54" s="9">
        <f t="shared" ca="1" si="36"/>
        <v>173</v>
      </c>
      <c r="E54" s="9">
        <f t="shared" ca="1" si="37"/>
        <v>173</v>
      </c>
      <c r="F54" s="30">
        <f t="shared" ca="1" si="4"/>
        <v>64</v>
      </c>
      <c r="G54" s="6">
        <f t="shared" ca="1" si="5"/>
        <v>4</v>
      </c>
      <c r="H54" s="9">
        <f t="shared" ca="1" si="38"/>
        <v>177</v>
      </c>
      <c r="I54" s="10">
        <f t="shared" ca="1" si="39"/>
        <v>4</v>
      </c>
      <c r="J54" s="10">
        <f t="shared" ca="1" si="40"/>
        <v>0</v>
      </c>
      <c r="K54" s="11">
        <f t="shared" ca="1" si="41"/>
        <v>1</v>
      </c>
      <c r="L54" s="41"/>
    </row>
    <row r="55" spans="1:12">
      <c r="A55" s="6">
        <v>51</v>
      </c>
      <c r="B55" s="6">
        <f t="shared" ca="1" si="1"/>
        <v>64</v>
      </c>
      <c r="C55" s="6">
        <f t="shared" ca="1" si="2"/>
        <v>4</v>
      </c>
      <c r="D55" s="9">
        <f t="shared" ca="1" si="36"/>
        <v>177</v>
      </c>
      <c r="E55" s="9">
        <f t="shared" ca="1" si="37"/>
        <v>177</v>
      </c>
      <c r="F55" s="30">
        <f t="shared" ca="1" si="4"/>
        <v>7</v>
      </c>
      <c r="G55" s="6">
        <f t="shared" ca="1" si="5"/>
        <v>1</v>
      </c>
      <c r="H55" s="9">
        <f t="shared" ca="1" si="38"/>
        <v>178</v>
      </c>
      <c r="I55" s="10">
        <f t="shared" ca="1" si="39"/>
        <v>1</v>
      </c>
      <c r="J55" s="10">
        <f t="shared" ca="1" si="40"/>
        <v>0</v>
      </c>
      <c r="K55" s="11">
        <f t="shared" ca="1" si="41"/>
        <v>0</v>
      </c>
      <c r="L55" s="41"/>
    </row>
    <row r="56" spans="1:12">
      <c r="A56" s="6">
        <v>52</v>
      </c>
      <c r="B56" s="6">
        <f t="shared" ca="1" si="1"/>
        <v>29</v>
      </c>
      <c r="C56" s="6">
        <f t="shared" ca="1" si="2"/>
        <v>2</v>
      </c>
      <c r="D56" s="9">
        <f t="shared" ca="1" si="36"/>
        <v>179</v>
      </c>
      <c r="E56" s="9">
        <f t="shared" ca="1" si="37"/>
        <v>179</v>
      </c>
      <c r="F56" s="30">
        <f t="shared" ca="1" si="4"/>
        <v>87</v>
      </c>
      <c r="G56" s="6">
        <f t="shared" ca="1" si="5"/>
        <v>6</v>
      </c>
      <c r="H56" s="9">
        <f t="shared" ca="1" si="38"/>
        <v>185</v>
      </c>
      <c r="I56" s="10">
        <f t="shared" ca="1" si="39"/>
        <v>6</v>
      </c>
      <c r="J56" s="10">
        <f t="shared" ca="1" si="40"/>
        <v>0</v>
      </c>
      <c r="K56" s="11">
        <f t="shared" ca="1" si="41"/>
        <v>1</v>
      </c>
      <c r="L56" s="41"/>
    </row>
    <row r="57" spans="1:12">
      <c r="A57" s="6">
        <v>53</v>
      </c>
      <c r="B57" s="6">
        <f t="shared" ca="1" si="1"/>
        <v>97</v>
      </c>
      <c r="C57" s="6">
        <f t="shared" ca="1" si="2"/>
        <v>6</v>
      </c>
      <c r="D57" s="9">
        <f t="shared" ca="1" si="36"/>
        <v>185</v>
      </c>
      <c r="E57" s="9">
        <f t="shared" ca="1" si="37"/>
        <v>185</v>
      </c>
      <c r="F57" s="30">
        <f t="shared" ca="1" si="4"/>
        <v>78</v>
      </c>
      <c r="G57" s="6">
        <f t="shared" ca="1" si="5"/>
        <v>5</v>
      </c>
      <c r="H57" s="9">
        <f t="shared" ca="1" si="38"/>
        <v>190</v>
      </c>
      <c r="I57" s="10">
        <f t="shared" ca="1" si="39"/>
        <v>5</v>
      </c>
      <c r="J57" s="10">
        <f t="shared" ca="1" si="40"/>
        <v>0</v>
      </c>
      <c r="K57" s="11">
        <f t="shared" ca="1" si="41"/>
        <v>0</v>
      </c>
      <c r="L57" s="41"/>
    </row>
    <row r="58" spans="1:12">
      <c r="A58" s="6">
        <v>54</v>
      </c>
      <c r="B58" s="6">
        <f t="shared" ca="1" si="1"/>
        <v>20</v>
      </c>
      <c r="C58" s="6">
        <f t="shared" ca="1" si="2"/>
        <v>2</v>
      </c>
      <c r="D58" s="9">
        <f t="shared" ca="1" si="36"/>
        <v>187</v>
      </c>
      <c r="E58" s="9">
        <f t="shared" ca="1" si="37"/>
        <v>190</v>
      </c>
      <c r="F58" s="30">
        <f t="shared" ca="1" si="4"/>
        <v>15</v>
      </c>
      <c r="G58" s="6">
        <f t="shared" ca="1" si="5"/>
        <v>1</v>
      </c>
      <c r="H58" s="9">
        <f t="shared" ca="1" si="38"/>
        <v>191</v>
      </c>
      <c r="I58" s="10">
        <f t="shared" ca="1" si="39"/>
        <v>4</v>
      </c>
      <c r="J58" s="10">
        <f t="shared" ca="1" si="40"/>
        <v>3</v>
      </c>
      <c r="K58" s="11">
        <f t="shared" ca="1" si="41"/>
        <v>0</v>
      </c>
      <c r="L58" s="41"/>
    </row>
    <row r="59" spans="1:12">
      <c r="A59" s="6">
        <v>55</v>
      </c>
      <c r="B59" s="6">
        <f t="shared" ca="1" si="1"/>
        <v>6</v>
      </c>
      <c r="C59" s="6">
        <f t="shared" ca="1" si="2"/>
        <v>1</v>
      </c>
      <c r="D59" s="9">
        <f t="shared" ca="1" si="36"/>
        <v>188</v>
      </c>
      <c r="E59" s="9">
        <f t="shared" ca="1" si="37"/>
        <v>191</v>
      </c>
      <c r="F59" s="30">
        <f t="shared" ca="1" si="4"/>
        <v>62</v>
      </c>
      <c r="G59" s="6">
        <f t="shared" ca="1" si="5"/>
        <v>4</v>
      </c>
      <c r="H59" s="9">
        <f t="shared" ca="1" si="38"/>
        <v>195</v>
      </c>
      <c r="I59" s="10">
        <f t="shared" ca="1" si="39"/>
        <v>7</v>
      </c>
      <c r="J59" s="10">
        <f t="shared" ca="1" si="40"/>
        <v>3</v>
      </c>
      <c r="K59" s="11">
        <f t="shared" ca="1" si="41"/>
        <v>0</v>
      </c>
      <c r="L59" s="41"/>
    </row>
    <row r="60" spans="1:12">
      <c r="A60" s="6">
        <v>56</v>
      </c>
      <c r="B60" s="6">
        <f t="shared" ca="1" si="1"/>
        <v>27</v>
      </c>
      <c r="C60" s="6">
        <f t="shared" ca="1" si="2"/>
        <v>2</v>
      </c>
      <c r="D60" s="9">
        <f t="shared" ca="1" si="36"/>
        <v>190</v>
      </c>
      <c r="E60" s="9">
        <f t="shared" ca="1" si="37"/>
        <v>195</v>
      </c>
      <c r="F60" s="30">
        <f t="shared" ca="1" si="4"/>
        <v>3</v>
      </c>
      <c r="G60" s="6">
        <f t="shared" ca="1" si="5"/>
        <v>1</v>
      </c>
      <c r="H60" s="9">
        <f t="shared" ca="1" si="38"/>
        <v>196</v>
      </c>
      <c r="I60" s="10">
        <f t="shared" ca="1" si="39"/>
        <v>6</v>
      </c>
      <c r="J60" s="10">
        <f t="shared" ca="1" si="40"/>
        <v>5</v>
      </c>
      <c r="K60" s="11">
        <f t="shared" ca="1" si="41"/>
        <v>0</v>
      </c>
      <c r="L60" s="41"/>
    </row>
    <row r="61" spans="1:12">
      <c r="A61" s="6">
        <v>57</v>
      </c>
      <c r="B61" s="6">
        <f t="shared" ca="1" si="1"/>
        <v>16</v>
      </c>
      <c r="C61" s="6">
        <f t="shared" ca="1" si="2"/>
        <v>2</v>
      </c>
      <c r="D61" s="9">
        <f t="shared" ca="1" si="36"/>
        <v>192</v>
      </c>
      <c r="E61" s="9">
        <f t="shared" ca="1" si="37"/>
        <v>196</v>
      </c>
      <c r="F61" s="30">
        <f t="shared" ca="1" si="4"/>
        <v>38</v>
      </c>
      <c r="G61" s="6">
        <f t="shared" ca="1" si="5"/>
        <v>2</v>
      </c>
      <c r="H61" s="9">
        <f t="shared" ca="1" si="38"/>
        <v>198</v>
      </c>
      <c r="I61" s="10">
        <f t="shared" ca="1" si="39"/>
        <v>6</v>
      </c>
      <c r="J61" s="10">
        <f t="shared" ca="1" si="40"/>
        <v>4</v>
      </c>
      <c r="K61" s="11">
        <f t="shared" ca="1" si="41"/>
        <v>0</v>
      </c>
      <c r="L61" s="41"/>
    </row>
    <row r="62" spans="1:12">
      <c r="A62" s="6">
        <v>58</v>
      </c>
      <c r="B62" s="6">
        <f t="shared" ca="1" si="1"/>
        <v>66</v>
      </c>
      <c r="C62" s="6">
        <f t="shared" ca="1" si="2"/>
        <v>4</v>
      </c>
      <c r="D62" s="9">
        <f t="shared" ca="1" si="36"/>
        <v>196</v>
      </c>
      <c r="E62" s="9">
        <f t="shared" ca="1" si="37"/>
        <v>198</v>
      </c>
      <c r="F62" s="30">
        <f t="shared" ca="1" si="4"/>
        <v>96</v>
      </c>
      <c r="G62" s="6">
        <f t="shared" ca="1" si="5"/>
        <v>6</v>
      </c>
      <c r="H62" s="9">
        <f t="shared" ca="1" si="38"/>
        <v>204</v>
      </c>
      <c r="I62" s="10">
        <f t="shared" ca="1" si="39"/>
        <v>8</v>
      </c>
      <c r="J62" s="10">
        <f t="shared" ca="1" si="40"/>
        <v>2</v>
      </c>
      <c r="K62" s="11">
        <f t="shared" ca="1" si="41"/>
        <v>0</v>
      </c>
      <c r="L62" s="41"/>
    </row>
    <row r="63" spans="1:12">
      <c r="A63" s="6">
        <v>59</v>
      </c>
      <c r="B63" s="6">
        <f t="shared" ca="1" si="1"/>
        <v>14</v>
      </c>
      <c r="C63" s="6">
        <f t="shared" ca="1" si="2"/>
        <v>2</v>
      </c>
      <c r="D63" s="9">
        <f t="shared" ca="1" si="36"/>
        <v>198</v>
      </c>
      <c r="E63" s="9">
        <f t="shared" ca="1" si="37"/>
        <v>204</v>
      </c>
      <c r="F63" s="30">
        <f t="shared" ca="1" si="4"/>
        <v>77</v>
      </c>
      <c r="G63" s="6">
        <f t="shared" ca="1" si="5"/>
        <v>5</v>
      </c>
      <c r="H63" s="9">
        <f t="shared" ca="1" si="38"/>
        <v>209</v>
      </c>
      <c r="I63" s="10">
        <f t="shared" ca="1" si="39"/>
        <v>11</v>
      </c>
      <c r="J63" s="10">
        <f t="shared" ca="1" si="40"/>
        <v>6</v>
      </c>
      <c r="K63" s="11">
        <f t="shared" ca="1" si="41"/>
        <v>0</v>
      </c>
      <c r="L63" s="41"/>
    </row>
    <row r="64" spans="1:12">
      <c r="A64" s="6">
        <v>60</v>
      </c>
      <c r="B64" s="6">
        <f t="shared" ca="1" si="1"/>
        <v>36</v>
      </c>
      <c r="C64" s="6">
        <f t="shared" ca="1" si="2"/>
        <v>3</v>
      </c>
      <c r="D64" s="9">
        <f t="shared" ca="1" si="36"/>
        <v>201</v>
      </c>
      <c r="E64" s="9">
        <f t="shared" ca="1" si="37"/>
        <v>209</v>
      </c>
      <c r="F64" s="30">
        <f t="shared" ca="1" si="4"/>
        <v>14</v>
      </c>
      <c r="G64" s="6">
        <f t="shared" ca="1" si="5"/>
        <v>1</v>
      </c>
      <c r="H64" s="9">
        <f t="shared" ca="1" si="38"/>
        <v>210</v>
      </c>
      <c r="I64" s="10">
        <f t="shared" ca="1" si="39"/>
        <v>9</v>
      </c>
      <c r="J64" s="10">
        <f t="shared" ca="1" si="40"/>
        <v>8</v>
      </c>
      <c r="K64" s="11">
        <f t="shared" ca="1" si="41"/>
        <v>0</v>
      </c>
      <c r="L64" s="41"/>
    </row>
    <row r="65" spans="1:12">
      <c r="A65" s="6">
        <v>61</v>
      </c>
      <c r="B65" s="6">
        <f t="shared" ca="1" si="1"/>
        <v>99</v>
      </c>
      <c r="C65" s="6">
        <f t="shared" ca="1" si="2"/>
        <v>6</v>
      </c>
      <c r="D65" s="9">
        <f t="shared" ca="1" si="36"/>
        <v>207</v>
      </c>
      <c r="E65" s="9">
        <f t="shared" ca="1" si="37"/>
        <v>210</v>
      </c>
      <c r="F65" s="30">
        <f t="shared" ca="1" si="4"/>
        <v>38</v>
      </c>
      <c r="G65" s="6">
        <f t="shared" ca="1" si="5"/>
        <v>2</v>
      </c>
      <c r="H65" s="9">
        <f t="shared" ca="1" si="38"/>
        <v>212</v>
      </c>
      <c r="I65" s="10">
        <f t="shared" ca="1" si="39"/>
        <v>5</v>
      </c>
      <c r="J65" s="10">
        <f t="shared" ca="1" si="40"/>
        <v>3</v>
      </c>
      <c r="K65" s="11">
        <f t="shared" ca="1" si="41"/>
        <v>0</v>
      </c>
      <c r="L65" s="41"/>
    </row>
    <row r="66" spans="1:12">
      <c r="A66" s="6">
        <v>62</v>
      </c>
      <c r="B66" s="6">
        <f t="shared" ca="1" si="1"/>
        <v>29</v>
      </c>
      <c r="C66" s="6">
        <f t="shared" ca="1" si="2"/>
        <v>2</v>
      </c>
      <c r="D66" s="9">
        <f t="shared" ca="1" si="36"/>
        <v>209</v>
      </c>
      <c r="E66" s="9">
        <f t="shared" ca="1" si="37"/>
        <v>212</v>
      </c>
      <c r="F66" s="30">
        <f t="shared" ca="1" si="4"/>
        <v>23</v>
      </c>
      <c r="G66" s="6">
        <f t="shared" ca="1" si="5"/>
        <v>2</v>
      </c>
      <c r="H66" s="9">
        <f t="shared" ca="1" si="38"/>
        <v>214</v>
      </c>
      <c r="I66" s="10">
        <f t="shared" ca="1" si="39"/>
        <v>5</v>
      </c>
      <c r="J66" s="10">
        <f t="shared" ca="1" si="40"/>
        <v>3</v>
      </c>
      <c r="K66" s="11">
        <f t="shared" ca="1" si="41"/>
        <v>0</v>
      </c>
      <c r="L66" s="41"/>
    </row>
    <row r="67" spans="1:12">
      <c r="A67" s="6">
        <v>63</v>
      </c>
      <c r="B67" s="6">
        <f t="shared" ca="1" si="1"/>
        <v>30</v>
      </c>
      <c r="C67" s="6">
        <f t="shared" ca="1" si="2"/>
        <v>2</v>
      </c>
      <c r="D67" s="9">
        <f t="shared" ca="1" si="36"/>
        <v>211</v>
      </c>
      <c r="E67" s="9">
        <f t="shared" ca="1" si="37"/>
        <v>214</v>
      </c>
      <c r="F67" s="30">
        <f t="shared" ca="1" si="4"/>
        <v>4</v>
      </c>
      <c r="G67" s="6">
        <f t="shared" ca="1" si="5"/>
        <v>1</v>
      </c>
      <c r="H67" s="9">
        <f t="shared" ca="1" si="38"/>
        <v>215</v>
      </c>
      <c r="I67" s="10">
        <f t="shared" ca="1" si="39"/>
        <v>4</v>
      </c>
      <c r="J67" s="10">
        <f t="shared" ca="1" si="40"/>
        <v>3</v>
      </c>
      <c r="K67" s="11">
        <f t="shared" ca="1" si="41"/>
        <v>0</v>
      </c>
      <c r="L67" s="41"/>
    </row>
    <row r="68" spans="1:12">
      <c r="A68" s="6">
        <v>64</v>
      </c>
      <c r="B68" s="6">
        <f t="shared" ca="1" si="1"/>
        <v>0</v>
      </c>
      <c r="C68" s="6">
        <f t="shared" ca="1" si="2"/>
        <v>1</v>
      </c>
      <c r="D68" s="9">
        <f t="shared" ca="1" si="36"/>
        <v>212</v>
      </c>
      <c r="E68" s="9">
        <f t="shared" ca="1" si="37"/>
        <v>215</v>
      </c>
      <c r="F68" s="30">
        <f t="shared" ca="1" si="4"/>
        <v>23</v>
      </c>
      <c r="G68" s="6">
        <f t="shared" ca="1" si="5"/>
        <v>2</v>
      </c>
      <c r="H68" s="9">
        <f t="shared" ca="1" si="38"/>
        <v>217</v>
      </c>
      <c r="I68" s="10">
        <f t="shared" ca="1" si="39"/>
        <v>5</v>
      </c>
      <c r="J68" s="10">
        <f t="shared" ca="1" si="40"/>
        <v>3</v>
      </c>
      <c r="K68" s="11">
        <f t="shared" ca="1" si="41"/>
        <v>0</v>
      </c>
      <c r="L68" s="41"/>
    </row>
    <row r="69" spans="1:12">
      <c r="A69" s="6">
        <v>65</v>
      </c>
      <c r="B69" s="6">
        <f t="shared" ca="1" si="1"/>
        <v>2</v>
      </c>
      <c r="C69" s="6">
        <f t="shared" ca="1" si="2"/>
        <v>1</v>
      </c>
      <c r="D69" s="9">
        <f t="shared" ca="1" si="36"/>
        <v>213</v>
      </c>
      <c r="E69" s="9">
        <f t="shared" ca="1" si="37"/>
        <v>217</v>
      </c>
      <c r="F69" s="30">
        <f t="shared" ca="1" si="4"/>
        <v>52</v>
      </c>
      <c r="G69" s="6">
        <f t="shared" ca="1" si="5"/>
        <v>3</v>
      </c>
      <c r="H69" s="9">
        <f t="shared" ca="1" si="38"/>
        <v>220</v>
      </c>
      <c r="I69" s="10">
        <f t="shared" ca="1" si="39"/>
        <v>7</v>
      </c>
      <c r="J69" s="10">
        <f t="shared" ca="1" si="40"/>
        <v>4</v>
      </c>
      <c r="K69" s="11">
        <f t="shared" ca="1" si="41"/>
        <v>0</v>
      </c>
      <c r="L69" s="41"/>
    </row>
    <row r="70" spans="1:12">
      <c r="A70" s="6">
        <v>66</v>
      </c>
      <c r="B70" s="6">
        <f t="shared" ref="B70:B109" ca="1" si="42">RANDBETWEEN(0,99)</f>
        <v>13</v>
      </c>
      <c r="C70" s="6">
        <f t="shared" ref="C70:C109" ca="1" si="43">VLOOKUP(B70,$Q$4:$S$9,3, TRUE)</f>
        <v>2</v>
      </c>
      <c r="D70" s="9">
        <f t="shared" ca="1" si="36"/>
        <v>215</v>
      </c>
      <c r="E70" s="9">
        <f t="shared" ca="1" si="37"/>
        <v>220</v>
      </c>
      <c r="F70" s="30">
        <f t="shared" ref="F70:F109" ca="1" si="44">RANDBETWEEN(0,99)</f>
        <v>83</v>
      </c>
      <c r="G70" s="6">
        <f t="shared" ref="G70:G109" ca="1" si="45">VLOOKUP(F70,$X$4:$Z$10, 3,TRUE)</f>
        <v>5</v>
      </c>
      <c r="H70" s="9">
        <f t="shared" ca="1" si="38"/>
        <v>225</v>
      </c>
      <c r="I70" s="10">
        <f t="shared" ca="1" si="39"/>
        <v>10</v>
      </c>
      <c r="J70" s="10">
        <f t="shared" ca="1" si="40"/>
        <v>5</v>
      </c>
      <c r="K70" s="11">
        <f t="shared" ca="1" si="41"/>
        <v>0</v>
      </c>
      <c r="L70" s="41"/>
    </row>
    <row r="71" spans="1:12">
      <c r="A71" s="6">
        <v>67</v>
      </c>
      <c r="B71" s="6">
        <f t="shared" ca="1" si="42"/>
        <v>76</v>
      </c>
      <c r="C71" s="6">
        <f t="shared" ca="1" si="43"/>
        <v>5</v>
      </c>
      <c r="D71" s="9">
        <f t="shared" ca="1" si="36"/>
        <v>220</v>
      </c>
      <c r="E71" s="9">
        <f t="shared" ca="1" si="37"/>
        <v>225</v>
      </c>
      <c r="F71" s="30">
        <f t="shared" ca="1" si="44"/>
        <v>2</v>
      </c>
      <c r="G71" s="6">
        <f t="shared" ca="1" si="45"/>
        <v>1</v>
      </c>
      <c r="H71" s="9">
        <f t="shared" ca="1" si="38"/>
        <v>226</v>
      </c>
      <c r="I71" s="10">
        <f t="shared" ca="1" si="39"/>
        <v>6</v>
      </c>
      <c r="J71" s="10">
        <f t="shared" ca="1" si="40"/>
        <v>5</v>
      </c>
      <c r="K71" s="11">
        <f t="shared" ca="1" si="41"/>
        <v>0</v>
      </c>
      <c r="L71" s="41"/>
    </row>
    <row r="72" spans="1:12">
      <c r="A72" s="6">
        <v>68</v>
      </c>
      <c r="B72" s="6">
        <f t="shared" ca="1" si="42"/>
        <v>93</v>
      </c>
      <c r="C72" s="6">
        <f t="shared" ca="1" si="43"/>
        <v>6</v>
      </c>
      <c r="D72" s="9">
        <f t="shared" ca="1" si="36"/>
        <v>226</v>
      </c>
      <c r="E72" s="9">
        <f t="shared" ca="1" si="37"/>
        <v>226</v>
      </c>
      <c r="F72" s="30">
        <f t="shared" ca="1" si="44"/>
        <v>72</v>
      </c>
      <c r="G72" s="6">
        <f t="shared" ca="1" si="45"/>
        <v>4</v>
      </c>
      <c r="H72" s="9">
        <f t="shared" ca="1" si="38"/>
        <v>230</v>
      </c>
      <c r="I72" s="10">
        <f t="shared" ca="1" si="39"/>
        <v>4</v>
      </c>
      <c r="J72" s="10">
        <f t="shared" ca="1" si="40"/>
        <v>0</v>
      </c>
      <c r="K72" s="11">
        <f t="shared" ca="1" si="41"/>
        <v>0</v>
      </c>
      <c r="L72" s="41"/>
    </row>
    <row r="73" spans="1:12">
      <c r="A73" s="6">
        <v>69</v>
      </c>
      <c r="B73" s="6">
        <f t="shared" ca="1" si="42"/>
        <v>70</v>
      </c>
      <c r="C73" s="6">
        <f t="shared" ca="1" si="43"/>
        <v>4</v>
      </c>
      <c r="D73" s="9">
        <f t="shared" ca="1" si="36"/>
        <v>230</v>
      </c>
      <c r="E73" s="9">
        <f t="shared" ca="1" si="37"/>
        <v>230</v>
      </c>
      <c r="F73" s="30">
        <f t="shared" ca="1" si="44"/>
        <v>31</v>
      </c>
      <c r="G73" s="6">
        <f t="shared" ca="1" si="45"/>
        <v>2</v>
      </c>
      <c r="H73" s="9">
        <f t="shared" ca="1" si="38"/>
        <v>232</v>
      </c>
      <c r="I73" s="10">
        <f t="shared" ca="1" si="39"/>
        <v>2</v>
      </c>
      <c r="J73" s="10">
        <f t="shared" ca="1" si="40"/>
        <v>0</v>
      </c>
      <c r="K73" s="11">
        <f t="shared" ca="1" si="41"/>
        <v>0</v>
      </c>
      <c r="L73" s="41"/>
    </row>
    <row r="74" spans="1:12">
      <c r="A74" s="6">
        <v>70</v>
      </c>
      <c r="B74" s="6">
        <f t="shared" ca="1" si="42"/>
        <v>29</v>
      </c>
      <c r="C74" s="6">
        <f t="shared" ca="1" si="43"/>
        <v>2</v>
      </c>
      <c r="D74" s="9">
        <f t="shared" ca="1" si="36"/>
        <v>232</v>
      </c>
      <c r="E74" s="9">
        <f t="shared" ca="1" si="37"/>
        <v>232</v>
      </c>
      <c r="F74" s="30">
        <f t="shared" ca="1" si="44"/>
        <v>95</v>
      </c>
      <c r="G74" s="6">
        <f t="shared" ca="1" si="45"/>
        <v>6</v>
      </c>
      <c r="H74" s="9">
        <f t="shared" ca="1" si="38"/>
        <v>238</v>
      </c>
      <c r="I74" s="10">
        <f t="shared" ca="1" si="39"/>
        <v>6</v>
      </c>
      <c r="J74" s="10">
        <f t="shared" ca="1" si="40"/>
        <v>0</v>
      </c>
      <c r="K74" s="11">
        <f t="shared" ca="1" si="41"/>
        <v>0</v>
      </c>
      <c r="L74" s="41"/>
    </row>
    <row r="75" spans="1:12">
      <c r="A75" s="6">
        <v>71</v>
      </c>
      <c r="B75" s="6">
        <f t="shared" ca="1" si="42"/>
        <v>78</v>
      </c>
      <c r="C75" s="6">
        <f t="shared" ca="1" si="43"/>
        <v>5</v>
      </c>
      <c r="D75" s="9">
        <f t="shared" ca="1" si="36"/>
        <v>237</v>
      </c>
      <c r="E75" s="9">
        <f t="shared" ca="1" si="37"/>
        <v>238</v>
      </c>
      <c r="F75" s="30">
        <f t="shared" ca="1" si="44"/>
        <v>62</v>
      </c>
      <c r="G75" s="6">
        <f t="shared" ca="1" si="45"/>
        <v>4</v>
      </c>
      <c r="H75" s="9">
        <f t="shared" ca="1" si="38"/>
        <v>242</v>
      </c>
      <c r="I75" s="10">
        <f t="shared" ca="1" si="39"/>
        <v>5</v>
      </c>
      <c r="J75" s="10">
        <f t="shared" ca="1" si="40"/>
        <v>1</v>
      </c>
      <c r="K75" s="11">
        <f t="shared" ca="1" si="41"/>
        <v>0</v>
      </c>
      <c r="L75" s="41"/>
    </row>
    <row r="76" spans="1:12">
      <c r="A76" s="6">
        <v>72</v>
      </c>
      <c r="B76" s="6">
        <f t="shared" ca="1" si="42"/>
        <v>21</v>
      </c>
      <c r="C76" s="6">
        <f t="shared" ca="1" si="43"/>
        <v>2</v>
      </c>
      <c r="D76" s="9">
        <f t="shared" ca="1" si="36"/>
        <v>239</v>
      </c>
      <c r="E76" s="9">
        <f t="shared" ca="1" si="37"/>
        <v>242</v>
      </c>
      <c r="F76" s="30">
        <f t="shared" ca="1" si="44"/>
        <v>91</v>
      </c>
      <c r="G76" s="6">
        <f t="shared" ca="1" si="45"/>
        <v>6</v>
      </c>
      <c r="H76" s="9">
        <f t="shared" ca="1" si="38"/>
        <v>248</v>
      </c>
      <c r="I76" s="10">
        <f t="shared" ca="1" si="39"/>
        <v>9</v>
      </c>
      <c r="J76" s="10">
        <f t="shared" ca="1" si="40"/>
        <v>3</v>
      </c>
      <c r="K76" s="11">
        <f t="shared" ca="1" si="41"/>
        <v>0</v>
      </c>
      <c r="L76" s="41"/>
    </row>
    <row r="77" spans="1:12">
      <c r="A77" s="6">
        <v>73</v>
      </c>
      <c r="B77" s="6">
        <f t="shared" ca="1" si="42"/>
        <v>17</v>
      </c>
      <c r="C77" s="6">
        <f t="shared" ca="1" si="43"/>
        <v>2</v>
      </c>
      <c r="D77" s="9">
        <f t="shared" ca="1" si="36"/>
        <v>241</v>
      </c>
      <c r="E77" s="9">
        <f t="shared" ca="1" si="37"/>
        <v>248</v>
      </c>
      <c r="F77" s="30">
        <f t="shared" ca="1" si="44"/>
        <v>31</v>
      </c>
      <c r="G77" s="6">
        <f t="shared" ca="1" si="45"/>
        <v>2</v>
      </c>
      <c r="H77" s="9">
        <f t="shared" ca="1" si="38"/>
        <v>250</v>
      </c>
      <c r="I77" s="10">
        <f t="shared" ca="1" si="39"/>
        <v>9</v>
      </c>
      <c r="J77" s="10">
        <f t="shared" ca="1" si="40"/>
        <v>7</v>
      </c>
      <c r="K77" s="11">
        <f t="shared" ca="1" si="41"/>
        <v>0</v>
      </c>
      <c r="L77" s="41"/>
    </row>
    <row r="78" spans="1:12">
      <c r="A78" s="6">
        <v>74</v>
      </c>
      <c r="B78" s="6">
        <f t="shared" ca="1" si="42"/>
        <v>95</v>
      </c>
      <c r="C78" s="6">
        <f t="shared" ca="1" si="43"/>
        <v>6</v>
      </c>
      <c r="D78" s="9">
        <f t="shared" ca="1" si="36"/>
        <v>247</v>
      </c>
      <c r="E78" s="9">
        <f t="shared" ca="1" si="37"/>
        <v>250</v>
      </c>
      <c r="F78" s="30">
        <f t="shared" ca="1" si="44"/>
        <v>87</v>
      </c>
      <c r="G78" s="6">
        <f t="shared" ca="1" si="45"/>
        <v>6</v>
      </c>
      <c r="H78" s="9">
        <f t="shared" ca="1" si="38"/>
        <v>256</v>
      </c>
      <c r="I78" s="10">
        <f t="shared" ca="1" si="39"/>
        <v>9</v>
      </c>
      <c r="J78" s="10">
        <f t="shared" ca="1" si="40"/>
        <v>3</v>
      </c>
      <c r="K78" s="11">
        <f t="shared" ca="1" si="41"/>
        <v>0</v>
      </c>
      <c r="L78" s="41"/>
    </row>
    <row r="79" spans="1:12">
      <c r="A79" s="6">
        <v>75</v>
      </c>
      <c r="B79" s="6">
        <f t="shared" ca="1" si="42"/>
        <v>53</v>
      </c>
      <c r="C79" s="6">
        <f t="shared" ca="1" si="43"/>
        <v>3</v>
      </c>
      <c r="D79" s="9">
        <f t="shared" ca="1" si="36"/>
        <v>250</v>
      </c>
      <c r="E79" s="9">
        <f t="shared" ca="1" si="37"/>
        <v>256</v>
      </c>
      <c r="F79" s="30">
        <f t="shared" ca="1" si="44"/>
        <v>31</v>
      </c>
      <c r="G79" s="6">
        <f t="shared" ca="1" si="45"/>
        <v>2</v>
      </c>
      <c r="H79" s="9">
        <f t="shared" ca="1" si="38"/>
        <v>258</v>
      </c>
      <c r="I79" s="10">
        <f t="shared" ca="1" si="39"/>
        <v>8</v>
      </c>
      <c r="J79" s="10">
        <f t="shared" ca="1" si="40"/>
        <v>6</v>
      </c>
      <c r="K79" s="11">
        <f t="shared" ca="1" si="41"/>
        <v>0</v>
      </c>
      <c r="L79" s="41"/>
    </row>
    <row r="80" spans="1:12">
      <c r="A80" s="6">
        <v>76</v>
      </c>
      <c r="B80" s="6">
        <f t="shared" ca="1" si="42"/>
        <v>92</v>
      </c>
      <c r="C80" s="6">
        <f t="shared" ca="1" si="43"/>
        <v>6</v>
      </c>
      <c r="D80" s="9">
        <f t="shared" ca="1" si="36"/>
        <v>256</v>
      </c>
      <c r="E80" s="9">
        <f t="shared" ca="1" si="37"/>
        <v>258</v>
      </c>
      <c r="F80" s="30">
        <f t="shared" ca="1" si="44"/>
        <v>45</v>
      </c>
      <c r="G80" s="6">
        <f t="shared" ca="1" si="45"/>
        <v>3</v>
      </c>
      <c r="H80" s="9">
        <f t="shared" ca="1" si="38"/>
        <v>261</v>
      </c>
      <c r="I80" s="10">
        <f t="shared" ca="1" si="39"/>
        <v>5</v>
      </c>
      <c r="J80" s="10">
        <f t="shared" ca="1" si="40"/>
        <v>2</v>
      </c>
      <c r="K80" s="11">
        <f t="shared" ca="1" si="41"/>
        <v>0</v>
      </c>
      <c r="L80" s="41"/>
    </row>
    <row r="81" spans="1:12">
      <c r="A81" s="6">
        <v>77</v>
      </c>
      <c r="B81" s="6">
        <f t="shared" ca="1" si="42"/>
        <v>86</v>
      </c>
      <c r="C81" s="6">
        <f t="shared" ca="1" si="43"/>
        <v>5</v>
      </c>
      <c r="D81" s="9">
        <f t="shared" ca="1" si="36"/>
        <v>261</v>
      </c>
      <c r="E81" s="9">
        <f t="shared" ca="1" si="37"/>
        <v>261</v>
      </c>
      <c r="F81" s="30">
        <f t="shared" ca="1" si="44"/>
        <v>78</v>
      </c>
      <c r="G81" s="6">
        <f t="shared" ca="1" si="45"/>
        <v>5</v>
      </c>
      <c r="H81" s="9">
        <f t="shared" ca="1" si="38"/>
        <v>266</v>
      </c>
      <c r="I81" s="10">
        <f t="shared" ca="1" si="39"/>
        <v>5</v>
      </c>
      <c r="J81" s="10">
        <f t="shared" ca="1" si="40"/>
        <v>0</v>
      </c>
      <c r="K81" s="11">
        <f t="shared" ca="1" si="41"/>
        <v>0</v>
      </c>
      <c r="L81" s="41"/>
    </row>
    <row r="82" spans="1:12">
      <c r="A82" s="6">
        <v>78</v>
      </c>
      <c r="B82" s="6">
        <f t="shared" ca="1" si="42"/>
        <v>63</v>
      </c>
      <c r="C82" s="6">
        <f t="shared" ca="1" si="43"/>
        <v>4</v>
      </c>
      <c r="D82" s="9">
        <f t="shared" ca="1" si="36"/>
        <v>265</v>
      </c>
      <c r="E82" s="9">
        <f t="shared" ca="1" si="37"/>
        <v>266</v>
      </c>
      <c r="F82" s="30">
        <f t="shared" ca="1" si="44"/>
        <v>96</v>
      </c>
      <c r="G82" s="6">
        <f t="shared" ca="1" si="45"/>
        <v>6</v>
      </c>
      <c r="H82" s="9">
        <f t="shared" ca="1" si="38"/>
        <v>272</v>
      </c>
      <c r="I82" s="10">
        <f t="shared" ca="1" si="39"/>
        <v>7</v>
      </c>
      <c r="J82" s="10">
        <f t="shared" ca="1" si="40"/>
        <v>1</v>
      </c>
      <c r="K82" s="11">
        <f t="shared" ca="1" si="41"/>
        <v>0</v>
      </c>
      <c r="L82" s="41"/>
    </row>
    <row r="83" spans="1:12">
      <c r="A83" s="6">
        <v>79</v>
      </c>
      <c r="B83" s="6">
        <f t="shared" ca="1" si="42"/>
        <v>27</v>
      </c>
      <c r="C83" s="6">
        <f t="shared" ca="1" si="43"/>
        <v>2</v>
      </c>
      <c r="D83" s="9">
        <f t="shared" ca="1" si="36"/>
        <v>267</v>
      </c>
      <c r="E83" s="9">
        <f t="shared" ca="1" si="37"/>
        <v>272</v>
      </c>
      <c r="F83" s="30">
        <f t="shared" ca="1" si="44"/>
        <v>97</v>
      </c>
      <c r="G83" s="6">
        <f t="shared" ca="1" si="45"/>
        <v>7</v>
      </c>
      <c r="H83" s="9">
        <f t="shared" ca="1" si="38"/>
        <v>279</v>
      </c>
      <c r="I83" s="10">
        <f t="shared" ca="1" si="39"/>
        <v>12</v>
      </c>
      <c r="J83" s="10">
        <f t="shared" ca="1" si="40"/>
        <v>5</v>
      </c>
      <c r="K83" s="11">
        <f t="shared" ca="1" si="41"/>
        <v>0</v>
      </c>
      <c r="L83" s="41"/>
    </row>
    <row r="84" spans="1:12">
      <c r="A84" s="6">
        <v>80</v>
      </c>
      <c r="B84" s="6">
        <f t="shared" ca="1" si="42"/>
        <v>65</v>
      </c>
      <c r="C84" s="6">
        <f t="shared" ca="1" si="43"/>
        <v>4</v>
      </c>
      <c r="D84" s="9">
        <f t="shared" ca="1" si="36"/>
        <v>271</v>
      </c>
      <c r="E84" s="9">
        <f t="shared" ca="1" si="37"/>
        <v>279</v>
      </c>
      <c r="F84" s="30">
        <f t="shared" ca="1" si="44"/>
        <v>42</v>
      </c>
      <c r="G84" s="6">
        <f t="shared" ca="1" si="45"/>
        <v>3</v>
      </c>
      <c r="H84" s="9">
        <f t="shared" ca="1" si="38"/>
        <v>282</v>
      </c>
      <c r="I84" s="10">
        <f t="shared" ca="1" si="39"/>
        <v>11</v>
      </c>
      <c r="J84" s="10">
        <f t="shared" ca="1" si="40"/>
        <v>8</v>
      </c>
      <c r="K84" s="11">
        <f t="shared" ca="1" si="41"/>
        <v>0</v>
      </c>
      <c r="L84" s="41"/>
    </row>
    <row r="85" spans="1:12">
      <c r="A85" s="6">
        <v>81</v>
      </c>
      <c r="B85" s="6">
        <f t="shared" ca="1" si="42"/>
        <v>52</v>
      </c>
      <c r="C85" s="6">
        <f t="shared" ca="1" si="43"/>
        <v>3</v>
      </c>
      <c r="D85" s="9">
        <f t="shared" ca="1" si="36"/>
        <v>274</v>
      </c>
      <c r="E85" s="9">
        <f t="shared" ca="1" si="37"/>
        <v>282</v>
      </c>
      <c r="F85" s="30">
        <f t="shared" ca="1" si="44"/>
        <v>75</v>
      </c>
      <c r="G85" s="6">
        <f t="shared" ca="1" si="45"/>
        <v>5</v>
      </c>
      <c r="H85" s="9">
        <f t="shared" ca="1" si="38"/>
        <v>287</v>
      </c>
      <c r="I85" s="10">
        <f t="shared" ca="1" si="39"/>
        <v>13</v>
      </c>
      <c r="J85" s="10">
        <f t="shared" ca="1" si="40"/>
        <v>8</v>
      </c>
      <c r="K85" s="11">
        <f t="shared" ca="1" si="41"/>
        <v>0</v>
      </c>
      <c r="L85" s="41"/>
    </row>
    <row r="86" spans="1:12">
      <c r="A86" s="6">
        <v>82</v>
      </c>
      <c r="B86" s="6">
        <f t="shared" ca="1" si="42"/>
        <v>91</v>
      </c>
      <c r="C86" s="6">
        <f t="shared" ca="1" si="43"/>
        <v>6</v>
      </c>
      <c r="D86" s="9">
        <f t="shared" ref="D86:D105" ca="1" si="46">D85+C86</f>
        <v>280</v>
      </c>
      <c r="E86" s="9">
        <f t="shared" ref="E86:E105" ca="1" si="47">MAX(D86,H85)</f>
        <v>287</v>
      </c>
      <c r="F86" s="30">
        <f t="shared" ca="1" si="44"/>
        <v>62</v>
      </c>
      <c r="G86" s="6">
        <f t="shared" ca="1" si="45"/>
        <v>4</v>
      </c>
      <c r="H86" s="9">
        <f t="shared" ref="H86:H105" ca="1" si="48">E86+G86</f>
        <v>291</v>
      </c>
      <c r="I86" s="10">
        <f t="shared" ref="I86:I103" ca="1" si="49">H86-D86</f>
        <v>11</v>
      </c>
      <c r="J86" s="10">
        <f t="shared" ref="J86:J105" ca="1" si="50">E86-D86</f>
        <v>7</v>
      </c>
      <c r="K86" s="11">
        <f t="shared" ref="K86:K105" ca="1" si="51">E86-H85</f>
        <v>0</v>
      </c>
      <c r="L86" s="41"/>
    </row>
    <row r="87" spans="1:12">
      <c r="A87" s="6">
        <v>83</v>
      </c>
      <c r="B87" s="6">
        <f t="shared" ca="1" si="42"/>
        <v>56</v>
      </c>
      <c r="C87" s="6">
        <f t="shared" ca="1" si="43"/>
        <v>4</v>
      </c>
      <c r="D87" s="9">
        <f t="shared" ca="1" si="46"/>
        <v>284</v>
      </c>
      <c r="E87" s="9">
        <f t="shared" ca="1" si="47"/>
        <v>291</v>
      </c>
      <c r="F87" s="30">
        <f t="shared" ca="1" si="44"/>
        <v>25</v>
      </c>
      <c r="G87" s="6">
        <f t="shared" ca="1" si="45"/>
        <v>2</v>
      </c>
      <c r="H87" s="9">
        <f t="shared" ca="1" si="48"/>
        <v>293</v>
      </c>
      <c r="I87" s="10">
        <f t="shared" ca="1" si="49"/>
        <v>9</v>
      </c>
      <c r="J87" s="10">
        <f t="shared" ca="1" si="50"/>
        <v>7</v>
      </c>
      <c r="K87" s="11">
        <f t="shared" ca="1" si="51"/>
        <v>0</v>
      </c>
      <c r="L87" s="41"/>
    </row>
    <row r="88" spans="1:12">
      <c r="A88" s="6">
        <v>84</v>
      </c>
      <c r="B88" s="6">
        <f t="shared" ca="1" si="42"/>
        <v>41</v>
      </c>
      <c r="C88" s="6">
        <f t="shared" ca="1" si="43"/>
        <v>3</v>
      </c>
      <c r="D88" s="9">
        <f t="shared" ca="1" si="46"/>
        <v>287</v>
      </c>
      <c r="E88" s="9">
        <f t="shared" ca="1" si="47"/>
        <v>293</v>
      </c>
      <c r="F88" s="30">
        <f t="shared" ca="1" si="44"/>
        <v>79</v>
      </c>
      <c r="G88" s="6">
        <f t="shared" ca="1" si="45"/>
        <v>5</v>
      </c>
      <c r="H88" s="9">
        <f t="shared" ca="1" si="48"/>
        <v>298</v>
      </c>
      <c r="I88" s="10">
        <f t="shared" ca="1" si="49"/>
        <v>11</v>
      </c>
      <c r="J88" s="10">
        <f t="shared" ca="1" si="50"/>
        <v>6</v>
      </c>
      <c r="K88" s="11">
        <f t="shared" ca="1" si="51"/>
        <v>0</v>
      </c>
      <c r="L88" s="41"/>
    </row>
    <row r="89" spans="1:12">
      <c r="A89" s="6">
        <v>85</v>
      </c>
      <c r="B89" s="6">
        <f t="shared" ca="1" si="42"/>
        <v>11</v>
      </c>
      <c r="C89" s="6">
        <f t="shared" ca="1" si="43"/>
        <v>2</v>
      </c>
      <c r="D89" s="9">
        <f t="shared" ca="1" si="46"/>
        <v>289</v>
      </c>
      <c r="E89" s="9">
        <f t="shared" ca="1" si="47"/>
        <v>298</v>
      </c>
      <c r="F89" s="30">
        <f t="shared" ca="1" si="44"/>
        <v>46</v>
      </c>
      <c r="G89" s="6">
        <f t="shared" ca="1" si="45"/>
        <v>3</v>
      </c>
      <c r="H89" s="9">
        <f t="shared" ca="1" si="48"/>
        <v>301</v>
      </c>
      <c r="I89" s="10">
        <f t="shared" ca="1" si="49"/>
        <v>12</v>
      </c>
      <c r="J89" s="10">
        <f t="shared" ca="1" si="50"/>
        <v>9</v>
      </c>
      <c r="K89" s="11">
        <f t="shared" ca="1" si="51"/>
        <v>0</v>
      </c>
      <c r="L89" s="41"/>
    </row>
    <row r="90" spans="1:12">
      <c r="A90" s="6">
        <v>86</v>
      </c>
      <c r="B90" s="6">
        <f t="shared" ca="1" si="42"/>
        <v>10</v>
      </c>
      <c r="C90" s="6">
        <f t="shared" ca="1" si="43"/>
        <v>1</v>
      </c>
      <c r="D90" s="9">
        <f t="shared" ca="1" si="46"/>
        <v>290</v>
      </c>
      <c r="E90" s="9">
        <f t="shared" ca="1" si="47"/>
        <v>301</v>
      </c>
      <c r="F90" s="30">
        <f t="shared" ca="1" si="44"/>
        <v>30</v>
      </c>
      <c r="G90" s="6">
        <f t="shared" ca="1" si="45"/>
        <v>2</v>
      </c>
      <c r="H90" s="9">
        <f t="shared" ca="1" si="48"/>
        <v>303</v>
      </c>
      <c r="I90" s="10">
        <f t="shared" ca="1" si="49"/>
        <v>13</v>
      </c>
      <c r="J90" s="10">
        <f t="shared" ca="1" si="50"/>
        <v>11</v>
      </c>
      <c r="K90" s="11">
        <f t="shared" ca="1" si="51"/>
        <v>0</v>
      </c>
      <c r="L90" s="41"/>
    </row>
    <row r="91" spans="1:12">
      <c r="A91" s="6">
        <v>87</v>
      </c>
      <c r="B91" s="6">
        <f t="shared" ca="1" si="42"/>
        <v>47</v>
      </c>
      <c r="C91" s="6">
        <f t="shared" ca="1" si="43"/>
        <v>3</v>
      </c>
      <c r="D91" s="9">
        <f t="shared" ca="1" si="46"/>
        <v>293</v>
      </c>
      <c r="E91" s="9">
        <f t="shared" ca="1" si="47"/>
        <v>303</v>
      </c>
      <c r="F91" s="30">
        <f t="shared" ca="1" si="44"/>
        <v>82</v>
      </c>
      <c r="G91" s="6">
        <f t="shared" ca="1" si="45"/>
        <v>5</v>
      </c>
      <c r="H91" s="9">
        <f t="shared" ca="1" si="48"/>
        <v>308</v>
      </c>
      <c r="I91" s="10">
        <f t="shared" ca="1" si="49"/>
        <v>15</v>
      </c>
      <c r="J91" s="10">
        <f t="shared" ca="1" si="50"/>
        <v>10</v>
      </c>
      <c r="K91" s="11">
        <f t="shared" ca="1" si="51"/>
        <v>0</v>
      </c>
      <c r="L91" s="41"/>
    </row>
    <row r="92" spans="1:12">
      <c r="A92" s="6">
        <v>88</v>
      </c>
      <c r="B92" s="6">
        <f t="shared" ca="1" si="42"/>
        <v>40</v>
      </c>
      <c r="C92" s="6">
        <f t="shared" ca="1" si="43"/>
        <v>3</v>
      </c>
      <c r="D92" s="9">
        <f t="shared" ca="1" si="46"/>
        <v>296</v>
      </c>
      <c r="E92" s="9">
        <f t="shared" ca="1" si="47"/>
        <v>308</v>
      </c>
      <c r="F92" s="30">
        <f t="shared" ca="1" si="44"/>
        <v>52</v>
      </c>
      <c r="G92" s="6">
        <f t="shared" ca="1" si="45"/>
        <v>3</v>
      </c>
      <c r="H92" s="9">
        <f t="shared" ca="1" si="48"/>
        <v>311</v>
      </c>
      <c r="I92" s="10">
        <f t="shared" ca="1" si="49"/>
        <v>15</v>
      </c>
      <c r="J92" s="10">
        <f t="shared" ca="1" si="50"/>
        <v>12</v>
      </c>
      <c r="K92" s="11">
        <f t="shared" ca="1" si="51"/>
        <v>0</v>
      </c>
      <c r="L92" s="41"/>
    </row>
    <row r="93" spans="1:12">
      <c r="A93" s="6">
        <v>89</v>
      </c>
      <c r="B93" s="6">
        <f t="shared" ca="1" si="42"/>
        <v>62</v>
      </c>
      <c r="C93" s="6">
        <f t="shared" ca="1" si="43"/>
        <v>4</v>
      </c>
      <c r="D93" s="9">
        <f t="shared" ca="1" si="46"/>
        <v>300</v>
      </c>
      <c r="E93" s="9">
        <f t="shared" ca="1" si="47"/>
        <v>311</v>
      </c>
      <c r="F93" s="30">
        <f t="shared" ca="1" si="44"/>
        <v>89</v>
      </c>
      <c r="G93" s="6">
        <f t="shared" ca="1" si="45"/>
        <v>6</v>
      </c>
      <c r="H93" s="9">
        <f t="shared" ca="1" si="48"/>
        <v>317</v>
      </c>
      <c r="I93" s="10">
        <f t="shared" ca="1" si="49"/>
        <v>17</v>
      </c>
      <c r="J93" s="10">
        <f t="shared" ca="1" si="50"/>
        <v>11</v>
      </c>
      <c r="K93" s="11">
        <f t="shared" ca="1" si="51"/>
        <v>0</v>
      </c>
      <c r="L93" s="41"/>
    </row>
    <row r="94" spans="1:12">
      <c r="A94" s="6">
        <v>90</v>
      </c>
      <c r="B94" s="6">
        <f t="shared" ca="1" si="42"/>
        <v>74</v>
      </c>
      <c r="C94" s="6">
        <f t="shared" ca="1" si="43"/>
        <v>5</v>
      </c>
      <c r="D94" s="9">
        <f t="shared" ca="1" si="46"/>
        <v>305</v>
      </c>
      <c r="E94" s="9">
        <f t="shared" ca="1" si="47"/>
        <v>317</v>
      </c>
      <c r="F94" s="30">
        <f t="shared" ca="1" si="44"/>
        <v>83</v>
      </c>
      <c r="G94" s="6">
        <f t="shared" ca="1" si="45"/>
        <v>5</v>
      </c>
      <c r="H94" s="9">
        <f t="shared" ca="1" si="48"/>
        <v>322</v>
      </c>
      <c r="I94" s="10">
        <f t="shared" ca="1" si="49"/>
        <v>17</v>
      </c>
      <c r="J94" s="10">
        <f t="shared" ca="1" si="50"/>
        <v>12</v>
      </c>
      <c r="K94" s="11">
        <f t="shared" ca="1" si="51"/>
        <v>0</v>
      </c>
      <c r="L94" s="41"/>
    </row>
    <row r="95" spans="1:12">
      <c r="A95" s="6">
        <v>91</v>
      </c>
      <c r="B95" s="6">
        <f t="shared" ca="1" si="42"/>
        <v>68</v>
      </c>
      <c r="C95" s="6">
        <f t="shared" ca="1" si="43"/>
        <v>4</v>
      </c>
      <c r="D95" s="9">
        <f t="shared" ca="1" si="46"/>
        <v>309</v>
      </c>
      <c r="E95" s="9">
        <f t="shared" ca="1" si="47"/>
        <v>322</v>
      </c>
      <c r="F95" s="30">
        <f t="shared" ca="1" si="44"/>
        <v>47</v>
      </c>
      <c r="G95" s="6">
        <f t="shared" ca="1" si="45"/>
        <v>3</v>
      </c>
      <c r="H95" s="9">
        <f t="shared" ca="1" si="48"/>
        <v>325</v>
      </c>
      <c r="I95" s="10">
        <f t="shared" ca="1" si="49"/>
        <v>16</v>
      </c>
      <c r="J95" s="10">
        <f t="shared" ca="1" si="50"/>
        <v>13</v>
      </c>
      <c r="K95" s="11">
        <f t="shared" ca="1" si="51"/>
        <v>0</v>
      </c>
      <c r="L95" s="41"/>
    </row>
    <row r="96" spans="1:12">
      <c r="A96" s="6">
        <v>92</v>
      </c>
      <c r="B96" s="6">
        <f t="shared" ca="1" si="42"/>
        <v>62</v>
      </c>
      <c r="C96" s="6">
        <f t="shared" ca="1" si="43"/>
        <v>4</v>
      </c>
      <c r="D96" s="9">
        <f t="shared" ca="1" si="46"/>
        <v>313</v>
      </c>
      <c r="E96" s="9">
        <f t="shared" ca="1" si="47"/>
        <v>325</v>
      </c>
      <c r="F96" s="30">
        <f t="shared" ca="1" si="44"/>
        <v>72</v>
      </c>
      <c r="G96" s="6">
        <f t="shared" ca="1" si="45"/>
        <v>4</v>
      </c>
      <c r="H96" s="9">
        <f t="shared" ca="1" si="48"/>
        <v>329</v>
      </c>
      <c r="I96" s="10">
        <f t="shared" ca="1" si="49"/>
        <v>16</v>
      </c>
      <c r="J96" s="10">
        <f t="shared" ca="1" si="50"/>
        <v>12</v>
      </c>
      <c r="K96" s="11">
        <f t="shared" ca="1" si="51"/>
        <v>0</v>
      </c>
      <c r="L96" s="41"/>
    </row>
    <row r="97" spans="1:12">
      <c r="A97" s="6">
        <v>93</v>
      </c>
      <c r="B97" s="6">
        <f t="shared" ca="1" si="42"/>
        <v>34</v>
      </c>
      <c r="C97" s="6">
        <f t="shared" ca="1" si="43"/>
        <v>3</v>
      </c>
      <c r="D97" s="9">
        <f t="shared" ca="1" si="46"/>
        <v>316</v>
      </c>
      <c r="E97" s="9">
        <f t="shared" ca="1" si="47"/>
        <v>329</v>
      </c>
      <c r="F97" s="30">
        <f t="shared" ca="1" si="44"/>
        <v>47</v>
      </c>
      <c r="G97" s="6">
        <f t="shared" ca="1" si="45"/>
        <v>3</v>
      </c>
      <c r="H97" s="9">
        <f t="shared" ca="1" si="48"/>
        <v>332</v>
      </c>
      <c r="I97" s="10">
        <f t="shared" ca="1" si="49"/>
        <v>16</v>
      </c>
      <c r="J97" s="10">
        <f t="shared" ca="1" si="50"/>
        <v>13</v>
      </c>
      <c r="K97" s="11">
        <f t="shared" ca="1" si="51"/>
        <v>0</v>
      </c>
      <c r="L97" s="41"/>
    </row>
    <row r="98" spans="1:12">
      <c r="A98" s="6">
        <v>94</v>
      </c>
      <c r="B98" s="6">
        <f t="shared" ca="1" si="42"/>
        <v>14</v>
      </c>
      <c r="C98" s="6">
        <f t="shared" ca="1" si="43"/>
        <v>2</v>
      </c>
      <c r="D98" s="9">
        <f t="shared" ca="1" si="46"/>
        <v>318</v>
      </c>
      <c r="E98" s="9">
        <f t="shared" ca="1" si="47"/>
        <v>332</v>
      </c>
      <c r="F98" s="30">
        <f t="shared" ca="1" si="44"/>
        <v>86</v>
      </c>
      <c r="G98" s="6">
        <f t="shared" ca="1" si="45"/>
        <v>5</v>
      </c>
      <c r="H98" s="9">
        <f t="shared" ca="1" si="48"/>
        <v>337</v>
      </c>
      <c r="I98" s="10">
        <f t="shared" ca="1" si="49"/>
        <v>19</v>
      </c>
      <c r="J98" s="10">
        <f t="shared" ca="1" si="50"/>
        <v>14</v>
      </c>
      <c r="K98" s="11">
        <f t="shared" ca="1" si="51"/>
        <v>0</v>
      </c>
      <c r="L98" s="41"/>
    </row>
    <row r="99" spans="1:12">
      <c r="A99" s="6">
        <v>95</v>
      </c>
      <c r="B99" s="6">
        <f t="shared" ca="1" si="42"/>
        <v>50</v>
      </c>
      <c r="C99" s="6">
        <f t="shared" ca="1" si="43"/>
        <v>3</v>
      </c>
      <c r="D99" s="9">
        <f t="shared" ca="1" si="46"/>
        <v>321</v>
      </c>
      <c r="E99" s="9">
        <f t="shared" ca="1" si="47"/>
        <v>337</v>
      </c>
      <c r="F99" s="30">
        <f t="shared" ca="1" si="44"/>
        <v>24</v>
      </c>
      <c r="G99" s="6">
        <f t="shared" ca="1" si="45"/>
        <v>2</v>
      </c>
      <c r="H99" s="9">
        <f t="shared" ca="1" si="48"/>
        <v>339</v>
      </c>
      <c r="I99" s="10">
        <f t="shared" ca="1" si="49"/>
        <v>18</v>
      </c>
      <c r="J99" s="10">
        <f t="shared" ca="1" si="50"/>
        <v>16</v>
      </c>
      <c r="K99" s="11">
        <f t="shared" ca="1" si="51"/>
        <v>0</v>
      </c>
      <c r="L99" s="41"/>
    </row>
    <row r="100" spans="1:12">
      <c r="A100" s="6">
        <v>96</v>
      </c>
      <c r="B100" s="6">
        <f t="shared" ca="1" si="42"/>
        <v>51</v>
      </c>
      <c r="C100" s="6">
        <f t="shared" ca="1" si="43"/>
        <v>3</v>
      </c>
      <c r="D100" s="9">
        <f t="shared" ca="1" si="46"/>
        <v>324</v>
      </c>
      <c r="E100" s="9">
        <f t="shared" ca="1" si="47"/>
        <v>339</v>
      </c>
      <c r="F100" s="30">
        <f t="shared" ca="1" si="44"/>
        <v>88</v>
      </c>
      <c r="G100" s="6">
        <f t="shared" ca="1" si="45"/>
        <v>6</v>
      </c>
      <c r="H100" s="9">
        <f t="shared" ca="1" si="48"/>
        <v>345</v>
      </c>
      <c r="I100" s="10">
        <f t="shared" ca="1" si="49"/>
        <v>21</v>
      </c>
      <c r="J100" s="10">
        <f t="shared" ca="1" si="50"/>
        <v>15</v>
      </c>
      <c r="K100" s="11">
        <f t="shared" ca="1" si="51"/>
        <v>0</v>
      </c>
      <c r="L100" s="41"/>
    </row>
    <row r="101" spans="1:12">
      <c r="A101" s="6">
        <v>97</v>
      </c>
      <c r="B101" s="6">
        <f t="shared" ca="1" si="42"/>
        <v>46</v>
      </c>
      <c r="C101" s="6">
        <f t="shared" ca="1" si="43"/>
        <v>3</v>
      </c>
      <c r="D101" s="9">
        <f ca="1">D100+C101</f>
        <v>327</v>
      </c>
      <c r="E101" s="9">
        <f t="shared" ca="1" si="47"/>
        <v>345</v>
      </c>
      <c r="F101" s="30">
        <f t="shared" ca="1" si="44"/>
        <v>5</v>
      </c>
      <c r="G101" s="6">
        <f t="shared" ca="1" si="45"/>
        <v>1</v>
      </c>
      <c r="H101" s="9">
        <f t="shared" ca="1" si="48"/>
        <v>346</v>
      </c>
      <c r="I101" s="10">
        <f t="shared" ca="1" si="49"/>
        <v>19</v>
      </c>
      <c r="J101" s="10">
        <f t="shared" ca="1" si="50"/>
        <v>18</v>
      </c>
      <c r="K101" s="11">
        <f t="shared" ca="1" si="51"/>
        <v>0</v>
      </c>
      <c r="L101" s="41"/>
    </row>
    <row r="102" spans="1:12">
      <c r="A102" s="6">
        <v>98</v>
      </c>
      <c r="B102" s="6">
        <f t="shared" ca="1" si="42"/>
        <v>0</v>
      </c>
      <c r="C102" s="6">
        <f t="shared" ca="1" si="43"/>
        <v>1</v>
      </c>
      <c r="D102" s="9">
        <f t="shared" ca="1" si="46"/>
        <v>328</v>
      </c>
      <c r="E102" s="9">
        <f t="shared" ca="1" si="47"/>
        <v>346</v>
      </c>
      <c r="F102" s="30">
        <f t="shared" ca="1" si="44"/>
        <v>82</v>
      </c>
      <c r="G102" s="6">
        <f t="shared" ca="1" si="45"/>
        <v>5</v>
      </c>
      <c r="H102" s="9">
        <f t="shared" ca="1" si="48"/>
        <v>351</v>
      </c>
      <c r="I102" s="10">
        <f t="shared" ca="1" si="49"/>
        <v>23</v>
      </c>
      <c r="J102" s="10">
        <f t="shared" ca="1" si="50"/>
        <v>18</v>
      </c>
      <c r="K102" s="11">
        <f t="shared" ca="1" si="51"/>
        <v>0</v>
      </c>
      <c r="L102" s="41"/>
    </row>
    <row r="103" spans="1:12">
      <c r="A103" s="6">
        <v>99</v>
      </c>
      <c r="B103" s="6">
        <f t="shared" ca="1" si="42"/>
        <v>91</v>
      </c>
      <c r="C103" s="6">
        <f t="shared" ca="1" si="43"/>
        <v>6</v>
      </c>
      <c r="D103" s="9">
        <f t="shared" ca="1" si="46"/>
        <v>334</v>
      </c>
      <c r="E103" s="9">
        <f t="shared" ca="1" si="47"/>
        <v>351</v>
      </c>
      <c r="F103" s="30">
        <f t="shared" ca="1" si="44"/>
        <v>81</v>
      </c>
      <c r="G103" s="6">
        <f t="shared" ca="1" si="45"/>
        <v>5</v>
      </c>
      <c r="H103" s="9">
        <f t="shared" ca="1" si="48"/>
        <v>356</v>
      </c>
      <c r="I103" s="10">
        <f t="shared" ca="1" si="49"/>
        <v>22</v>
      </c>
      <c r="J103" s="10">
        <f t="shared" ca="1" si="50"/>
        <v>17</v>
      </c>
      <c r="K103" s="11">
        <f t="shared" ca="1" si="51"/>
        <v>0</v>
      </c>
      <c r="L103" s="41"/>
    </row>
    <row r="104" spans="1:12">
      <c r="A104" s="6">
        <v>100</v>
      </c>
      <c r="B104" s="6">
        <f t="shared" ca="1" si="42"/>
        <v>26</v>
      </c>
      <c r="C104" s="6">
        <f t="shared" ca="1" si="43"/>
        <v>2</v>
      </c>
      <c r="D104" s="9">
        <f t="shared" ca="1" si="46"/>
        <v>336</v>
      </c>
      <c r="E104" s="9">
        <f t="shared" ca="1" si="47"/>
        <v>356</v>
      </c>
      <c r="F104" s="30">
        <f t="shared" ca="1" si="44"/>
        <v>71</v>
      </c>
      <c r="G104" s="6">
        <f t="shared" ca="1" si="45"/>
        <v>4</v>
      </c>
      <c r="H104" s="9">
        <f t="shared" ca="1" si="48"/>
        <v>360</v>
      </c>
      <c r="I104" s="10">
        <f ca="1">H104-D104</f>
        <v>24</v>
      </c>
      <c r="J104" s="10">
        <f t="shared" ca="1" si="50"/>
        <v>20</v>
      </c>
      <c r="K104" s="11">
        <f t="shared" ca="1" si="51"/>
        <v>0</v>
      </c>
      <c r="L104" s="41"/>
    </row>
    <row r="105" spans="1:12">
      <c r="A105" s="6">
        <v>101</v>
      </c>
      <c r="B105" s="6">
        <f t="shared" ca="1" si="42"/>
        <v>93</v>
      </c>
      <c r="C105" s="6">
        <f t="shared" ca="1" si="43"/>
        <v>6</v>
      </c>
      <c r="D105" s="9">
        <f t="shared" ca="1" si="46"/>
        <v>342</v>
      </c>
      <c r="E105" s="9">
        <f t="shared" ca="1" si="47"/>
        <v>360</v>
      </c>
      <c r="F105" s="30">
        <f t="shared" ca="1" si="44"/>
        <v>95</v>
      </c>
      <c r="G105" s="6">
        <f t="shared" ca="1" si="45"/>
        <v>6</v>
      </c>
      <c r="H105" s="9">
        <f t="shared" ca="1" si="48"/>
        <v>366</v>
      </c>
      <c r="I105" s="10">
        <f ca="1">H105-D105</f>
        <v>24</v>
      </c>
      <c r="J105" s="10">
        <f t="shared" ca="1" si="50"/>
        <v>18</v>
      </c>
      <c r="K105" s="11">
        <f t="shared" ca="1" si="51"/>
        <v>0</v>
      </c>
      <c r="L105" s="41"/>
    </row>
    <row r="106" spans="1:12">
      <c r="A106" s="6">
        <v>102</v>
      </c>
      <c r="B106" s="6">
        <f t="shared" ca="1" si="42"/>
        <v>79</v>
      </c>
      <c r="C106" s="6">
        <f t="shared" ca="1" si="43"/>
        <v>5</v>
      </c>
      <c r="D106" s="9">
        <f t="shared" ref="D106:D109" ca="1" si="52">D105+C106</f>
        <v>347</v>
      </c>
      <c r="E106" s="9">
        <f t="shared" ref="E106:E109" ca="1" si="53">MAX(D106,H105)</f>
        <v>366</v>
      </c>
      <c r="F106" s="30">
        <f t="shared" ca="1" si="44"/>
        <v>52</v>
      </c>
      <c r="G106" s="6">
        <f t="shared" ca="1" si="45"/>
        <v>3</v>
      </c>
      <c r="H106" s="9">
        <f t="shared" ref="H106:H108" ca="1" si="54">E106+G106</f>
        <v>369</v>
      </c>
      <c r="I106" s="10">
        <f t="shared" ref="I106:I109" ca="1" si="55">H106-D106</f>
        <v>22</v>
      </c>
      <c r="J106" s="10">
        <f t="shared" ref="J106:J109" ca="1" si="56">E106-D106</f>
        <v>19</v>
      </c>
      <c r="K106" s="11">
        <f t="shared" ref="K106:K109" ca="1" si="57">E106-H105</f>
        <v>0</v>
      </c>
      <c r="L106" s="41"/>
    </row>
    <row r="107" spans="1:12">
      <c r="A107" s="6">
        <v>103</v>
      </c>
      <c r="B107" s="6">
        <f t="shared" ca="1" si="42"/>
        <v>14</v>
      </c>
      <c r="C107" s="6">
        <f t="shared" ca="1" si="43"/>
        <v>2</v>
      </c>
      <c r="D107" s="9">
        <f t="shared" ca="1" si="52"/>
        <v>349</v>
      </c>
      <c r="E107" s="9">
        <f t="shared" ca="1" si="53"/>
        <v>369</v>
      </c>
      <c r="F107" s="30">
        <f t="shared" ca="1" si="44"/>
        <v>75</v>
      </c>
      <c r="G107" s="6">
        <f t="shared" ca="1" si="45"/>
        <v>5</v>
      </c>
      <c r="H107" s="9">
        <f t="shared" ca="1" si="54"/>
        <v>374</v>
      </c>
      <c r="I107" s="10">
        <f t="shared" ca="1" si="55"/>
        <v>25</v>
      </c>
      <c r="J107" s="10">
        <f t="shared" ca="1" si="56"/>
        <v>20</v>
      </c>
      <c r="K107" s="11">
        <f t="shared" ca="1" si="57"/>
        <v>0</v>
      </c>
      <c r="L107" s="41"/>
    </row>
    <row r="108" spans="1:12">
      <c r="A108" s="6">
        <v>104</v>
      </c>
      <c r="B108" s="6">
        <f t="shared" ca="1" si="42"/>
        <v>34</v>
      </c>
      <c r="C108" s="6">
        <f t="shared" ca="1" si="43"/>
        <v>3</v>
      </c>
      <c r="D108" s="9">
        <f t="shared" ca="1" si="52"/>
        <v>352</v>
      </c>
      <c r="E108" s="9">
        <f t="shared" ca="1" si="53"/>
        <v>374</v>
      </c>
      <c r="F108" s="30">
        <f t="shared" ca="1" si="44"/>
        <v>69</v>
      </c>
      <c r="G108" s="6">
        <f t="shared" ca="1" si="45"/>
        <v>4</v>
      </c>
      <c r="H108" s="9">
        <f t="shared" ca="1" si="54"/>
        <v>378</v>
      </c>
      <c r="I108" s="10">
        <f t="shared" ca="1" si="55"/>
        <v>26</v>
      </c>
      <c r="J108" s="10">
        <f t="shared" ca="1" si="56"/>
        <v>22</v>
      </c>
      <c r="K108" s="11">
        <f t="shared" ca="1" si="57"/>
        <v>0</v>
      </c>
      <c r="L108" s="41"/>
    </row>
    <row r="109" spans="1:12">
      <c r="A109" s="6">
        <v>105</v>
      </c>
      <c r="B109" s="6">
        <f t="shared" ca="1" si="42"/>
        <v>57</v>
      </c>
      <c r="C109" s="6">
        <f t="shared" ca="1" si="43"/>
        <v>4</v>
      </c>
      <c r="D109" s="9">
        <f t="shared" ca="1" si="52"/>
        <v>356</v>
      </c>
      <c r="E109" s="9">
        <f t="shared" ca="1" si="53"/>
        <v>378</v>
      </c>
      <c r="F109" s="30">
        <f t="shared" ca="1" si="44"/>
        <v>93</v>
      </c>
      <c r="G109" s="6">
        <f t="shared" ca="1" si="45"/>
        <v>6</v>
      </c>
      <c r="H109" s="9">
        <f ca="1">E109+G109</f>
        <v>384</v>
      </c>
      <c r="I109" s="10">
        <f t="shared" ca="1" si="55"/>
        <v>28</v>
      </c>
      <c r="J109" s="10">
        <f t="shared" ca="1" si="56"/>
        <v>22</v>
      </c>
      <c r="K109" s="11">
        <f t="shared" ca="1" si="57"/>
        <v>0</v>
      </c>
      <c r="L109" s="41"/>
    </row>
    <row r="110" spans="1:12">
      <c r="L110" s="41"/>
    </row>
    <row r="111" spans="1:12">
      <c r="A111" t="s">
        <v>27</v>
      </c>
      <c r="C111" s="6">
        <f ca="1">E109/60</f>
        <v>6.3</v>
      </c>
      <c r="L111" s="41"/>
    </row>
  </sheetData>
  <mergeCells count="6">
    <mergeCell ref="L5:L7"/>
    <mergeCell ref="O3:P3"/>
    <mergeCell ref="V3:W3"/>
    <mergeCell ref="U2:W2"/>
    <mergeCell ref="N2:P2"/>
    <mergeCell ref="L8:L111"/>
  </mergeCells>
  <phoneticPr fontId="0" type="noConversion"/>
  <pageMargins left="0.75" right="0.75" top="1" bottom="1" header="0.5" footer="0.5"/>
  <pageSetup orientation="portrait" horizontalDpi="150" verticalDpi="15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9F46B-EF20-C04C-A097-90FFD5FE1646}">
  <dimension ref="A2:M207"/>
  <sheetViews>
    <sheetView workbookViewId="0">
      <selection sqref="A1:A1048576"/>
    </sheetView>
  </sheetViews>
  <sheetFormatPr baseColWidth="10" defaultRowHeight="13"/>
  <sheetData>
    <row r="2" spans="1:13" ht="14" thickBot="1">
      <c r="A2" s="58" t="s">
        <v>42</v>
      </c>
      <c r="B2" s="58"/>
      <c r="C2" s="58"/>
    </row>
    <row r="3" spans="1:13" ht="57" thickBot="1">
      <c r="A3" s="72" t="s">
        <v>30</v>
      </c>
      <c r="B3" s="54" t="s">
        <v>31</v>
      </c>
      <c r="C3" s="54" t="s">
        <v>32</v>
      </c>
      <c r="D3" s="54" t="s">
        <v>33</v>
      </c>
      <c r="E3" s="54" t="s">
        <v>34</v>
      </c>
      <c r="F3" s="60" t="s">
        <v>44</v>
      </c>
    </row>
    <row r="4" spans="1:13">
      <c r="A4" s="73">
        <v>1</v>
      </c>
      <c r="B4" s="45">
        <v>5.9019607843137258</v>
      </c>
      <c r="C4" s="33">
        <v>28</v>
      </c>
      <c r="D4" s="45">
        <v>9.1764705882352935</v>
      </c>
      <c r="E4" s="59">
        <v>0.92592592592592593</v>
      </c>
      <c r="F4" s="68">
        <v>6.2333333333333334</v>
      </c>
    </row>
    <row r="5" spans="1:13" ht="14" thickBot="1">
      <c r="A5" s="73">
        <v>2</v>
      </c>
      <c r="B5" s="45">
        <v>4.5196078431372548</v>
      </c>
      <c r="C5" s="33">
        <v>39</v>
      </c>
      <c r="D5" s="45">
        <v>7.5196078431372548</v>
      </c>
      <c r="E5" s="59">
        <v>0.89106145251396651</v>
      </c>
      <c r="F5" s="68">
        <v>5.9333333333333336</v>
      </c>
    </row>
    <row r="6" spans="1:13" ht="71" thickBot="1">
      <c r="A6" s="73">
        <v>3</v>
      </c>
      <c r="B6" s="45">
        <v>21.745098039215687</v>
      </c>
      <c r="C6" s="33">
        <v>0</v>
      </c>
      <c r="D6" s="45">
        <v>25.313725490196077</v>
      </c>
      <c r="E6" s="59">
        <v>1</v>
      </c>
      <c r="F6" s="68">
        <v>6.3</v>
      </c>
      <c r="I6" s="53" t="s">
        <v>39</v>
      </c>
      <c r="J6" s="54" t="s">
        <v>40</v>
      </c>
      <c r="K6" s="54" t="s">
        <v>41</v>
      </c>
      <c r="L6" s="54" t="s">
        <v>34</v>
      </c>
      <c r="M6" s="55" t="s">
        <v>43</v>
      </c>
    </row>
    <row r="7" spans="1:13" ht="14">
      <c r="A7" s="73">
        <v>4</v>
      </c>
      <c r="B7" s="45">
        <v>11.294117647058824</v>
      </c>
      <c r="C7" s="33">
        <v>18</v>
      </c>
      <c r="D7" s="45">
        <v>14.725490196078431</v>
      </c>
      <c r="E7" s="59">
        <v>0.95225464190981435</v>
      </c>
      <c r="F7" s="68">
        <v>6.2333333333333334</v>
      </c>
      <c r="H7" s="74" t="s">
        <v>35</v>
      </c>
      <c r="I7" s="49">
        <v>7.9335784313725437</v>
      </c>
      <c r="J7" s="49">
        <v>24.864999999999998</v>
      </c>
      <c r="K7" s="49">
        <v>11.174656862745096</v>
      </c>
      <c r="L7" s="69">
        <v>0.93331902394636801</v>
      </c>
      <c r="M7" s="70">
        <v>6.1166666666666609</v>
      </c>
    </row>
    <row r="8" spans="1:13" ht="28">
      <c r="A8" s="73">
        <v>5</v>
      </c>
      <c r="B8" s="45">
        <v>2.715686274509804</v>
      </c>
      <c r="C8" s="33">
        <v>60</v>
      </c>
      <c r="D8" s="45">
        <v>5.7352941176470589</v>
      </c>
      <c r="E8" s="59">
        <v>0.84575835475578409</v>
      </c>
      <c r="F8" s="68">
        <v>6.45</v>
      </c>
      <c r="H8" s="75" t="s">
        <v>38</v>
      </c>
      <c r="I8" s="45">
        <v>5.2451211469614307</v>
      </c>
      <c r="J8" s="45">
        <v>18.821210503687603</v>
      </c>
      <c r="K8" s="45">
        <v>5.3623265083451654</v>
      </c>
      <c r="L8" s="20">
        <v>4.9759635540285257E-2</v>
      </c>
      <c r="M8" s="68">
        <v>0.21723607693281832</v>
      </c>
    </row>
    <row r="9" spans="1:13" ht="14">
      <c r="A9" s="73">
        <v>6</v>
      </c>
      <c r="B9" s="45">
        <v>11.196078431372548</v>
      </c>
      <c r="C9" s="33">
        <v>13</v>
      </c>
      <c r="D9" s="45">
        <v>14.401960784313726</v>
      </c>
      <c r="E9" s="59">
        <v>0.96231884057971018</v>
      </c>
      <c r="F9" s="68">
        <v>5.7333333333333334</v>
      </c>
      <c r="H9" s="75" t="s">
        <v>36</v>
      </c>
      <c r="I9" s="45">
        <v>0.8529411764705882</v>
      </c>
      <c r="J9" s="45">
        <v>0</v>
      </c>
      <c r="K9" s="45">
        <v>3.5</v>
      </c>
      <c r="L9" s="20">
        <v>0.73821989528795817</v>
      </c>
      <c r="M9" s="68">
        <v>5.5166666666666666</v>
      </c>
    </row>
    <row r="10" spans="1:13" ht="15" thickBot="1">
      <c r="A10" s="73">
        <v>7</v>
      </c>
      <c r="B10" s="45">
        <v>14.764705882352942</v>
      </c>
      <c r="C10" s="33">
        <v>26</v>
      </c>
      <c r="D10" s="45">
        <v>18.147058823529413</v>
      </c>
      <c r="E10" s="59">
        <v>0.93193717277486909</v>
      </c>
      <c r="F10" s="68">
        <v>6.2833333333333332</v>
      </c>
      <c r="H10" s="76" t="s">
        <v>37</v>
      </c>
      <c r="I10" s="52">
        <v>32.803921568627452</v>
      </c>
      <c r="J10" s="52">
        <v>100</v>
      </c>
      <c r="K10" s="52">
        <v>36.382352941176471</v>
      </c>
      <c r="L10" s="26">
        <v>1</v>
      </c>
      <c r="M10" s="71">
        <v>6.7</v>
      </c>
    </row>
    <row r="11" spans="1:13" ht="14" thickBot="1">
      <c r="A11" s="73">
        <v>8</v>
      </c>
      <c r="B11" s="45">
        <v>12.058823529411764</v>
      </c>
      <c r="C11" s="33">
        <v>1</v>
      </c>
      <c r="D11" s="45">
        <v>15.53921568627451</v>
      </c>
      <c r="E11" s="59">
        <v>0.99733333333333329</v>
      </c>
      <c r="F11" s="68">
        <v>6.2166666666666668</v>
      </c>
    </row>
    <row r="12" spans="1:13">
      <c r="A12" s="73">
        <v>9</v>
      </c>
      <c r="B12" s="45">
        <v>10.852941176470589</v>
      </c>
      <c r="C12" s="33">
        <v>16</v>
      </c>
      <c r="D12" s="45">
        <v>14.117647058823529</v>
      </c>
      <c r="E12" s="59">
        <v>0.95616438356164379</v>
      </c>
      <c r="F12" s="68">
        <v>6.0166666666666666</v>
      </c>
      <c r="H12" s="78" t="s">
        <v>45</v>
      </c>
      <c r="I12" s="79"/>
      <c r="J12" s="79"/>
      <c r="K12" s="79"/>
      <c r="L12" s="79"/>
      <c r="M12" s="80"/>
    </row>
    <row r="13" spans="1:13">
      <c r="A13" s="73">
        <v>10</v>
      </c>
      <c r="B13" s="45">
        <v>5.3921568627450984</v>
      </c>
      <c r="C13" s="33">
        <v>17</v>
      </c>
      <c r="D13" s="45">
        <v>8.6960784313725483</v>
      </c>
      <c r="E13" s="59">
        <v>0.95392953929539293</v>
      </c>
      <c r="F13" s="68">
        <v>6.1</v>
      </c>
      <c r="H13" s="81"/>
      <c r="I13" s="77"/>
      <c r="J13" s="77"/>
      <c r="K13" s="77"/>
      <c r="L13" s="77"/>
      <c r="M13" s="82"/>
    </row>
    <row r="14" spans="1:13">
      <c r="A14" s="73">
        <v>11</v>
      </c>
      <c r="B14" s="45">
        <v>7.1960784313725492</v>
      </c>
      <c r="C14" s="33">
        <v>14</v>
      </c>
      <c r="D14" s="45">
        <v>10.470588235294118</v>
      </c>
      <c r="E14" s="59">
        <v>0.96174863387978138</v>
      </c>
      <c r="F14" s="68">
        <v>6.0333333333333332</v>
      </c>
      <c r="H14" s="81"/>
      <c r="I14" s="77"/>
      <c r="J14" s="77"/>
      <c r="K14" s="77"/>
      <c r="L14" s="77"/>
      <c r="M14" s="82"/>
    </row>
    <row r="15" spans="1:13">
      <c r="A15" s="73">
        <v>12</v>
      </c>
      <c r="B15" s="45">
        <v>4.3235294117647056</v>
      </c>
      <c r="C15" s="33">
        <v>33</v>
      </c>
      <c r="D15" s="45">
        <v>7.6078431372549016</v>
      </c>
      <c r="E15" s="59">
        <v>0.91315789473684206</v>
      </c>
      <c r="F15" s="68">
        <v>6.2166666666666668</v>
      </c>
      <c r="H15" s="81"/>
      <c r="I15" s="77"/>
      <c r="J15" s="77"/>
      <c r="K15" s="77"/>
      <c r="L15" s="77"/>
      <c r="M15" s="82"/>
    </row>
    <row r="16" spans="1:13">
      <c r="A16" s="73">
        <v>13</v>
      </c>
      <c r="B16" s="45">
        <v>2.6764705882352939</v>
      </c>
      <c r="C16" s="33">
        <v>45</v>
      </c>
      <c r="D16" s="45">
        <v>5.8039215686274508</v>
      </c>
      <c r="E16" s="59">
        <v>0.88031914893617025</v>
      </c>
      <c r="F16" s="68">
        <v>6.2333333333333334</v>
      </c>
      <c r="H16" s="81"/>
      <c r="I16" s="77"/>
      <c r="J16" s="77"/>
      <c r="K16" s="77"/>
      <c r="L16" s="77"/>
      <c r="M16" s="82"/>
    </row>
    <row r="17" spans="1:13" ht="14" thickBot="1">
      <c r="A17" s="73">
        <v>14</v>
      </c>
      <c r="B17" s="45">
        <v>1.8235294117647058</v>
      </c>
      <c r="C17" s="33">
        <v>58</v>
      </c>
      <c r="D17" s="45">
        <v>4.8137254901960782</v>
      </c>
      <c r="E17" s="59">
        <v>0.84656084656084651</v>
      </c>
      <c r="F17" s="68">
        <v>6.2833333333333332</v>
      </c>
      <c r="H17" s="83"/>
      <c r="I17" s="84"/>
      <c r="J17" s="84"/>
      <c r="K17" s="84"/>
      <c r="L17" s="84"/>
      <c r="M17" s="85"/>
    </row>
    <row r="18" spans="1:13">
      <c r="A18" s="73">
        <v>15</v>
      </c>
      <c r="B18" s="45">
        <v>8.4705882352941178</v>
      </c>
      <c r="C18" s="33">
        <v>8</v>
      </c>
      <c r="D18" s="45">
        <v>11.803921568627452</v>
      </c>
      <c r="E18" s="59">
        <v>0.9779005524861879</v>
      </c>
      <c r="F18" s="68">
        <v>6</v>
      </c>
    </row>
    <row r="19" spans="1:13">
      <c r="A19" s="73">
        <v>16</v>
      </c>
      <c r="B19" s="45">
        <v>12.058823529411764</v>
      </c>
      <c r="C19" s="33">
        <v>37</v>
      </c>
      <c r="D19" s="45">
        <v>15.382352941176471</v>
      </c>
      <c r="E19" s="59">
        <v>0.90537084398976986</v>
      </c>
      <c r="F19" s="68">
        <v>6.4666666666666668</v>
      </c>
    </row>
    <row r="20" spans="1:13">
      <c r="A20" s="73">
        <v>17</v>
      </c>
      <c r="B20" s="45">
        <v>4.8627450980392153</v>
      </c>
      <c r="C20" s="33">
        <v>17</v>
      </c>
      <c r="D20" s="45">
        <v>8.1666666666666661</v>
      </c>
      <c r="E20" s="59">
        <v>0.95442359249329756</v>
      </c>
      <c r="F20" s="68">
        <v>6.1333333333333337</v>
      </c>
    </row>
    <row r="21" spans="1:13">
      <c r="A21" s="73">
        <v>18</v>
      </c>
      <c r="B21" s="45">
        <v>22.578431372549019</v>
      </c>
      <c r="C21" s="33">
        <v>12</v>
      </c>
      <c r="D21" s="45">
        <v>26.147058823529413</v>
      </c>
      <c r="E21" s="59">
        <v>0.96923076923076923</v>
      </c>
      <c r="F21" s="68">
        <v>6.45</v>
      </c>
    </row>
    <row r="22" spans="1:13">
      <c r="A22" s="73">
        <v>19</v>
      </c>
      <c r="B22" s="45">
        <v>10.450980392156863</v>
      </c>
      <c r="C22" s="33">
        <v>14</v>
      </c>
      <c r="D22" s="45">
        <v>13.676470588235293</v>
      </c>
      <c r="E22" s="59">
        <v>0.9606741573033708</v>
      </c>
      <c r="F22" s="68">
        <v>5.85</v>
      </c>
    </row>
    <row r="23" spans="1:13">
      <c r="A23" s="73">
        <v>20</v>
      </c>
      <c r="B23" s="45">
        <v>17.53921568627451</v>
      </c>
      <c r="C23" s="33">
        <v>11</v>
      </c>
      <c r="D23" s="45">
        <v>20.745098039215687</v>
      </c>
      <c r="E23" s="59">
        <v>0.96848137535816614</v>
      </c>
      <c r="F23" s="68">
        <v>5.8</v>
      </c>
    </row>
    <row r="24" spans="1:13">
      <c r="A24" s="73">
        <v>21</v>
      </c>
      <c r="B24" s="45">
        <v>7.1960784313725492</v>
      </c>
      <c r="C24" s="33">
        <v>16</v>
      </c>
      <c r="D24" s="45">
        <v>10.372549019607844</v>
      </c>
      <c r="E24" s="59">
        <v>0.9551820728291317</v>
      </c>
      <c r="F24" s="68">
        <v>5.9333333333333336</v>
      </c>
    </row>
    <row r="25" spans="1:13">
      <c r="A25" s="73">
        <v>22</v>
      </c>
      <c r="B25" s="45">
        <v>11.549019607843137</v>
      </c>
      <c r="C25" s="33">
        <v>15</v>
      </c>
      <c r="D25" s="45">
        <v>15.009803921568627</v>
      </c>
      <c r="E25" s="59">
        <v>0.9604221635883905</v>
      </c>
      <c r="F25" s="68">
        <v>6.25</v>
      </c>
    </row>
    <row r="26" spans="1:13">
      <c r="A26" s="73">
        <v>23</v>
      </c>
      <c r="B26" s="45">
        <v>8.9901960784313726</v>
      </c>
      <c r="C26" s="33">
        <v>23</v>
      </c>
      <c r="D26" s="45">
        <v>12.245098039215685</v>
      </c>
      <c r="E26" s="59">
        <v>0.93732970027247953</v>
      </c>
      <c r="F26" s="68">
        <v>6.083333333333333</v>
      </c>
    </row>
    <row r="27" spans="1:13">
      <c r="A27" s="73">
        <v>24</v>
      </c>
      <c r="B27" s="45">
        <v>20.666666666666668</v>
      </c>
      <c r="C27" s="33">
        <v>0</v>
      </c>
      <c r="D27" s="45">
        <v>24.294117647058822</v>
      </c>
      <c r="E27" s="59">
        <v>1</v>
      </c>
      <c r="F27" s="68">
        <v>6.416666666666667</v>
      </c>
    </row>
    <row r="28" spans="1:13">
      <c r="A28" s="73">
        <v>25</v>
      </c>
      <c r="B28" s="45">
        <v>11.215686274509803</v>
      </c>
      <c r="C28" s="33">
        <v>9</v>
      </c>
      <c r="D28" s="45">
        <v>14.5</v>
      </c>
      <c r="E28" s="59">
        <v>0.97499999999999998</v>
      </c>
      <c r="F28" s="68">
        <v>5.9333333333333336</v>
      </c>
    </row>
    <row r="29" spans="1:13">
      <c r="A29" s="73">
        <v>26</v>
      </c>
      <c r="B29" s="45">
        <v>2.2941176470588234</v>
      </c>
      <c r="C29" s="33">
        <v>64</v>
      </c>
      <c r="D29" s="45">
        <v>5.1960784313725492</v>
      </c>
      <c r="E29" s="59">
        <v>0.83023872679045096</v>
      </c>
      <c r="F29" s="68">
        <v>6.2333333333333334</v>
      </c>
    </row>
    <row r="30" spans="1:13">
      <c r="A30" s="73">
        <v>27</v>
      </c>
      <c r="B30" s="45">
        <v>8.4607843137254903</v>
      </c>
      <c r="C30" s="33">
        <v>13</v>
      </c>
      <c r="D30" s="45">
        <v>11.705882352941176</v>
      </c>
      <c r="E30" s="59">
        <v>0.96378830083565459</v>
      </c>
      <c r="F30" s="68">
        <v>5.916666666666667</v>
      </c>
    </row>
    <row r="31" spans="1:13">
      <c r="A31" s="73">
        <v>28</v>
      </c>
      <c r="B31" s="45">
        <v>13.656862745098039</v>
      </c>
      <c r="C31" s="33">
        <v>13</v>
      </c>
      <c r="D31" s="45">
        <v>17.049019607843139</v>
      </c>
      <c r="E31" s="59">
        <v>0.9651474530831099</v>
      </c>
      <c r="F31" s="68">
        <v>6.1833333333333336</v>
      </c>
    </row>
    <row r="32" spans="1:13">
      <c r="A32" s="73">
        <v>29</v>
      </c>
      <c r="B32" s="45">
        <v>20.078431372549019</v>
      </c>
      <c r="C32" s="33">
        <v>20</v>
      </c>
      <c r="D32" s="45">
        <v>23.382352941176471</v>
      </c>
      <c r="E32" s="59">
        <v>0.9460916442048517</v>
      </c>
      <c r="F32" s="68">
        <v>6.1166666666666663</v>
      </c>
    </row>
    <row r="33" spans="1:6">
      <c r="A33" s="73">
        <v>30</v>
      </c>
      <c r="B33" s="45">
        <v>9.6078431372549016</v>
      </c>
      <c r="C33" s="33">
        <v>15</v>
      </c>
      <c r="D33" s="45">
        <v>12.990196078431373</v>
      </c>
      <c r="E33" s="59">
        <v>0.96052631578947367</v>
      </c>
      <c r="F33" s="68">
        <v>6.3166666666666664</v>
      </c>
    </row>
    <row r="34" spans="1:6">
      <c r="A34" s="73">
        <v>31</v>
      </c>
      <c r="B34" s="45">
        <v>8.9901960784313726</v>
      </c>
      <c r="C34" s="33">
        <v>6</v>
      </c>
      <c r="D34" s="45">
        <v>12.372549019607844</v>
      </c>
      <c r="E34" s="59">
        <v>0.98360655737704916</v>
      </c>
      <c r="F34" s="68">
        <v>6.0166666666666666</v>
      </c>
    </row>
    <row r="35" spans="1:6">
      <c r="A35" s="73">
        <v>32</v>
      </c>
      <c r="B35" s="45">
        <v>2.7058823529411766</v>
      </c>
      <c r="C35" s="33">
        <v>44</v>
      </c>
      <c r="D35" s="45">
        <v>5.6960784313725492</v>
      </c>
      <c r="E35" s="59">
        <v>0.88010899182561309</v>
      </c>
      <c r="F35" s="68">
        <v>6.083333333333333</v>
      </c>
    </row>
    <row r="36" spans="1:6">
      <c r="A36" s="73">
        <v>33</v>
      </c>
      <c r="B36" s="45">
        <v>5.5294117647058822</v>
      </c>
      <c r="C36" s="33">
        <v>37</v>
      </c>
      <c r="D36" s="45">
        <v>8.9019607843137258</v>
      </c>
      <c r="E36" s="59">
        <v>0.90561224489795922</v>
      </c>
      <c r="F36" s="68">
        <v>6.45</v>
      </c>
    </row>
    <row r="37" spans="1:6">
      <c r="A37" s="73">
        <v>34</v>
      </c>
      <c r="B37" s="45">
        <v>3.2450980392156863</v>
      </c>
      <c r="C37" s="33">
        <v>49</v>
      </c>
      <c r="D37" s="45">
        <v>6.4411764705882355</v>
      </c>
      <c r="E37" s="59">
        <v>0.8746803069053708</v>
      </c>
      <c r="F37" s="68">
        <v>6.4833333333333334</v>
      </c>
    </row>
    <row r="38" spans="1:6">
      <c r="A38" s="73">
        <v>35</v>
      </c>
      <c r="B38" s="45">
        <v>2.9215686274509802</v>
      </c>
      <c r="C38" s="33">
        <v>52</v>
      </c>
      <c r="D38" s="45">
        <v>5.8921568627450984</v>
      </c>
      <c r="E38" s="59">
        <v>0.8605898123324397</v>
      </c>
      <c r="F38" s="68">
        <v>6.166666666666667</v>
      </c>
    </row>
    <row r="39" spans="1:6">
      <c r="A39" s="73">
        <v>36</v>
      </c>
      <c r="B39" s="45">
        <v>2.607843137254902</v>
      </c>
      <c r="C39" s="33">
        <v>50</v>
      </c>
      <c r="D39" s="45">
        <v>5.6274509803921573</v>
      </c>
      <c r="E39" s="59">
        <v>0.86631016042780751</v>
      </c>
      <c r="F39" s="68">
        <v>6.2</v>
      </c>
    </row>
    <row r="40" spans="1:6">
      <c r="A40" s="73">
        <v>37</v>
      </c>
      <c r="B40" s="45">
        <v>6.4607843137254903</v>
      </c>
      <c r="C40" s="33">
        <v>19</v>
      </c>
      <c r="D40" s="45">
        <v>9.6568627450980387</v>
      </c>
      <c r="E40" s="59">
        <v>0.94780219780219777</v>
      </c>
      <c r="F40" s="68">
        <v>5.9833333333333334</v>
      </c>
    </row>
    <row r="41" spans="1:6">
      <c r="A41" s="73">
        <v>38</v>
      </c>
      <c r="B41" s="45">
        <v>8.9607843137254903</v>
      </c>
      <c r="C41" s="33">
        <v>11</v>
      </c>
      <c r="D41" s="45">
        <v>12.303921568627452</v>
      </c>
      <c r="E41" s="59">
        <v>0.9699453551912568</v>
      </c>
      <c r="F41" s="68">
        <v>6.083333333333333</v>
      </c>
    </row>
    <row r="42" spans="1:6">
      <c r="A42" s="73">
        <v>39</v>
      </c>
      <c r="B42" s="45">
        <v>3.0098039215686274</v>
      </c>
      <c r="C42" s="33">
        <v>57</v>
      </c>
      <c r="D42" s="45">
        <v>5.9705882352941178</v>
      </c>
      <c r="E42" s="59">
        <v>0.84840425531914887</v>
      </c>
      <c r="F42" s="68">
        <v>6.2166666666666668</v>
      </c>
    </row>
    <row r="43" spans="1:6">
      <c r="A43" s="73">
        <v>40</v>
      </c>
      <c r="B43" s="45">
        <v>13.343137254901961</v>
      </c>
      <c r="C43" s="33">
        <v>23</v>
      </c>
      <c r="D43" s="45">
        <v>16.774509803921568</v>
      </c>
      <c r="E43" s="59">
        <v>0.94056847545219635</v>
      </c>
      <c r="F43" s="68">
        <v>6.416666666666667</v>
      </c>
    </row>
    <row r="44" spans="1:6">
      <c r="A44" s="73">
        <v>41</v>
      </c>
      <c r="B44" s="45">
        <v>6.5196078431372548</v>
      </c>
      <c r="C44" s="33">
        <v>28</v>
      </c>
      <c r="D44" s="45">
        <v>9.6274509803921564</v>
      </c>
      <c r="E44" s="59">
        <v>0.92265193370165743</v>
      </c>
      <c r="F44" s="68">
        <v>6.0166666666666666</v>
      </c>
    </row>
    <row r="45" spans="1:6">
      <c r="A45" s="73">
        <v>42</v>
      </c>
      <c r="B45" s="45">
        <v>32.803921568627452</v>
      </c>
      <c r="C45" s="33">
        <v>4</v>
      </c>
      <c r="D45" s="45">
        <v>36.382352941176471</v>
      </c>
      <c r="E45" s="59">
        <v>0.98963730569948183</v>
      </c>
      <c r="F45" s="68">
        <v>6.35</v>
      </c>
    </row>
    <row r="46" spans="1:6">
      <c r="A46" s="73">
        <v>43</v>
      </c>
      <c r="B46" s="45">
        <v>9.382352941176471</v>
      </c>
      <c r="C46" s="33">
        <v>17</v>
      </c>
      <c r="D46" s="45">
        <v>12.656862745098039</v>
      </c>
      <c r="E46" s="59">
        <v>0.95316804407713496</v>
      </c>
      <c r="F46" s="68">
        <v>6.0166666666666666</v>
      </c>
    </row>
    <row r="47" spans="1:6">
      <c r="A47" s="73">
        <v>44</v>
      </c>
      <c r="B47" s="45">
        <v>1.7352941176470589</v>
      </c>
      <c r="C47" s="33">
        <v>79</v>
      </c>
      <c r="D47" s="45">
        <v>4.7745098039215685</v>
      </c>
      <c r="E47" s="59">
        <v>0.80493827160493825</v>
      </c>
      <c r="F47" s="68">
        <v>6.7</v>
      </c>
    </row>
    <row r="48" spans="1:6">
      <c r="A48" s="73">
        <v>45</v>
      </c>
      <c r="B48" s="45">
        <v>7.5980392156862742</v>
      </c>
      <c r="C48" s="33">
        <v>13</v>
      </c>
      <c r="D48" s="45">
        <v>10.921568627450981</v>
      </c>
      <c r="E48" s="59">
        <v>0.96486486486486489</v>
      </c>
      <c r="F48" s="68">
        <v>6.1333333333333337</v>
      </c>
    </row>
    <row r="49" spans="1:6">
      <c r="A49" s="73">
        <v>46</v>
      </c>
      <c r="B49" s="45">
        <v>6.0098039215686274</v>
      </c>
      <c r="C49" s="33">
        <v>8</v>
      </c>
      <c r="D49" s="45">
        <v>9.4313725490196081</v>
      </c>
      <c r="E49" s="59">
        <v>0.97860962566844922</v>
      </c>
      <c r="F49" s="68">
        <v>6.1833333333333336</v>
      </c>
    </row>
    <row r="50" spans="1:6">
      <c r="A50" s="73">
        <v>47</v>
      </c>
      <c r="B50" s="45">
        <v>20.715686274509803</v>
      </c>
      <c r="C50" s="33">
        <v>10</v>
      </c>
      <c r="D50" s="45">
        <v>23.950980392156861</v>
      </c>
      <c r="E50" s="59">
        <v>0.971830985915493</v>
      </c>
      <c r="F50" s="68">
        <v>5.8666666666666663</v>
      </c>
    </row>
    <row r="51" spans="1:6">
      <c r="A51" s="73">
        <v>48</v>
      </c>
      <c r="B51" s="45">
        <v>3.5588235294117645</v>
      </c>
      <c r="C51" s="33">
        <v>61</v>
      </c>
      <c r="D51" s="45">
        <v>6.4117647058823533</v>
      </c>
      <c r="E51" s="59">
        <v>0.8310249307479225</v>
      </c>
      <c r="F51" s="68">
        <v>5.95</v>
      </c>
    </row>
    <row r="52" spans="1:6">
      <c r="A52" s="73">
        <v>49</v>
      </c>
      <c r="B52" s="45">
        <v>3.4607843137254903</v>
      </c>
      <c r="C52" s="33">
        <v>45</v>
      </c>
      <c r="D52" s="45">
        <v>6.6862745098039218</v>
      </c>
      <c r="E52" s="59">
        <v>0.88341968911917101</v>
      </c>
      <c r="F52" s="68">
        <v>6.3666666666666663</v>
      </c>
    </row>
    <row r="53" spans="1:6">
      <c r="A53" s="73">
        <v>50</v>
      </c>
      <c r="B53" s="45">
        <v>13.676470588235293</v>
      </c>
      <c r="C53" s="33">
        <v>2</v>
      </c>
      <c r="D53" s="45">
        <v>16.784313725490197</v>
      </c>
      <c r="E53" s="59">
        <v>0.99399399399399402</v>
      </c>
      <c r="F53" s="68">
        <v>5.5166666666666666</v>
      </c>
    </row>
    <row r="54" spans="1:6">
      <c r="A54" s="73">
        <v>51</v>
      </c>
      <c r="B54" s="45">
        <v>6.2450980392156863</v>
      </c>
      <c r="C54" s="33">
        <v>56</v>
      </c>
      <c r="D54" s="45">
        <v>9.2549019607843146</v>
      </c>
      <c r="E54" s="59">
        <v>0.85026737967914445</v>
      </c>
      <c r="F54" s="68">
        <v>6.15</v>
      </c>
    </row>
    <row r="55" spans="1:6">
      <c r="A55" s="73">
        <v>52</v>
      </c>
      <c r="B55" s="45">
        <v>5.5294117647058822</v>
      </c>
      <c r="C55" s="33">
        <v>19</v>
      </c>
      <c r="D55" s="45">
        <v>8.7843137254901968</v>
      </c>
      <c r="E55" s="59">
        <v>0.94794520547945205</v>
      </c>
      <c r="F55" s="68">
        <v>6.0666666666666664</v>
      </c>
    </row>
    <row r="56" spans="1:6">
      <c r="A56" s="73">
        <v>53</v>
      </c>
      <c r="B56" s="45">
        <v>10.813725490196079</v>
      </c>
      <c r="C56" s="33">
        <v>11</v>
      </c>
      <c r="D56" s="45">
        <v>13.990196078431373</v>
      </c>
      <c r="E56" s="59">
        <v>0.96848137535816614</v>
      </c>
      <c r="F56" s="68">
        <v>5.7666666666666666</v>
      </c>
    </row>
    <row r="57" spans="1:6">
      <c r="A57" s="73">
        <v>54</v>
      </c>
      <c r="B57" s="45">
        <v>4.117647058823529</v>
      </c>
      <c r="C57" s="33">
        <v>41</v>
      </c>
      <c r="D57" s="45">
        <v>7.4901960784313726</v>
      </c>
      <c r="E57" s="59">
        <v>0.89876543209876547</v>
      </c>
      <c r="F57" s="68">
        <v>6.6833333333333336</v>
      </c>
    </row>
    <row r="58" spans="1:6">
      <c r="A58" s="73">
        <v>55</v>
      </c>
      <c r="B58" s="45">
        <v>2.3137254901960786</v>
      </c>
      <c r="C58" s="33">
        <v>49</v>
      </c>
      <c r="D58" s="45">
        <v>5.3529411764705879</v>
      </c>
      <c r="E58" s="59">
        <v>0.86863270777479895</v>
      </c>
      <c r="F58" s="68">
        <v>6.1833333333333336</v>
      </c>
    </row>
    <row r="59" spans="1:6">
      <c r="A59" s="73">
        <v>56</v>
      </c>
      <c r="B59" s="45">
        <v>17.323529411764707</v>
      </c>
      <c r="C59" s="33">
        <v>13</v>
      </c>
      <c r="D59" s="45">
        <v>20.598039215686274</v>
      </c>
      <c r="E59" s="59">
        <v>0.9642857142857143</v>
      </c>
      <c r="F59" s="68">
        <v>5.9666666666666668</v>
      </c>
    </row>
    <row r="60" spans="1:6">
      <c r="A60" s="73">
        <v>57</v>
      </c>
      <c r="B60" s="45">
        <v>5.5392156862745097</v>
      </c>
      <c r="C60" s="33">
        <v>20</v>
      </c>
      <c r="D60" s="45">
        <v>8.8921568627450984</v>
      </c>
      <c r="E60" s="59">
        <v>0.94722955145118737</v>
      </c>
      <c r="F60" s="68">
        <v>6.2333333333333334</v>
      </c>
    </row>
    <row r="61" spans="1:6">
      <c r="A61" s="73">
        <v>58</v>
      </c>
      <c r="B61" s="45">
        <v>4.2941176470588234</v>
      </c>
      <c r="C61" s="33">
        <v>23</v>
      </c>
      <c r="D61" s="45">
        <v>7.5294117647058822</v>
      </c>
      <c r="E61" s="59">
        <v>0.9375</v>
      </c>
      <c r="F61" s="68">
        <v>6.0666666666666664</v>
      </c>
    </row>
    <row r="62" spans="1:6">
      <c r="A62" s="73">
        <v>59</v>
      </c>
      <c r="B62" s="45">
        <v>3.784313725490196</v>
      </c>
      <c r="C62" s="33">
        <v>32</v>
      </c>
      <c r="D62" s="45">
        <v>7.0588235294117645</v>
      </c>
      <c r="E62" s="59">
        <v>0.91556728232189977</v>
      </c>
      <c r="F62" s="68">
        <v>6.3</v>
      </c>
    </row>
    <row r="63" spans="1:6">
      <c r="A63" s="73">
        <v>60</v>
      </c>
      <c r="B63" s="45">
        <v>3.2058823529411766</v>
      </c>
      <c r="C63" s="33">
        <v>41</v>
      </c>
      <c r="D63" s="45">
        <v>6.382352941176471</v>
      </c>
      <c r="E63" s="59">
        <v>0.89182058047493407</v>
      </c>
      <c r="F63" s="68">
        <v>6.2</v>
      </c>
    </row>
    <row r="64" spans="1:6">
      <c r="A64" s="73">
        <v>61</v>
      </c>
      <c r="B64" s="45">
        <v>3.1960784313725492</v>
      </c>
      <c r="C64" s="33">
        <v>28</v>
      </c>
      <c r="D64" s="45">
        <v>6.2941176470588234</v>
      </c>
      <c r="E64" s="59">
        <v>0.92112676056338028</v>
      </c>
      <c r="F64" s="68">
        <v>5.85</v>
      </c>
    </row>
    <row r="65" spans="1:6">
      <c r="A65" s="73">
        <v>62</v>
      </c>
      <c r="B65" s="45">
        <v>3.5686274509803924</v>
      </c>
      <c r="C65" s="33">
        <v>29</v>
      </c>
      <c r="D65" s="45">
        <v>6.666666666666667</v>
      </c>
      <c r="E65" s="59">
        <v>0.9185393258426966</v>
      </c>
      <c r="F65" s="68">
        <v>5.8666666666666663</v>
      </c>
    </row>
    <row r="66" spans="1:6">
      <c r="A66" s="73">
        <v>63</v>
      </c>
      <c r="B66" s="45">
        <v>7.3039215686274508</v>
      </c>
      <c r="C66" s="33">
        <v>14</v>
      </c>
      <c r="D66" s="45">
        <v>10.284313725490197</v>
      </c>
      <c r="E66" s="59">
        <v>0.95795795795795791</v>
      </c>
      <c r="F66" s="68">
        <v>5.5166666666666666</v>
      </c>
    </row>
    <row r="67" spans="1:6">
      <c r="A67" s="73">
        <v>64</v>
      </c>
      <c r="B67" s="45">
        <v>7.1764705882352944</v>
      </c>
      <c r="C67" s="33">
        <v>9</v>
      </c>
      <c r="D67" s="45">
        <v>10.647058823529411</v>
      </c>
      <c r="E67" s="59">
        <v>0.97650130548302871</v>
      </c>
      <c r="F67" s="68">
        <v>6.35</v>
      </c>
    </row>
    <row r="68" spans="1:6">
      <c r="A68" s="73">
        <v>65</v>
      </c>
      <c r="B68" s="45">
        <v>7.5784313725490193</v>
      </c>
      <c r="C68" s="33">
        <v>20</v>
      </c>
      <c r="D68" s="45">
        <v>10.745098039215685</v>
      </c>
      <c r="E68" s="59">
        <v>0.94444444444444442</v>
      </c>
      <c r="F68" s="68">
        <v>5.9833333333333334</v>
      </c>
    </row>
    <row r="69" spans="1:6">
      <c r="A69" s="73">
        <v>66</v>
      </c>
      <c r="B69" s="45">
        <v>5.833333333333333</v>
      </c>
      <c r="C69" s="33">
        <v>30</v>
      </c>
      <c r="D69" s="45">
        <v>9.0490196078431371</v>
      </c>
      <c r="E69" s="59">
        <v>0.92021276595744683</v>
      </c>
      <c r="F69" s="68">
        <v>6.15</v>
      </c>
    </row>
    <row r="70" spans="1:6">
      <c r="A70" s="73">
        <v>67</v>
      </c>
      <c r="B70" s="45">
        <v>2.8823529411764706</v>
      </c>
      <c r="C70" s="33">
        <v>34</v>
      </c>
      <c r="D70" s="45">
        <v>6.1372549019607847</v>
      </c>
      <c r="E70" s="59">
        <v>0.91191709844559588</v>
      </c>
      <c r="F70" s="68">
        <v>6.3166666666666664</v>
      </c>
    </row>
    <row r="71" spans="1:6">
      <c r="A71" s="73">
        <v>68</v>
      </c>
      <c r="B71" s="45">
        <v>8.2941176470588243</v>
      </c>
      <c r="C71" s="33">
        <v>9</v>
      </c>
      <c r="D71" s="45">
        <v>11.745098039215685</v>
      </c>
      <c r="E71" s="59">
        <v>0.97643979057591623</v>
      </c>
      <c r="F71" s="68">
        <v>6.3166666666666664</v>
      </c>
    </row>
    <row r="72" spans="1:6">
      <c r="A72" s="73">
        <v>69</v>
      </c>
      <c r="B72" s="45">
        <v>3.9509803921568629</v>
      </c>
      <c r="C72" s="33">
        <v>32</v>
      </c>
      <c r="D72" s="45">
        <v>7.1470588235294121</v>
      </c>
      <c r="E72" s="59">
        <v>0.91374663072776285</v>
      </c>
      <c r="F72" s="68">
        <v>6.15</v>
      </c>
    </row>
    <row r="73" spans="1:6">
      <c r="A73" s="73">
        <v>70</v>
      </c>
      <c r="B73" s="45">
        <v>7.284313725490196</v>
      </c>
      <c r="C73" s="33">
        <v>18</v>
      </c>
      <c r="D73" s="45">
        <v>10.598039215686274</v>
      </c>
      <c r="E73" s="59">
        <v>0.95174262734584447</v>
      </c>
      <c r="F73" s="68">
        <v>6.2</v>
      </c>
    </row>
    <row r="74" spans="1:6">
      <c r="A74" s="73">
        <v>71</v>
      </c>
      <c r="B74" s="45">
        <v>8.3137254901960791</v>
      </c>
      <c r="C74" s="33">
        <v>24</v>
      </c>
      <c r="D74" s="45">
        <v>11.490196078431373</v>
      </c>
      <c r="E74" s="59">
        <v>0.93406593406593408</v>
      </c>
      <c r="F74" s="68">
        <v>6.0333333333333332</v>
      </c>
    </row>
    <row r="75" spans="1:6">
      <c r="A75" s="73">
        <v>72</v>
      </c>
      <c r="B75" s="45">
        <v>4.4117647058823533</v>
      </c>
      <c r="C75" s="33">
        <v>28</v>
      </c>
      <c r="D75" s="45">
        <v>7.715686274509804</v>
      </c>
      <c r="E75" s="59">
        <v>0.9263157894736842</v>
      </c>
      <c r="F75" s="68">
        <v>6.2333333333333334</v>
      </c>
    </row>
    <row r="76" spans="1:6">
      <c r="A76" s="73">
        <v>73</v>
      </c>
      <c r="B76" s="45">
        <v>5.3921568627450984</v>
      </c>
      <c r="C76" s="33">
        <v>25</v>
      </c>
      <c r="D76" s="45">
        <v>8.6764705882352935</v>
      </c>
      <c r="E76" s="59">
        <v>0.9335106382978724</v>
      </c>
      <c r="F76" s="68">
        <v>6.2333333333333334</v>
      </c>
    </row>
    <row r="77" spans="1:6">
      <c r="A77" s="73">
        <v>74</v>
      </c>
      <c r="B77" s="45">
        <v>5.9411764705882355</v>
      </c>
      <c r="C77" s="33">
        <v>12</v>
      </c>
      <c r="D77" s="45">
        <v>9.4117647058823533</v>
      </c>
      <c r="E77" s="59">
        <v>0.96816976127320953</v>
      </c>
      <c r="F77" s="68">
        <v>6.166666666666667</v>
      </c>
    </row>
    <row r="78" spans="1:6">
      <c r="A78" s="73">
        <v>75</v>
      </c>
      <c r="B78" s="45">
        <v>7.1274509803921573</v>
      </c>
      <c r="C78" s="33">
        <v>22</v>
      </c>
      <c r="D78" s="45">
        <v>10.450980392156863</v>
      </c>
      <c r="E78" s="59">
        <v>0.94179894179894186</v>
      </c>
      <c r="F78" s="68">
        <v>6.25</v>
      </c>
    </row>
    <row r="79" spans="1:6">
      <c r="A79" s="73">
        <v>76</v>
      </c>
      <c r="B79" s="45">
        <v>8.5392156862745097</v>
      </c>
      <c r="C79" s="33">
        <v>22</v>
      </c>
      <c r="D79" s="45">
        <v>11.568627450980392</v>
      </c>
      <c r="E79" s="59">
        <v>0.93678160919540232</v>
      </c>
      <c r="F79" s="68">
        <v>5.7</v>
      </c>
    </row>
    <row r="80" spans="1:6">
      <c r="A80" s="73">
        <v>77</v>
      </c>
      <c r="B80" s="45">
        <v>15.676470588235293</v>
      </c>
      <c r="C80" s="33">
        <v>4</v>
      </c>
      <c r="D80" s="45">
        <v>19.088235294117649</v>
      </c>
      <c r="E80" s="59">
        <v>0.98933333333333329</v>
      </c>
      <c r="F80" s="68">
        <v>6.1833333333333336</v>
      </c>
    </row>
    <row r="81" spans="1:6">
      <c r="A81" s="73">
        <v>78</v>
      </c>
      <c r="B81" s="45">
        <v>6.3431372549019605</v>
      </c>
      <c r="C81" s="33">
        <v>50</v>
      </c>
      <c r="D81" s="45">
        <v>9.3333333333333339</v>
      </c>
      <c r="E81" s="59">
        <v>0.86338797814207646</v>
      </c>
      <c r="F81" s="68">
        <v>6.0666666666666664</v>
      </c>
    </row>
    <row r="82" spans="1:6">
      <c r="A82" s="73">
        <v>79</v>
      </c>
      <c r="B82" s="45">
        <v>9.882352941176471</v>
      </c>
      <c r="C82" s="33">
        <v>25</v>
      </c>
      <c r="D82" s="45">
        <v>13.421568627450981</v>
      </c>
      <c r="E82" s="59">
        <v>0.93702770780856426</v>
      </c>
      <c r="F82" s="68">
        <v>6.5666666666666664</v>
      </c>
    </row>
    <row r="83" spans="1:6">
      <c r="A83" s="73">
        <v>80</v>
      </c>
      <c r="B83" s="45">
        <v>6.2549019607843137</v>
      </c>
      <c r="C83" s="33">
        <v>18</v>
      </c>
      <c r="D83" s="45">
        <v>9.3921568627450984</v>
      </c>
      <c r="E83" s="59">
        <v>0.94886363636363635</v>
      </c>
      <c r="F83" s="68">
        <v>5.8</v>
      </c>
    </row>
    <row r="84" spans="1:6">
      <c r="A84" s="73">
        <v>81</v>
      </c>
      <c r="B84" s="45">
        <v>10.970588235294118</v>
      </c>
      <c r="C84" s="33">
        <v>2</v>
      </c>
      <c r="D84" s="45">
        <v>14.480392156862745</v>
      </c>
      <c r="E84" s="59">
        <v>0.9946666666666667</v>
      </c>
      <c r="F84" s="68">
        <v>6.2166666666666668</v>
      </c>
    </row>
    <row r="85" spans="1:6">
      <c r="A85" s="73">
        <v>82</v>
      </c>
      <c r="B85" s="45">
        <v>8.8333333333333339</v>
      </c>
      <c r="C85" s="33">
        <v>14</v>
      </c>
      <c r="D85" s="45">
        <v>12.156862745098039</v>
      </c>
      <c r="E85" s="59">
        <v>0.96185286103542234</v>
      </c>
      <c r="F85" s="68">
        <v>6.0333333333333332</v>
      </c>
    </row>
    <row r="86" spans="1:6">
      <c r="A86" s="73">
        <v>83</v>
      </c>
      <c r="B86" s="45">
        <v>5.8137254901960782</v>
      </c>
      <c r="C86" s="33">
        <v>31</v>
      </c>
      <c r="D86" s="45">
        <v>8.9901960784313726</v>
      </c>
      <c r="E86" s="59">
        <v>0.91576086956521741</v>
      </c>
      <c r="F86" s="68">
        <v>6.1</v>
      </c>
    </row>
    <row r="87" spans="1:6">
      <c r="A87" s="73">
        <v>84</v>
      </c>
      <c r="B87" s="45">
        <v>14.656862745098039</v>
      </c>
      <c r="C87" s="33">
        <v>9</v>
      </c>
      <c r="D87" s="45">
        <v>18.264705882352942</v>
      </c>
      <c r="E87" s="59">
        <v>0.97698209718670082</v>
      </c>
      <c r="F87" s="68">
        <v>6.4666666666666668</v>
      </c>
    </row>
    <row r="88" spans="1:6">
      <c r="A88" s="73">
        <v>85</v>
      </c>
      <c r="B88" s="45">
        <v>14.862745098039216</v>
      </c>
      <c r="C88" s="33">
        <v>1</v>
      </c>
      <c r="D88" s="45">
        <v>18.215686274509803</v>
      </c>
      <c r="E88" s="59">
        <v>0.99725274725274726</v>
      </c>
      <c r="F88" s="68">
        <v>6.0166666666666666</v>
      </c>
    </row>
    <row r="89" spans="1:6">
      <c r="A89" s="73">
        <v>86</v>
      </c>
      <c r="B89" s="45">
        <v>10.911764705882353</v>
      </c>
      <c r="C89" s="33">
        <v>25</v>
      </c>
      <c r="D89" s="45">
        <v>14.176470588235293</v>
      </c>
      <c r="E89" s="59">
        <v>0.93279569892473124</v>
      </c>
      <c r="F89" s="68">
        <v>6.1333333333333337</v>
      </c>
    </row>
    <row r="90" spans="1:6">
      <c r="A90" s="73">
        <v>87</v>
      </c>
      <c r="B90" s="45">
        <v>8.9411764705882355</v>
      </c>
      <c r="C90" s="33">
        <v>24</v>
      </c>
      <c r="D90" s="45">
        <v>12.362745098039216</v>
      </c>
      <c r="E90" s="59">
        <v>0.9386189258312021</v>
      </c>
      <c r="F90" s="68">
        <v>6.416666666666667</v>
      </c>
    </row>
    <row r="91" spans="1:6">
      <c r="A91" s="73">
        <v>88</v>
      </c>
      <c r="B91" s="45">
        <v>4.4411764705882355</v>
      </c>
      <c r="C91" s="33">
        <v>46</v>
      </c>
      <c r="D91" s="45">
        <v>7.4607843137254903</v>
      </c>
      <c r="E91" s="59">
        <v>0.875</v>
      </c>
      <c r="F91" s="68">
        <v>6.1166666666666663</v>
      </c>
    </row>
    <row r="92" spans="1:6">
      <c r="A92" s="73">
        <v>89</v>
      </c>
      <c r="B92" s="45">
        <v>5.215686274509804</v>
      </c>
      <c r="C92" s="33">
        <v>40</v>
      </c>
      <c r="D92" s="45">
        <v>8.2549019607843146</v>
      </c>
      <c r="E92" s="59">
        <v>0.8904109589041096</v>
      </c>
      <c r="F92" s="68">
        <v>6.0333333333333332</v>
      </c>
    </row>
    <row r="93" spans="1:6">
      <c r="A93" s="73">
        <v>90</v>
      </c>
      <c r="B93" s="45">
        <v>6.1372549019607847</v>
      </c>
      <c r="C93" s="33">
        <v>24</v>
      </c>
      <c r="D93" s="45">
        <v>9.4411764705882355</v>
      </c>
      <c r="E93" s="59">
        <v>0.93633952254641906</v>
      </c>
      <c r="F93" s="68">
        <v>6.2</v>
      </c>
    </row>
    <row r="94" spans="1:6">
      <c r="A94" s="73">
        <v>91</v>
      </c>
      <c r="B94" s="45">
        <v>10.392156862745098</v>
      </c>
      <c r="C94" s="33">
        <v>6</v>
      </c>
      <c r="D94" s="45">
        <v>13.764705882352942</v>
      </c>
      <c r="E94" s="59">
        <v>0.98333333333333328</v>
      </c>
      <c r="F94" s="68">
        <v>5.9333333333333336</v>
      </c>
    </row>
    <row r="95" spans="1:6">
      <c r="A95" s="73">
        <v>92</v>
      </c>
      <c r="B95" s="45">
        <v>6.7745098039215685</v>
      </c>
      <c r="C95" s="33">
        <v>10</v>
      </c>
      <c r="D95" s="45">
        <v>9.9215686274509807</v>
      </c>
      <c r="E95" s="59">
        <v>0.97101449275362317</v>
      </c>
      <c r="F95" s="68">
        <v>5.6833333333333336</v>
      </c>
    </row>
    <row r="96" spans="1:6">
      <c r="A96" s="73">
        <v>93</v>
      </c>
      <c r="B96" s="45">
        <v>11.480392156862745</v>
      </c>
      <c r="C96" s="33">
        <v>11</v>
      </c>
      <c r="D96" s="45">
        <v>14.931372549019608</v>
      </c>
      <c r="E96" s="59">
        <v>0.97089947089947093</v>
      </c>
      <c r="F96" s="68">
        <v>6.2666666666666666</v>
      </c>
    </row>
    <row r="97" spans="1:6">
      <c r="A97" s="73">
        <v>94</v>
      </c>
      <c r="B97" s="45">
        <v>5.1078431372549016</v>
      </c>
      <c r="C97" s="33">
        <v>8</v>
      </c>
      <c r="D97" s="45">
        <v>8.2745098039215694</v>
      </c>
      <c r="E97" s="59">
        <v>0.97674418604651159</v>
      </c>
      <c r="F97" s="68">
        <v>5.6833333333333336</v>
      </c>
    </row>
    <row r="98" spans="1:6">
      <c r="A98" s="73">
        <v>95</v>
      </c>
      <c r="B98" s="45">
        <v>4.1764705882352944</v>
      </c>
      <c r="C98" s="33">
        <v>46</v>
      </c>
      <c r="D98" s="45">
        <v>7.3137254901960782</v>
      </c>
      <c r="E98" s="59">
        <v>0.87798408488063662</v>
      </c>
      <c r="F98" s="68">
        <v>6.2166666666666668</v>
      </c>
    </row>
    <row r="99" spans="1:6">
      <c r="A99" s="73">
        <v>96</v>
      </c>
      <c r="B99" s="45">
        <v>3.2549019607843137</v>
      </c>
      <c r="C99" s="33">
        <v>46</v>
      </c>
      <c r="D99" s="45">
        <v>6.4215686274509807</v>
      </c>
      <c r="E99" s="59">
        <v>0.88051948051948048</v>
      </c>
      <c r="F99" s="68">
        <v>6.333333333333333</v>
      </c>
    </row>
    <row r="100" spans="1:6">
      <c r="A100" s="73">
        <v>97</v>
      </c>
      <c r="B100" s="45">
        <v>4.3921568627450984</v>
      </c>
      <c r="C100" s="33">
        <v>35</v>
      </c>
      <c r="D100" s="45">
        <v>7.5392156862745097</v>
      </c>
      <c r="E100" s="59">
        <v>0.90566037735849059</v>
      </c>
      <c r="F100" s="68">
        <v>6.1</v>
      </c>
    </row>
    <row r="101" spans="1:6">
      <c r="A101" s="73">
        <v>98</v>
      </c>
      <c r="B101" s="45">
        <v>2.3333333333333335</v>
      </c>
      <c r="C101" s="33">
        <v>61</v>
      </c>
      <c r="D101" s="45">
        <v>5.3725490196078427</v>
      </c>
      <c r="E101" s="59">
        <v>0.84358974358974359</v>
      </c>
      <c r="F101" s="68">
        <v>6.416666666666667</v>
      </c>
    </row>
    <row r="102" spans="1:6">
      <c r="A102" s="73">
        <v>99</v>
      </c>
      <c r="B102" s="45">
        <v>6.4215686274509807</v>
      </c>
      <c r="C102" s="33">
        <v>18</v>
      </c>
      <c r="D102" s="45">
        <v>9.8431372549019613</v>
      </c>
      <c r="E102" s="59">
        <v>0.95287958115183247</v>
      </c>
      <c r="F102" s="68">
        <v>6.2833333333333332</v>
      </c>
    </row>
    <row r="103" spans="1:6">
      <c r="A103" s="73">
        <v>100</v>
      </c>
      <c r="B103" s="45">
        <v>9.1470588235294112</v>
      </c>
      <c r="C103" s="33">
        <v>24</v>
      </c>
      <c r="D103" s="45">
        <v>12.529411764705882</v>
      </c>
      <c r="E103" s="59">
        <v>0.9375</v>
      </c>
      <c r="F103" s="68">
        <v>6.35</v>
      </c>
    </row>
    <row r="104" spans="1:6">
      <c r="A104" s="73">
        <v>101</v>
      </c>
      <c r="B104" s="45">
        <v>4.1078431372549016</v>
      </c>
      <c r="C104" s="33">
        <v>48</v>
      </c>
      <c r="D104" s="45">
        <v>7.1862745098039218</v>
      </c>
      <c r="E104" s="59">
        <v>0.87267904509283822</v>
      </c>
      <c r="F104" s="68">
        <v>6.2333333333333334</v>
      </c>
    </row>
    <row r="105" spans="1:6">
      <c r="A105" s="73">
        <v>102</v>
      </c>
      <c r="B105" s="45">
        <v>18.627450980392158</v>
      </c>
      <c r="C105" s="33">
        <v>5</v>
      </c>
      <c r="D105" s="45">
        <v>22.078431372549019</v>
      </c>
      <c r="E105" s="59">
        <v>0.9866310160427807</v>
      </c>
      <c r="F105" s="68">
        <v>6.166666666666667</v>
      </c>
    </row>
    <row r="106" spans="1:6">
      <c r="A106" s="73">
        <v>103</v>
      </c>
      <c r="B106" s="45">
        <v>10.627450980392156</v>
      </c>
      <c r="C106" s="33">
        <v>27</v>
      </c>
      <c r="D106" s="45">
        <v>14.019607843137255</v>
      </c>
      <c r="E106" s="59">
        <v>0.93023255813953487</v>
      </c>
      <c r="F106" s="68">
        <v>6.3833333333333337</v>
      </c>
    </row>
    <row r="107" spans="1:6">
      <c r="A107" s="73">
        <v>104</v>
      </c>
      <c r="B107" s="45">
        <v>5.784313725490196</v>
      </c>
      <c r="C107" s="33">
        <v>42</v>
      </c>
      <c r="D107" s="45">
        <v>8.8627450980392162</v>
      </c>
      <c r="E107" s="59">
        <v>0.88586956521739135</v>
      </c>
      <c r="F107" s="68">
        <v>6.1</v>
      </c>
    </row>
    <row r="108" spans="1:6">
      <c r="A108" s="73">
        <v>105</v>
      </c>
      <c r="B108" s="45">
        <v>12.882352941176471</v>
      </c>
      <c r="C108" s="33">
        <v>6</v>
      </c>
      <c r="D108" s="45">
        <v>16.323529411764707</v>
      </c>
      <c r="E108" s="59">
        <v>0.9838709677419355</v>
      </c>
      <c r="F108" s="68">
        <v>6.166666666666667</v>
      </c>
    </row>
    <row r="109" spans="1:6">
      <c r="A109" s="73">
        <v>106</v>
      </c>
      <c r="B109" s="45">
        <v>2.7941176470588234</v>
      </c>
      <c r="C109" s="33">
        <v>30</v>
      </c>
      <c r="D109" s="45">
        <v>5.9509803921568629</v>
      </c>
      <c r="E109" s="59">
        <v>0.91825613079019075</v>
      </c>
      <c r="F109" s="68">
        <v>6.0666666666666664</v>
      </c>
    </row>
    <row r="110" spans="1:6">
      <c r="A110" s="73">
        <v>107</v>
      </c>
      <c r="B110" s="45">
        <v>6.0980392156862742</v>
      </c>
      <c r="C110" s="33">
        <v>27</v>
      </c>
      <c r="D110" s="45">
        <v>9.2843137254901968</v>
      </c>
      <c r="E110" s="59">
        <v>0.92561983471074383</v>
      </c>
      <c r="F110" s="68">
        <v>6.0333333333333332</v>
      </c>
    </row>
    <row r="111" spans="1:6">
      <c r="A111" s="73">
        <v>108</v>
      </c>
      <c r="B111" s="45">
        <v>16.401960784313726</v>
      </c>
      <c r="C111" s="33">
        <v>2</v>
      </c>
      <c r="D111" s="45">
        <v>19.794117647058822</v>
      </c>
      <c r="E111" s="59">
        <v>0.9945205479452055</v>
      </c>
      <c r="F111" s="68">
        <v>6.0666666666666664</v>
      </c>
    </row>
    <row r="112" spans="1:6">
      <c r="A112" s="73">
        <v>109</v>
      </c>
      <c r="B112" s="45">
        <v>10.284313725490197</v>
      </c>
      <c r="C112" s="33">
        <v>19</v>
      </c>
      <c r="D112" s="45">
        <v>13.705882352941176</v>
      </c>
      <c r="E112" s="59">
        <v>0.95064935064935063</v>
      </c>
      <c r="F112" s="68">
        <v>6.333333333333333</v>
      </c>
    </row>
    <row r="113" spans="1:6">
      <c r="A113" s="73">
        <v>110</v>
      </c>
      <c r="B113" s="45">
        <v>2.0294117647058822</v>
      </c>
      <c r="C113" s="33">
        <v>55</v>
      </c>
      <c r="D113" s="45">
        <v>5</v>
      </c>
      <c r="E113" s="59">
        <v>0.85333333333333328</v>
      </c>
      <c r="F113" s="68">
        <v>6.1833333333333336</v>
      </c>
    </row>
    <row r="114" spans="1:6">
      <c r="A114" s="73">
        <v>111</v>
      </c>
      <c r="B114" s="45">
        <v>13.127450980392156</v>
      </c>
      <c r="C114" s="33">
        <v>1</v>
      </c>
      <c r="D114" s="45">
        <v>16.598039215686274</v>
      </c>
      <c r="E114" s="59">
        <v>0.99726027397260275</v>
      </c>
      <c r="F114" s="68">
        <v>6.0166666666666666</v>
      </c>
    </row>
    <row r="115" spans="1:6">
      <c r="A115" s="73">
        <v>112</v>
      </c>
      <c r="B115" s="45">
        <v>6.3235294117647056</v>
      </c>
      <c r="C115" s="33">
        <v>15</v>
      </c>
      <c r="D115" s="45">
        <v>9.5980392156862742</v>
      </c>
      <c r="E115" s="59">
        <v>0.95912806539509532</v>
      </c>
      <c r="F115" s="68">
        <v>6.05</v>
      </c>
    </row>
    <row r="116" spans="1:6">
      <c r="A116" s="73">
        <v>113</v>
      </c>
      <c r="B116" s="45">
        <v>6.1078431372549016</v>
      </c>
      <c r="C116" s="33">
        <v>6</v>
      </c>
      <c r="D116" s="45">
        <v>9.5784313725490193</v>
      </c>
      <c r="E116" s="59">
        <v>0.98404255319148937</v>
      </c>
      <c r="F116" s="68">
        <v>6.25</v>
      </c>
    </row>
    <row r="117" spans="1:6">
      <c r="A117" s="73">
        <v>114</v>
      </c>
      <c r="B117" s="45">
        <v>7.9509803921568629</v>
      </c>
      <c r="C117" s="33">
        <v>18</v>
      </c>
      <c r="D117" s="45">
        <v>11.156862745098039</v>
      </c>
      <c r="E117" s="59">
        <v>0.95041322314049581</v>
      </c>
      <c r="F117" s="68">
        <v>6.0166666666666666</v>
      </c>
    </row>
    <row r="118" spans="1:6">
      <c r="A118" s="73">
        <v>115</v>
      </c>
      <c r="B118" s="45">
        <v>4.4509803921568629</v>
      </c>
      <c r="C118" s="33">
        <v>38</v>
      </c>
      <c r="D118" s="45">
        <v>7.5294117647058822</v>
      </c>
      <c r="E118" s="59">
        <v>0.89701897018970189</v>
      </c>
      <c r="F118" s="68">
        <v>6.1</v>
      </c>
    </row>
    <row r="119" spans="1:6">
      <c r="A119" s="73">
        <v>116</v>
      </c>
      <c r="B119" s="45">
        <v>3.3039215686274508</v>
      </c>
      <c r="C119" s="33">
        <v>53</v>
      </c>
      <c r="D119" s="45">
        <v>6.4411764705882355</v>
      </c>
      <c r="E119" s="59">
        <v>0.86340206185567014</v>
      </c>
      <c r="F119" s="68">
        <v>6.3833333333333337</v>
      </c>
    </row>
    <row r="120" spans="1:6">
      <c r="A120" s="73">
        <v>117</v>
      </c>
      <c r="B120" s="45">
        <v>4.284313725490196</v>
      </c>
      <c r="C120" s="33">
        <v>29</v>
      </c>
      <c r="D120" s="45">
        <v>7.284313725490196</v>
      </c>
      <c r="E120" s="59">
        <v>0.91545189504373181</v>
      </c>
      <c r="F120" s="68">
        <v>5.7</v>
      </c>
    </row>
    <row r="121" spans="1:6">
      <c r="A121" s="73">
        <v>118</v>
      </c>
      <c r="B121" s="45">
        <v>5.6274509803921573</v>
      </c>
      <c r="C121" s="33">
        <v>34</v>
      </c>
      <c r="D121" s="45">
        <v>8.9117647058823533</v>
      </c>
      <c r="E121" s="59">
        <v>0.91168831168831166</v>
      </c>
      <c r="F121" s="68">
        <v>6.35</v>
      </c>
    </row>
    <row r="122" spans="1:6">
      <c r="A122" s="73">
        <v>119</v>
      </c>
      <c r="B122" s="45">
        <v>7.2745098039215685</v>
      </c>
      <c r="C122" s="33">
        <v>21</v>
      </c>
      <c r="D122" s="45">
        <v>10.274509803921569</v>
      </c>
      <c r="E122" s="59">
        <v>0.93841642228739008</v>
      </c>
      <c r="F122" s="68">
        <v>5.666666666666667</v>
      </c>
    </row>
    <row r="123" spans="1:6">
      <c r="A123" s="73">
        <v>120</v>
      </c>
      <c r="B123" s="45">
        <v>17.892156862745097</v>
      </c>
      <c r="C123" s="33">
        <v>0</v>
      </c>
      <c r="D123" s="45">
        <v>21.254901960784313</v>
      </c>
      <c r="E123" s="59">
        <v>1</v>
      </c>
      <c r="F123" s="68">
        <v>5.916666666666667</v>
      </c>
    </row>
    <row r="124" spans="1:6">
      <c r="A124" s="73">
        <v>121</v>
      </c>
      <c r="B124" s="45">
        <v>2.5686274509803924</v>
      </c>
      <c r="C124" s="33">
        <v>37</v>
      </c>
      <c r="D124" s="45">
        <v>5.7058823529411766</v>
      </c>
      <c r="E124" s="59">
        <v>0.90026954177897578</v>
      </c>
      <c r="F124" s="68">
        <v>6.1</v>
      </c>
    </row>
    <row r="125" spans="1:6">
      <c r="A125" s="73">
        <v>122</v>
      </c>
      <c r="B125" s="45">
        <v>31.313725490196077</v>
      </c>
      <c r="C125" s="33">
        <v>12</v>
      </c>
      <c r="D125" s="45">
        <v>34.970588235294116</v>
      </c>
      <c r="E125" s="59">
        <v>0.97</v>
      </c>
      <c r="F125" s="68">
        <v>6.6</v>
      </c>
    </row>
    <row r="126" spans="1:6">
      <c r="A126" s="73">
        <v>123</v>
      </c>
      <c r="B126" s="45">
        <v>6.9411764705882355</v>
      </c>
      <c r="C126" s="33">
        <v>9</v>
      </c>
      <c r="D126" s="45">
        <v>10.382352941176471</v>
      </c>
      <c r="E126" s="59">
        <v>0.97599999999999998</v>
      </c>
      <c r="F126" s="68">
        <v>6.15</v>
      </c>
    </row>
    <row r="127" spans="1:6">
      <c r="A127" s="73">
        <v>124</v>
      </c>
      <c r="B127" s="45">
        <v>8.3431372549019613</v>
      </c>
      <c r="C127" s="33">
        <v>25</v>
      </c>
      <c r="D127" s="45">
        <v>11.509803921568627</v>
      </c>
      <c r="E127" s="59">
        <v>0.93131868131868134</v>
      </c>
      <c r="F127" s="68">
        <v>6</v>
      </c>
    </row>
    <row r="128" spans="1:6">
      <c r="A128" s="73">
        <v>125</v>
      </c>
      <c r="B128" s="45">
        <v>1.2254901960784315</v>
      </c>
      <c r="C128" s="33">
        <v>88</v>
      </c>
      <c r="D128" s="45">
        <v>3.892156862745098</v>
      </c>
      <c r="E128" s="59">
        <v>0.76781002638522433</v>
      </c>
      <c r="F128" s="68">
        <v>6.2</v>
      </c>
    </row>
    <row r="129" spans="1:6">
      <c r="A129" s="73">
        <v>126</v>
      </c>
      <c r="B129" s="45">
        <v>10.882352941176471</v>
      </c>
      <c r="C129" s="33">
        <v>0</v>
      </c>
      <c r="D129" s="45">
        <v>14.166666666666666</v>
      </c>
      <c r="E129" s="59">
        <v>1</v>
      </c>
      <c r="F129" s="68">
        <v>5.8</v>
      </c>
    </row>
    <row r="130" spans="1:6">
      <c r="A130" s="73">
        <v>127</v>
      </c>
      <c r="B130" s="45">
        <v>6.5098039215686274</v>
      </c>
      <c r="C130" s="33">
        <v>10</v>
      </c>
      <c r="D130" s="45">
        <v>9.882352941176471</v>
      </c>
      <c r="E130" s="59">
        <v>0.97282608695652173</v>
      </c>
      <c r="F130" s="68">
        <v>6.0666666666666664</v>
      </c>
    </row>
    <row r="131" spans="1:6">
      <c r="A131" s="73">
        <v>128</v>
      </c>
      <c r="B131" s="45">
        <v>8.3431372549019613</v>
      </c>
      <c r="C131" s="33">
        <v>6</v>
      </c>
      <c r="D131" s="45">
        <v>11.617647058823529</v>
      </c>
      <c r="E131" s="59">
        <v>0.98300283286118983</v>
      </c>
      <c r="F131" s="68">
        <v>5.833333333333333</v>
      </c>
    </row>
    <row r="132" spans="1:6">
      <c r="A132" s="73">
        <v>129</v>
      </c>
      <c r="B132" s="45">
        <v>3.2941176470588234</v>
      </c>
      <c r="C132" s="33">
        <v>37</v>
      </c>
      <c r="D132" s="45">
        <v>6.3921568627450984</v>
      </c>
      <c r="E132" s="59">
        <v>0.89807162534435259</v>
      </c>
      <c r="F132" s="68">
        <v>6.0166666666666666</v>
      </c>
    </row>
    <row r="133" spans="1:6">
      <c r="A133" s="73">
        <v>130</v>
      </c>
      <c r="B133" s="45">
        <v>6.2745098039215685</v>
      </c>
      <c r="C133" s="33">
        <v>27</v>
      </c>
      <c r="D133" s="45">
        <v>9.5882352941176467</v>
      </c>
      <c r="E133" s="59">
        <v>0.9293193717277487</v>
      </c>
      <c r="F133" s="68">
        <v>6.2666666666666666</v>
      </c>
    </row>
    <row r="134" spans="1:6">
      <c r="A134" s="73">
        <v>131</v>
      </c>
      <c r="B134" s="45">
        <v>5.284313725490196</v>
      </c>
      <c r="C134" s="33">
        <v>4</v>
      </c>
      <c r="D134" s="45">
        <v>8.6862745098039209</v>
      </c>
      <c r="E134" s="59">
        <v>0.98907103825136611</v>
      </c>
      <c r="F134" s="68">
        <v>6</v>
      </c>
    </row>
    <row r="135" spans="1:6">
      <c r="A135" s="73">
        <v>132</v>
      </c>
      <c r="B135" s="45">
        <v>6.5098039215686274</v>
      </c>
      <c r="C135" s="33">
        <v>8</v>
      </c>
      <c r="D135" s="45">
        <v>10.098039215686274</v>
      </c>
      <c r="E135" s="59">
        <v>0.97943444730077123</v>
      </c>
      <c r="F135" s="68">
        <v>6.4</v>
      </c>
    </row>
    <row r="136" spans="1:6">
      <c r="A136" s="73">
        <v>133</v>
      </c>
      <c r="B136" s="45">
        <v>9.4215686274509807</v>
      </c>
      <c r="C136" s="33">
        <v>7</v>
      </c>
      <c r="D136" s="45">
        <v>12.852941176470589</v>
      </c>
      <c r="E136" s="59">
        <v>0.98133333333333328</v>
      </c>
      <c r="F136" s="68">
        <v>6.2166666666666668</v>
      </c>
    </row>
    <row r="137" spans="1:6">
      <c r="A137" s="73">
        <v>134</v>
      </c>
      <c r="B137" s="45">
        <v>6.0686274509803919</v>
      </c>
      <c r="C137" s="33">
        <v>7</v>
      </c>
      <c r="D137" s="45">
        <v>9.4705882352941178</v>
      </c>
      <c r="E137" s="59">
        <v>0.98123324396782841</v>
      </c>
      <c r="F137" s="68">
        <v>6.166666666666667</v>
      </c>
    </row>
    <row r="138" spans="1:6">
      <c r="A138" s="73">
        <v>135</v>
      </c>
      <c r="B138" s="45">
        <v>2.3431372549019609</v>
      </c>
      <c r="C138" s="33">
        <v>59</v>
      </c>
      <c r="D138" s="45">
        <v>5.0882352941176467</v>
      </c>
      <c r="E138" s="59">
        <v>0.83380281690140845</v>
      </c>
      <c r="F138" s="68">
        <v>5.833333333333333</v>
      </c>
    </row>
    <row r="139" spans="1:6">
      <c r="A139" s="73">
        <v>136</v>
      </c>
      <c r="B139" s="45">
        <v>18.166666666666668</v>
      </c>
      <c r="C139" s="33">
        <v>0</v>
      </c>
      <c r="D139" s="45">
        <v>21.352941176470587</v>
      </c>
      <c r="E139" s="59">
        <v>1</v>
      </c>
      <c r="F139" s="68">
        <v>5.666666666666667</v>
      </c>
    </row>
    <row r="140" spans="1:6">
      <c r="A140" s="73">
        <v>137</v>
      </c>
      <c r="B140" s="45">
        <v>5.6372549019607847</v>
      </c>
      <c r="C140" s="33">
        <v>30</v>
      </c>
      <c r="D140" s="45">
        <v>8.9705882352941178</v>
      </c>
      <c r="E140" s="59">
        <v>0.92167101827676245</v>
      </c>
      <c r="F140" s="68">
        <v>6.333333333333333</v>
      </c>
    </row>
    <row r="141" spans="1:6">
      <c r="A141" s="73">
        <v>138</v>
      </c>
      <c r="B141" s="45">
        <v>6.8235294117647056</v>
      </c>
      <c r="C141" s="33">
        <v>42</v>
      </c>
      <c r="D141" s="45">
        <v>10.019607843137255</v>
      </c>
      <c r="E141" s="59">
        <v>0.89090909090909087</v>
      </c>
      <c r="F141" s="68">
        <v>6.4</v>
      </c>
    </row>
    <row r="142" spans="1:6">
      <c r="A142" s="73">
        <v>139</v>
      </c>
      <c r="B142" s="45">
        <v>14.990196078431373</v>
      </c>
      <c r="C142" s="33">
        <v>4</v>
      </c>
      <c r="D142" s="45">
        <v>18.46078431372549</v>
      </c>
      <c r="E142" s="59">
        <v>0.98938992042440321</v>
      </c>
      <c r="F142" s="68">
        <v>6.1833333333333336</v>
      </c>
    </row>
    <row r="143" spans="1:6">
      <c r="A143" s="73">
        <v>140</v>
      </c>
      <c r="B143" s="45">
        <v>6.1764705882352944</v>
      </c>
      <c r="C143" s="33">
        <v>17</v>
      </c>
      <c r="D143" s="45">
        <v>9.4607843137254903</v>
      </c>
      <c r="E143" s="59">
        <v>0.95355191256830596</v>
      </c>
      <c r="F143" s="68">
        <v>6.0166666666666666</v>
      </c>
    </row>
    <row r="144" spans="1:6">
      <c r="A144" s="73">
        <v>141</v>
      </c>
      <c r="B144" s="45">
        <v>7.9215686274509807</v>
      </c>
      <c r="C144" s="33">
        <v>10</v>
      </c>
      <c r="D144" s="45">
        <v>11.294117647058824</v>
      </c>
      <c r="E144" s="59">
        <v>0.97275204359673029</v>
      </c>
      <c r="F144" s="68">
        <v>6.05</v>
      </c>
    </row>
    <row r="145" spans="1:6">
      <c r="A145" s="73">
        <v>142</v>
      </c>
      <c r="B145" s="45">
        <v>4.5980392156862742</v>
      </c>
      <c r="C145" s="33">
        <v>41</v>
      </c>
      <c r="D145" s="45">
        <v>7.666666666666667</v>
      </c>
      <c r="E145" s="59">
        <v>0.89008042895442363</v>
      </c>
      <c r="F145" s="68">
        <v>6.166666666666667</v>
      </c>
    </row>
    <row r="146" spans="1:6">
      <c r="A146" s="73">
        <v>143</v>
      </c>
      <c r="B146" s="45">
        <v>6.3235294117647056</v>
      </c>
      <c r="C146" s="33">
        <v>21</v>
      </c>
      <c r="D146" s="45">
        <v>9.617647058823529</v>
      </c>
      <c r="E146" s="59">
        <v>0.94308943089430897</v>
      </c>
      <c r="F146" s="68">
        <v>6.1166666666666663</v>
      </c>
    </row>
    <row r="147" spans="1:6">
      <c r="A147" s="73">
        <v>144</v>
      </c>
      <c r="B147" s="45">
        <v>6.5980392156862742</v>
      </c>
      <c r="C147" s="33">
        <v>16</v>
      </c>
      <c r="D147" s="45">
        <v>10.088235294117647</v>
      </c>
      <c r="E147" s="59">
        <v>0.95865633074935397</v>
      </c>
      <c r="F147" s="68">
        <v>6.3833333333333337</v>
      </c>
    </row>
    <row r="148" spans="1:6">
      <c r="A148" s="73">
        <v>145</v>
      </c>
      <c r="B148" s="45">
        <v>10.872549019607844</v>
      </c>
      <c r="C148" s="33">
        <v>0</v>
      </c>
      <c r="D148" s="45">
        <v>14.245098039215685</v>
      </c>
      <c r="E148" s="59">
        <v>1</v>
      </c>
      <c r="F148" s="68">
        <v>6.0166666666666666</v>
      </c>
    </row>
    <row r="149" spans="1:6">
      <c r="A149" s="73">
        <v>146</v>
      </c>
      <c r="B149" s="45">
        <v>23.872549019607842</v>
      </c>
      <c r="C149" s="33">
        <v>5</v>
      </c>
      <c r="D149" s="45">
        <v>27.313725490196077</v>
      </c>
      <c r="E149" s="59">
        <v>0.98652291105121293</v>
      </c>
      <c r="F149" s="68">
        <v>6.1</v>
      </c>
    </row>
    <row r="150" spans="1:6">
      <c r="A150" s="73">
        <v>147</v>
      </c>
      <c r="B150" s="45">
        <v>7.4509803921568629</v>
      </c>
      <c r="C150" s="33">
        <v>20</v>
      </c>
      <c r="D150" s="45">
        <v>10.705882352941176</v>
      </c>
      <c r="E150" s="59">
        <v>0.94490358126721763</v>
      </c>
      <c r="F150" s="68">
        <v>5.9666666666666668</v>
      </c>
    </row>
    <row r="151" spans="1:6">
      <c r="A151" s="73">
        <v>148</v>
      </c>
      <c r="B151" s="45">
        <v>3.6666666666666665</v>
      </c>
      <c r="C151" s="33">
        <v>58</v>
      </c>
      <c r="D151" s="45">
        <v>6.5</v>
      </c>
      <c r="E151" s="59">
        <v>0.83753501400560226</v>
      </c>
      <c r="F151" s="68">
        <v>5.8666666666666663</v>
      </c>
    </row>
    <row r="152" spans="1:6">
      <c r="A152" s="73">
        <v>149</v>
      </c>
      <c r="B152" s="45">
        <v>4.0098039215686274</v>
      </c>
      <c r="C152" s="33">
        <v>23</v>
      </c>
      <c r="D152" s="45">
        <v>7.2352941176470589</v>
      </c>
      <c r="E152" s="59">
        <v>0.9375</v>
      </c>
      <c r="F152" s="68">
        <v>6.1166666666666663</v>
      </c>
    </row>
    <row r="153" spans="1:6">
      <c r="A153" s="73">
        <v>150</v>
      </c>
      <c r="B153" s="45">
        <v>11.725490196078431</v>
      </c>
      <c r="C153" s="33">
        <v>4</v>
      </c>
      <c r="D153" s="45">
        <v>15.088235294117647</v>
      </c>
      <c r="E153" s="59">
        <v>0.98901098901098905</v>
      </c>
      <c r="F153" s="68">
        <v>6.0166666666666666</v>
      </c>
    </row>
    <row r="154" spans="1:6">
      <c r="A154" s="73">
        <v>151</v>
      </c>
      <c r="B154" s="45">
        <v>2.5882352941176472</v>
      </c>
      <c r="C154" s="33">
        <v>67</v>
      </c>
      <c r="D154" s="45">
        <v>5.4901960784313726</v>
      </c>
      <c r="E154" s="59">
        <v>0.8236842105263158</v>
      </c>
      <c r="F154" s="68">
        <v>6.2333333333333334</v>
      </c>
    </row>
    <row r="155" spans="1:6">
      <c r="A155" s="73">
        <v>152</v>
      </c>
      <c r="B155" s="45">
        <v>3.2745098039215685</v>
      </c>
      <c r="C155" s="33">
        <v>37</v>
      </c>
      <c r="D155" s="45">
        <v>6.4901960784313726</v>
      </c>
      <c r="E155" s="59">
        <v>0.90364583333333337</v>
      </c>
      <c r="F155" s="68">
        <v>6.3</v>
      </c>
    </row>
    <row r="156" spans="1:6">
      <c r="A156" s="73">
        <v>153</v>
      </c>
      <c r="B156" s="45">
        <v>4.7549019607843137</v>
      </c>
      <c r="C156" s="33">
        <v>43</v>
      </c>
      <c r="D156" s="45">
        <v>7.9313725490196081</v>
      </c>
      <c r="E156" s="59">
        <v>0.88684210526315788</v>
      </c>
      <c r="F156" s="68">
        <v>6.25</v>
      </c>
    </row>
    <row r="157" spans="1:6">
      <c r="A157" s="73">
        <v>154</v>
      </c>
      <c r="B157" s="45">
        <v>3.2254901960784315</v>
      </c>
      <c r="C157" s="33">
        <v>44</v>
      </c>
      <c r="D157" s="45">
        <v>6.333333333333333</v>
      </c>
      <c r="E157" s="59">
        <v>0.88266666666666671</v>
      </c>
      <c r="F157" s="68">
        <v>6.2166666666666668</v>
      </c>
    </row>
    <row r="158" spans="1:6">
      <c r="A158" s="73">
        <v>155</v>
      </c>
      <c r="B158" s="45">
        <v>3.4215686274509802</v>
      </c>
      <c r="C158" s="33">
        <v>33</v>
      </c>
      <c r="D158" s="45">
        <v>6.4803921568627452</v>
      </c>
      <c r="E158" s="59">
        <v>0.90958904109589045</v>
      </c>
      <c r="F158" s="68">
        <v>6</v>
      </c>
    </row>
    <row r="159" spans="1:6">
      <c r="A159" s="73">
        <v>156</v>
      </c>
      <c r="B159" s="45">
        <v>4.2254901960784315</v>
      </c>
      <c r="C159" s="33">
        <v>24</v>
      </c>
      <c r="D159" s="45">
        <v>7.4117647058823533</v>
      </c>
      <c r="E159" s="59">
        <v>0.93478260869565222</v>
      </c>
      <c r="F159" s="68">
        <v>6.0666666666666664</v>
      </c>
    </row>
    <row r="160" spans="1:6">
      <c r="A160" s="73">
        <v>157</v>
      </c>
      <c r="B160" s="45">
        <v>6.5490196078431371</v>
      </c>
      <c r="C160" s="33">
        <v>27</v>
      </c>
      <c r="D160" s="45">
        <v>9.7450980392156854</v>
      </c>
      <c r="E160" s="59">
        <v>0.92643051771117169</v>
      </c>
      <c r="F160" s="68">
        <v>6.1</v>
      </c>
    </row>
    <row r="161" spans="1:6">
      <c r="A161" s="73">
        <v>158</v>
      </c>
      <c r="B161" s="45">
        <v>2.7941176470588234</v>
      </c>
      <c r="C161" s="33">
        <v>43</v>
      </c>
      <c r="D161" s="45">
        <v>5.7941176470588234</v>
      </c>
      <c r="E161" s="59">
        <v>0.88055555555555554</v>
      </c>
      <c r="F161" s="68">
        <v>5.9333333333333336</v>
      </c>
    </row>
    <row r="162" spans="1:6">
      <c r="A162" s="73">
        <v>159</v>
      </c>
      <c r="B162" s="45">
        <v>13.303921568627452</v>
      </c>
      <c r="C162" s="33">
        <v>0</v>
      </c>
      <c r="D162" s="45">
        <v>16.696078431372548</v>
      </c>
      <c r="E162" s="59">
        <v>1</v>
      </c>
      <c r="F162" s="68">
        <v>5.9833333333333334</v>
      </c>
    </row>
    <row r="163" spans="1:6">
      <c r="A163" s="73">
        <v>160</v>
      </c>
      <c r="B163" s="45">
        <v>6.8235294117647056</v>
      </c>
      <c r="C163" s="33">
        <v>35</v>
      </c>
      <c r="D163" s="45">
        <v>9.9803921568627452</v>
      </c>
      <c r="E163" s="59">
        <v>0.90489130434782605</v>
      </c>
      <c r="F163" s="68">
        <v>6.0666666666666664</v>
      </c>
    </row>
    <row r="164" spans="1:6">
      <c r="A164" s="73">
        <v>161</v>
      </c>
      <c r="B164" s="45">
        <v>7.0784313725490193</v>
      </c>
      <c r="C164" s="33">
        <v>17</v>
      </c>
      <c r="D164" s="45">
        <v>10.156862745098039</v>
      </c>
      <c r="E164" s="59">
        <v>0.95058139534883723</v>
      </c>
      <c r="F164" s="68">
        <v>5.6833333333333336</v>
      </c>
    </row>
    <row r="165" spans="1:6">
      <c r="A165" s="73">
        <v>162</v>
      </c>
      <c r="B165" s="45">
        <v>4.5196078431372548</v>
      </c>
      <c r="C165" s="33">
        <v>35</v>
      </c>
      <c r="D165" s="45">
        <v>7.3921568627450984</v>
      </c>
      <c r="E165" s="59">
        <v>0.8970588235294118</v>
      </c>
      <c r="F165" s="68">
        <v>5.6</v>
      </c>
    </row>
    <row r="166" spans="1:6">
      <c r="A166" s="73">
        <v>163</v>
      </c>
      <c r="B166" s="45">
        <v>2.6960784313725492</v>
      </c>
      <c r="C166" s="33">
        <v>42</v>
      </c>
      <c r="D166" s="45">
        <v>5.7647058823529411</v>
      </c>
      <c r="E166" s="59">
        <v>0.88429752066115697</v>
      </c>
      <c r="F166" s="68">
        <v>6.0333333333333332</v>
      </c>
    </row>
    <row r="167" spans="1:6">
      <c r="A167" s="73">
        <v>164</v>
      </c>
      <c r="B167" s="45">
        <v>6.284313725490196</v>
      </c>
      <c r="C167" s="33">
        <v>19</v>
      </c>
      <c r="D167" s="45">
        <v>9.4509803921568629</v>
      </c>
      <c r="E167" s="59">
        <v>0.94617563739376775</v>
      </c>
      <c r="F167" s="68">
        <v>5.8166666666666664</v>
      </c>
    </row>
    <row r="168" spans="1:6">
      <c r="A168" s="73">
        <v>165</v>
      </c>
      <c r="B168" s="45">
        <v>13.019607843137255</v>
      </c>
      <c r="C168" s="33">
        <v>0</v>
      </c>
      <c r="D168" s="45">
        <v>16.411764705882351</v>
      </c>
      <c r="E168" s="59">
        <v>1</v>
      </c>
      <c r="F168" s="68">
        <v>5.9333333333333336</v>
      </c>
    </row>
    <row r="169" spans="1:6">
      <c r="A169" s="73">
        <v>166</v>
      </c>
      <c r="B169" s="45">
        <v>1.6372549019607843</v>
      </c>
      <c r="C169" s="33">
        <v>64</v>
      </c>
      <c r="D169" s="45">
        <v>4.5294117647058822</v>
      </c>
      <c r="E169" s="59">
        <v>0.82887700534759357</v>
      </c>
      <c r="F169" s="68">
        <v>6.1833333333333336</v>
      </c>
    </row>
    <row r="170" spans="1:6">
      <c r="A170" s="73">
        <v>167</v>
      </c>
      <c r="B170" s="45">
        <v>6.3627450980392153</v>
      </c>
      <c r="C170" s="33">
        <v>26</v>
      </c>
      <c r="D170" s="45">
        <v>9.7745098039215694</v>
      </c>
      <c r="E170" s="59">
        <v>0.93281653746770021</v>
      </c>
      <c r="F170" s="68">
        <v>6.3666666666666663</v>
      </c>
    </row>
    <row r="171" spans="1:6">
      <c r="A171" s="73">
        <v>168</v>
      </c>
      <c r="B171" s="45">
        <v>9.5294117647058822</v>
      </c>
      <c r="C171" s="33">
        <v>8</v>
      </c>
      <c r="D171" s="45">
        <v>12.882352941176471</v>
      </c>
      <c r="E171" s="59">
        <v>0.97820163487738421</v>
      </c>
      <c r="F171" s="68">
        <v>6.0333333333333332</v>
      </c>
    </row>
    <row r="172" spans="1:6">
      <c r="A172" s="73">
        <v>169</v>
      </c>
      <c r="B172" s="45">
        <v>15.303921568627452</v>
      </c>
      <c r="C172" s="33">
        <v>0</v>
      </c>
      <c r="D172" s="45">
        <v>18.617647058823529</v>
      </c>
      <c r="E172" s="59">
        <v>1</v>
      </c>
      <c r="F172" s="68">
        <v>5.8666666666666663</v>
      </c>
    </row>
    <row r="173" spans="1:6">
      <c r="A173" s="73">
        <v>170</v>
      </c>
      <c r="B173" s="45">
        <v>8.1666666666666661</v>
      </c>
      <c r="C173" s="33">
        <v>16</v>
      </c>
      <c r="D173" s="45">
        <v>11.5</v>
      </c>
      <c r="E173" s="59">
        <v>0.95710455764075064</v>
      </c>
      <c r="F173" s="68">
        <v>6.1833333333333336</v>
      </c>
    </row>
    <row r="174" spans="1:6">
      <c r="A174" s="73">
        <v>171</v>
      </c>
      <c r="B174" s="45">
        <v>8.8137254901960791</v>
      </c>
      <c r="C174" s="33">
        <v>10</v>
      </c>
      <c r="D174" s="45">
        <v>12.019607843137255</v>
      </c>
      <c r="E174" s="59">
        <v>0.97159090909090906</v>
      </c>
      <c r="F174" s="68">
        <v>5.8</v>
      </c>
    </row>
    <row r="175" spans="1:6">
      <c r="A175" s="73">
        <v>172</v>
      </c>
      <c r="B175" s="45">
        <v>4.5</v>
      </c>
      <c r="C175" s="33">
        <v>15</v>
      </c>
      <c r="D175" s="45">
        <v>7.8529411764705879</v>
      </c>
      <c r="E175" s="59">
        <v>0.95978552278820373</v>
      </c>
      <c r="F175" s="68">
        <v>6.166666666666667</v>
      </c>
    </row>
    <row r="176" spans="1:6">
      <c r="A176" s="73">
        <v>173</v>
      </c>
      <c r="B176" s="45">
        <v>5.8039215686274508</v>
      </c>
      <c r="C176" s="33">
        <v>31</v>
      </c>
      <c r="D176" s="45">
        <v>9.0686274509803919</v>
      </c>
      <c r="E176" s="59">
        <v>0.91798941798941802</v>
      </c>
      <c r="F176" s="68">
        <v>6.2333333333333334</v>
      </c>
    </row>
    <row r="177" spans="1:6">
      <c r="A177" s="73">
        <v>174</v>
      </c>
      <c r="B177" s="45">
        <v>8.117647058823529</v>
      </c>
      <c r="C177" s="33">
        <v>18</v>
      </c>
      <c r="D177" s="45">
        <v>11.441176470588236</v>
      </c>
      <c r="E177" s="59">
        <v>0.95121951219512191</v>
      </c>
      <c r="F177" s="68">
        <v>6.05</v>
      </c>
    </row>
    <row r="178" spans="1:6">
      <c r="A178" s="73">
        <v>175</v>
      </c>
      <c r="B178" s="45">
        <v>2.7941176470588234</v>
      </c>
      <c r="C178" s="33">
        <v>44</v>
      </c>
      <c r="D178" s="45">
        <v>5.7352941176470589</v>
      </c>
      <c r="E178" s="59">
        <v>0.87570621468926557</v>
      </c>
      <c r="F178" s="68">
        <v>5.8666666666666663</v>
      </c>
    </row>
    <row r="179" spans="1:6">
      <c r="A179" s="73">
        <v>176</v>
      </c>
      <c r="B179" s="45">
        <v>8.2549019607843146</v>
      </c>
      <c r="C179" s="33">
        <v>10</v>
      </c>
      <c r="D179" s="45">
        <v>11.509803921568627</v>
      </c>
      <c r="E179" s="59">
        <v>0.97175141242937857</v>
      </c>
      <c r="F179" s="68">
        <v>5.8166666666666664</v>
      </c>
    </row>
    <row r="180" spans="1:6">
      <c r="A180" s="73">
        <v>177</v>
      </c>
      <c r="B180" s="45">
        <v>5.9313725490196081</v>
      </c>
      <c r="C180" s="33">
        <v>27</v>
      </c>
      <c r="D180" s="45">
        <v>9.1764705882352935</v>
      </c>
      <c r="E180" s="59">
        <v>0.92722371967654982</v>
      </c>
      <c r="F180" s="68">
        <v>6.1</v>
      </c>
    </row>
    <row r="181" spans="1:6">
      <c r="A181" s="73">
        <v>178</v>
      </c>
      <c r="B181" s="45">
        <v>3.607843137254902</v>
      </c>
      <c r="C181" s="33">
        <v>33</v>
      </c>
      <c r="D181" s="45">
        <v>6.9313725490196081</v>
      </c>
      <c r="E181" s="59">
        <v>0.91538461538461535</v>
      </c>
      <c r="F181" s="68">
        <v>6.45</v>
      </c>
    </row>
    <row r="182" spans="1:6">
      <c r="A182" s="73">
        <v>179</v>
      </c>
      <c r="B182" s="45">
        <v>0.8529411764705882</v>
      </c>
      <c r="C182" s="33">
        <v>100</v>
      </c>
      <c r="D182" s="45">
        <v>3.5</v>
      </c>
      <c r="E182" s="59">
        <v>0.73821989528795817</v>
      </c>
      <c r="F182" s="68">
        <v>6.35</v>
      </c>
    </row>
    <row r="183" spans="1:6">
      <c r="A183" s="73">
        <v>180</v>
      </c>
      <c r="B183" s="45">
        <v>2.6176470588235294</v>
      </c>
      <c r="C183" s="33">
        <v>50</v>
      </c>
      <c r="D183" s="45">
        <v>5.5196078431372548</v>
      </c>
      <c r="E183" s="59">
        <v>0.85994397759103647</v>
      </c>
      <c r="F183" s="68">
        <v>5.8666666666666663</v>
      </c>
    </row>
    <row r="184" spans="1:6">
      <c r="A184" s="73">
        <v>181</v>
      </c>
      <c r="B184" s="45">
        <v>10.705882352941176</v>
      </c>
      <c r="C184" s="33">
        <v>2</v>
      </c>
      <c r="D184" s="45">
        <v>14.117647058823529</v>
      </c>
      <c r="E184" s="59">
        <v>0.9945205479452055</v>
      </c>
      <c r="F184" s="68">
        <v>6.05</v>
      </c>
    </row>
    <row r="185" spans="1:6">
      <c r="A185" s="73">
        <v>182</v>
      </c>
      <c r="B185" s="45">
        <v>8.6764705882352935</v>
      </c>
      <c r="C185" s="33">
        <v>6</v>
      </c>
      <c r="D185" s="45">
        <v>11.931372549019608</v>
      </c>
      <c r="E185" s="59">
        <v>0.98285714285714287</v>
      </c>
      <c r="F185" s="68">
        <v>5.7833333333333332</v>
      </c>
    </row>
    <row r="186" spans="1:6">
      <c r="A186" s="73">
        <v>183</v>
      </c>
      <c r="B186" s="45">
        <v>9.0588235294117645</v>
      </c>
      <c r="C186" s="33">
        <v>27</v>
      </c>
      <c r="D186" s="45">
        <v>12.245098039215685</v>
      </c>
      <c r="E186" s="59">
        <v>0.925414364640884</v>
      </c>
      <c r="F186" s="68">
        <v>5.9833333333333334</v>
      </c>
    </row>
    <row r="187" spans="1:6">
      <c r="A187" s="73">
        <v>184</v>
      </c>
      <c r="B187" s="45">
        <v>5.3627450980392153</v>
      </c>
      <c r="C187" s="33">
        <v>46</v>
      </c>
      <c r="D187" s="45">
        <v>8.5392156862745097</v>
      </c>
      <c r="E187" s="59">
        <v>0.88082901554404147</v>
      </c>
      <c r="F187" s="68">
        <v>6.35</v>
      </c>
    </row>
    <row r="188" spans="1:6">
      <c r="A188" s="73">
        <v>185</v>
      </c>
      <c r="B188" s="45">
        <v>9.9803921568627452</v>
      </c>
      <c r="C188" s="33">
        <v>2</v>
      </c>
      <c r="D188" s="45">
        <v>13.147058823529411</v>
      </c>
      <c r="E188" s="59">
        <v>0.99416909620991256</v>
      </c>
      <c r="F188" s="68">
        <v>5.7</v>
      </c>
    </row>
    <row r="189" spans="1:6">
      <c r="A189" s="73">
        <v>186</v>
      </c>
      <c r="B189" s="45">
        <v>3.3235294117647061</v>
      </c>
      <c r="C189" s="33">
        <v>29</v>
      </c>
      <c r="D189" s="45">
        <v>6.7647058823529411</v>
      </c>
      <c r="E189" s="59">
        <v>0.92713567839195976</v>
      </c>
      <c r="F189" s="68">
        <v>6.5666666666666664</v>
      </c>
    </row>
    <row r="190" spans="1:6">
      <c r="A190" s="73">
        <v>187</v>
      </c>
      <c r="B190" s="45">
        <v>7.7058823529411766</v>
      </c>
      <c r="C190" s="33">
        <v>27</v>
      </c>
      <c r="D190" s="45">
        <v>10.862745098039216</v>
      </c>
      <c r="E190" s="59">
        <v>0.92622950819672134</v>
      </c>
      <c r="F190" s="68">
        <v>6.05</v>
      </c>
    </row>
    <row r="191" spans="1:6">
      <c r="A191" s="73">
        <v>188</v>
      </c>
      <c r="B191" s="45">
        <v>1.5490196078431373</v>
      </c>
      <c r="C191" s="33">
        <v>63</v>
      </c>
      <c r="D191" s="45">
        <v>4.3039215686274508</v>
      </c>
      <c r="E191" s="59">
        <v>0.82451253481894149</v>
      </c>
      <c r="F191" s="68">
        <v>5.95</v>
      </c>
    </row>
    <row r="192" spans="1:6">
      <c r="A192" s="73">
        <v>189</v>
      </c>
      <c r="B192" s="45">
        <v>14.009803921568627</v>
      </c>
      <c r="C192" s="33">
        <v>0</v>
      </c>
      <c r="D192" s="45">
        <v>17.53921568627451</v>
      </c>
      <c r="E192" s="59">
        <v>1</v>
      </c>
      <c r="F192" s="68">
        <v>6.1833333333333336</v>
      </c>
    </row>
    <row r="193" spans="1:6">
      <c r="A193" s="73">
        <v>190</v>
      </c>
      <c r="B193" s="45">
        <v>3.8725490196078431</v>
      </c>
      <c r="C193" s="33">
        <v>72</v>
      </c>
      <c r="D193" s="45">
        <v>6.9509803921568629</v>
      </c>
      <c r="E193" s="59">
        <v>0.82000000000000006</v>
      </c>
      <c r="F193" s="68">
        <v>6.55</v>
      </c>
    </row>
    <row r="194" spans="1:6">
      <c r="A194" s="73">
        <v>191</v>
      </c>
      <c r="B194" s="45">
        <v>6.9313725490196081</v>
      </c>
      <c r="C194" s="33">
        <v>12</v>
      </c>
      <c r="D194" s="45">
        <v>10.313725490196079</v>
      </c>
      <c r="E194" s="59">
        <v>0.96782841823056298</v>
      </c>
      <c r="F194" s="68">
        <v>6.166666666666667</v>
      </c>
    </row>
    <row r="195" spans="1:6">
      <c r="A195" s="73">
        <v>192</v>
      </c>
      <c r="B195" s="45">
        <v>4.7352941176470589</v>
      </c>
      <c r="C195" s="33">
        <v>19</v>
      </c>
      <c r="D195" s="45">
        <v>8</v>
      </c>
      <c r="E195" s="59">
        <v>0.94808743169398912</v>
      </c>
      <c r="F195" s="68">
        <v>6.05</v>
      </c>
    </row>
    <row r="196" spans="1:6">
      <c r="A196" s="73">
        <v>193</v>
      </c>
      <c r="B196" s="45">
        <v>8.7549019607843146</v>
      </c>
      <c r="C196" s="33">
        <v>31</v>
      </c>
      <c r="D196" s="45">
        <v>12.029411764705882</v>
      </c>
      <c r="E196" s="59">
        <v>0.91820580474934033</v>
      </c>
      <c r="F196" s="68">
        <v>6.2666666666666666</v>
      </c>
    </row>
    <row r="197" spans="1:6">
      <c r="A197" s="73">
        <v>194</v>
      </c>
      <c r="B197" s="45">
        <v>14.784313725490197</v>
      </c>
      <c r="C197" s="33">
        <v>16</v>
      </c>
      <c r="D197" s="45">
        <v>18.147058823529413</v>
      </c>
      <c r="E197" s="59">
        <v>0.95687331536388143</v>
      </c>
      <c r="F197" s="68">
        <v>6.166666666666667</v>
      </c>
    </row>
    <row r="198" spans="1:6">
      <c r="A198" s="73">
        <v>195</v>
      </c>
      <c r="B198" s="45">
        <v>19.382352941176471</v>
      </c>
      <c r="C198" s="33">
        <v>0</v>
      </c>
      <c r="D198" s="45">
        <v>22.794117647058822</v>
      </c>
      <c r="E198" s="59">
        <v>1</v>
      </c>
      <c r="F198" s="68">
        <v>6.1</v>
      </c>
    </row>
    <row r="199" spans="1:6">
      <c r="A199" s="73">
        <v>196</v>
      </c>
      <c r="B199" s="45">
        <v>6.9803921568627452</v>
      </c>
      <c r="C199" s="33">
        <v>24</v>
      </c>
      <c r="D199" s="45">
        <v>10.205882352941176</v>
      </c>
      <c r="E199" s="59">
        <v>0.93460490463215262</v>
      </c>
      <c r="F199" s="68">
        <v>6.083333333333333</v>
      </c>
    </row>
    <row r="200" spans="1:6">
      <c r="A200" s="73">
        <v>197</v>
      </c>
      <c r="B200" s="45">
        <v>8.1372549019607838</v>
      </c>
      <c r="C200" s="33">
        <v>13</v>
      </c>
      <c r="D200" s="45">
        <v>11.470588235294118</v>
      </c>
      <c r="E200" s="59">
        <v>0.96524064171122992</v>
      </c>
      <c r="F200" s="68">
        <v>6.2166666666666668</v>
      </c>
    </row>
    <row r="201" spans="1:6">
      <c r="A201" s="73">
        <v>198</v>
      </c>
      <c r="B201" s="45">
        <v>16.549019607843139</v>
      </c>
      <c r="C201" s="33">
        <v>6</v>
      </c>
      <c r="D201" s="45">
        <v>20.107843137254903</v>
      </c>
      <c r="E201" s="59">
        <v>0.98433420365535251</v>
      </c>
      <c r="F201" s="68">
        <v>6.35</v>
      </c>
    </row>
    <row r="202" spans="1:6">
      <c r="A202" s="73">
        <v>199</v>
      </c>
      <c r="B202" s="45">
        <v>3.8039215686274508</v>
      </c>
      <c r="C202" s="33">
        <v>19</v>
      </c>
      <c r="D202" s="45">
        <v>7.1470588235294121</v>
      </c>
      <c r="E202" s="59">
        <v>0.94878706199460916</v>
      </c>
      <c r="F202" s="68">
        <v>6.083333333333333</v>
      </c>
    </row>
    <row r="203" spans="1:6" ht="14" thickBot="1">
      <c r="A203" s="73">
        <v>200</v>
      </c>
      <c r="B203" s="45">
        <v>3.6666666666666665</v>
      </c>
      <c r="C203" s="33">
        <v>29</v>
      </c>
      <c r="D203" s="45">
        <v>6.6568627450980395</v>
      </c>
      <c r="E203" s="59">
        <v>0.91737891737891741</v>
      </c>
      <c r="F203" s="68">
        <v>5.8</v>
      </c>
    </row>
    <row r="204" spans="1:6" ht="14">
      <c r="A204" s="74" t="s">
        <v>35</v>
      </c>
      <c r="B204" s="49">
        <f>AVERAGE(B4:B203)</f>
        <v>7.9335784313725437</v>
      </c>
      <c r="C204" s="49">
        <f t="shared" ref="C204:F204" si="0">AVERAGE(C4:C203)</f>
        <v>24.864999999999998</v>
      </c>
      <c r="D204" s="49">
        <f t="shared" si="0"/>
        <v>11.174656862745096</v>
      </c>
      <c r="E204" s="62">
        <f t="shared" si="0"/>
        <v>0.93331902394636801</v>
      </c>
      <c r="F204" s="63">
        <f>AVERAGE(F4:F203)</f>
        <v>6.1166666666666609</v>
      </c>
    </row>
    <row r="205" spans="1:6" ht="28">
      <c r="A205" s="75" t="s">
        <v>38</v>
      </c>
      <c r="B205" s="45">
        <f>_xlfn.STDEV.S(B4:B203)</f>
        <v>5.2451211469614307</v>
      </c>
      <c r="C205" s="45">
        <f t="shared" ref="C205:E205" si="1">_xlfn.STDEV.S(C4:C203)</f>
        <v>18.821210503687603</v>
      </c>
      <c r="D205" s="45">
        <f t="shared" si="1"/>
        <v>5.3623265083451654</v>
      </c>
      <c r="E205" s="18">
        <f t="shared" si="1"/>
        <v>4.9759635540285257E-2</v>
      </c>
      <c r="F205" s="64">
        <f t="shared" ref="F205" si="2">_xlfn.STDEV.S(F4:F203)</f>
        <v>0.21723607693281832</v>
      </c>
    </row>
    <row r="206" spans="1:6" ht="14">
      <c r="A206" s="75" t="s">
        <v>36</v>
      </c>
      <c r="B206" s="45">
        <f>MIN(B4:B203)</f>
        <v>0.8529411764705882</v>
      </c>
      <c r="C206" s="45">
        <f t="shared" ref="C206:E206" si="3">MIN(C4:C203)</f>
        <v>0</v>
      </c>
      <c r="D206" s="45">
        <f t="shared" si="3"/>
        <v>3.5</v>
      </c>
      <c r="E206" s="18">
        <f t="shared" si="3"/>
        <v>0.73821989528795817</v>
      </c>
      <c r="F206" s="64">
        <f t="shared" ref="F206" si="4">MIN(F4:F203)</f>
        <v>5.5166666666666666</v>
      </c>
    </row>
    <row r="207" spans="1:6" ht="15" thickBot="1">
      <c r="A207" s="76" t="s">
        <v>37</v>
      </c>
      <c r="B207" s="52">
        <f>MAX(B4:B203)</f>
        <v>32.803921568627452</v>
      </c>
      <c r="C207" s="52">
        <f t="shared" ref="C207:E207" si="5">MAX(C4:C203)</f>
        <v>100</v>
      </c>
      <c r="D207" s="52">
        <f t="shared" si="5"/>
        <v>36.382352941176471</v>
      </c>
      <c r="E207" s="65">
        <f t="shared" si="5"/>
        <v>1</v>
      </c>
      <c r="F207" s="66">
        <f t="shared" ref="F207" si="6">MAX(F4:F203)</f>
        <v>6.7</v>
      </c>
    </row>
  </sheetData>
  <mergeCells count="2">
    <mergeCell ref="A2:C2"/>
    <mergeCell ref="H12:M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621F5-39A7-8943-831F-A5B8E49BBABB}">
  <dimension ref="A1:Z111"/>
  <sheetViews>
    <sheetView workbookViewId="0">
      <selection activeCell="A2" sqref="A2"/>
    </sheetView>
  </sheetViews>
  <sheetFormatPr baseColWidth="10" defaultColWidth="8.83203125" defaultRowHeight="13"/>
  <cols>
    <col min="5" max="6" width="13.5" customWidth="1"/>
    <col min="10" max="10" width="11.5" bestFit="1" customWidth="1"/>
    <col min="12" max="12" width="7.1640625" customWidth="1"/>
  </cols>
  <sheetData>
    <row r="1" spans="1:26">
      <c r="A1" s="8" t="s">
        <v>70</v>
      </c>
      <c r="B1" s="8"/>
      <c r="G1" s="15"/>
      <c r="H1" s="15"/>
      <c r="I1" s="15"/>
    </row>
    <row r="2" spans="1:26" ht="14" thickBot="1">
      <c r="G2" s="16"/>
      <c r="H2" s="14"/>
      <c r="I2" s="14"/>
      <c r="L2" s="33"/>
      <c r="N2" s="56" t="s">
        <v>22</v>
      </c>
      <c r="O2" s="56"/>
      <c r="P2" s="56"/>
      <c r="U2" s="56" t="s">
        <v>23</v>
      </c>
      <c r="V2" s="56"/>
      <c r="W2" s="56"/>
    </row>
    <row r="3" spans="1:26" ht="71" thickBot="1">
      <c r="A3" t="s">
        <v>0</v>
      </c>
      <c r="B3" s="7" t="s">
        <v>18</v>
      </c>
      <c r="C3" s="3" t="s">
        <v>1</v>
      </c>
      <c r="D3" s="3" t="s">
        <v>2</v>
      </c>
      <c r="E3" s="3" t="s">
        <v>3</v>
      </c>
      <c r="F3" s="3" t="s">
        <v>26</v>
      </c>
      <c r="G3" s="3" t="s">
        <v>4</v>
      </c>
      <c r="H3" s="3" t="s">
        <v>5</v>
      </c>
      <c r="I3" s="3" t="s">
        <v>14</v>
      </c>
      <c r="J3" s="3" t="s">
        <v>6</v>
      </c>
      <c r="K3" s="7" t="s">
        <v>11</v>
      </c>
      <c r="L3" s="33"/>
      <c r="N3" s="53" t="s">
        <v>17</v>
      </c>
      <c r="O3" s="87" t="s">
        <v>16</v>
      </c>
      <c r="P3" s="87"/>
      <c r="Q3" s="86" t="s">
        <v>19</v>
      </c>
      <c r="R3" s="86" t="s">
        <v>20</v>
      </c>
      <c r="S3" s="55" t="s">
        <v>21</v>
      </c>
      <c r="U3" s="53" t="s">
        <v>24</v>
      </c>
      <c r="V3" s="87" t="s">
        <v>16</v>
      </c>
      <c r="W3" s="87"/>
      <c r="X3" s="86" t="s">
        <v>19</v>
      </c>
      <c r="Y3" s="86" t="s">
        <v>20</v>
      </c>
      <c r="Z3" s="55" t="s">
        <v>25</v>
      </c>
    </row>
    <row r="4" spans="1:26">
      <c r="C4" s="3"/>
      <c r="D4" s="3"/>
      <c r="E4" s="3"/>
      <c r="F4" s="3"/>
      <c r="G4" s="3"/>
      <c r="H4" s="3"/>
      <c r="I4" s="3"/>
      <c r="J4" s="3"/>
      <c r="L4" s="33"/>
      <c r="N4" s="32">
        <v>1</v>
      </c>
      <c r="O4" s="18">
        <v>0.22</v>
      </c>
      <c r="P4" s="20">
        <f>O4</f>
        <v>0.22</v>
      </c>
      <c r="Q4" s="33">
        <v>0</v>
      </c>
      <c r="R4" s="33">
        <v>21</v>
      </c>
      <c r="S4" s="22">
        <v>1</v>
      </c>
      <c r="U4" s="32">
        <v>1</v>
      </c>
      <c r="V4" s="18">
        <v>0.2</v>
      </c>
      <c r="W4" s="20">
        <f>V4</f>
        <v>0.2</v>
      </c>
      <c r="X4" s="33">
        <v>0</v>
      </c>
      <c r="Y4" s="33">
        <v>19</v>
      </c>
      <c r="Z4" s="22">
        <v>1</v>
      </c>
    </row>
    <row r="5" spans="1:26">
      <c r="A5" s="6">
        <v>1</v>
      </c>
      <c r="B5" s="6">
        <f ca="1">RANDBETWEEN(0,99)</f>
        <v>88</v>
      </c>
      <c r="C5" s="6">
        <f ca="1">VLOOKUP(B5,$Q$4:$S$9,3, TRUE)</f>
        <v>5</v>
      </c>
      <c r="D5" s="9">
        <f ca="1">C5</f>
        <v>5</v>
      </c>
      <c r="E5" s="9">
        <f ca="1">D5</f>
        <v>5</v>
      </c>
      <c r="F5" s="30">
        <f ca="1">RANDBETWEEN(0,99)</f>
        <v>0</v>
      </c>
      <c r="G5" s="6">
        <f ca="1">VLOOKUP(F5,$X$4:$Z$10, 3,TRUE)</f>
        <v>1</v>
      </c>
      <c r="H5" s="9">
        <f t="shared" ref="H5:H15" ca="1" si="0">E5+G5</f>
        <v>6</v>
      </c>
      <c r="I5" s="10">
        <f ca="1">H5-D5</f>
        <v>1</v>
      </c>
      <c r="J5" s="10">
        <f ca="1">E5-D5</f>
        <v>0</v>
      </c>
      <c r="K5" s="11">
        <f ca="1">E5</f>
        <v>5</v>
      </c>
      <c r="L5" s="42" t="s">
        <v>29</v>
      </c>
      <c r="N5" s="32">
        <v>2</v>
      </c>
      <c r="O5" s="18">
        <v>0.25</v>
      </c>
      <c r="P5" s="20">
        <f>P4+O5</f>
        <v>0.47</v>
      </c>
      <c r="Q5" s="33">
        <v>22</v>
      </c>
      <c r="R5" s="33">
        <v>46</v>
      </c>
      <c r="S5" s="22">
        <v>2</v>
      </c>
      <c r="U5" s="32">
        <v>2</v>
      </c>
      <c r="V5" s="18">
        <v>0.19</v>
      </c>
      <c r="W5" s="20">
        <f>W4 +V5</f>
        <v>0.39</v>
      </c>
      <c r="X5" s="33">
        <v>20</v>
      </c>
      <c r="Y5" s="33">
        <v>38</v>
      </c>
      <c r="Z5" s="22">
        <v>2</v>
      </c>
    </row>
    <row r="6" spans="1:26">
      <c r="A6" s="6">
        <v>2</v>
      </c>
      <c r="B6" s="6">
        <f t="shared" ref="B6:B69" ca="1" si="1">RANDBETWEEN(0,99)</f>
        <v>52</v>
      </c>
      <c r="C6" s="6">
        <f t="shared" ref="C6:C69" ca="1" si="2">VLOOKUP(B6,$Q$4:$S$9,3, TRUE)</f>
        <v>3</v>
      </c>
      <c r="D6" s="9">
        <f ca="1">D5+C6</f>
        <v>8</v>
      </c>
      <c r="E6" s="9">
        <f t="shared" ref="E6:E15" ca="1" si="3">MAX(D6,H5)</f>
        <v>8</v>
      </c>
      <c r="F6" s="30">
        <f t="shared" ref="F6:F69" ca="1" si="4">RANDBETWEEN(0,99)</f>
        <v>9</v>
      </c>
      <c r="G6" s="6">
        <f t="shared" ref="G6:G69" ca="1" si="5">VLOOKUP(F6,$X$4:$Z$10, 3,TRUE)</f>
        <v>1</v>
      </c>
      <c r="H6" s="9">
        <f t="shared" ca="1" si="0"/>
        <v>9</v>
      </c>
      <c r="I6" s="10">
        <f t="shared" ref="I6:I15" ca="1" si="6">H6-D6</f>
        <v>1</v>
      </c>
      <c r="J6" s="10">
        <f ca="1">E6-D6</f>
        <v>0</v>
      </c>
      <c r="K6" s="11">
        <f ca="1">E6-H5</f>
        <v>2</v>
      </c>
      <c r="L6" s="42"/>
      <c r="N6" s="32">
        <v>3</v>
      </c>
      <c r="O6" s="18">
        <v>0.19</v>
      </c>
      <c r="P6" s="20">
        <f t="shared" ref="P6:P9" si="7">P5+O6</f>
        <v>0.65999999999999992</v>
      </c>
      <c r="Q6" s="33">
        <v>47</v>
      </c>
      <c r="R6" s="33">
        <v>65</v>
      </c>
      <c r="S6" s="22">
        <v>3</v>
      </c>
      <c r="U6" s="32">
        <v>3</v>
      </c>
      <c r="V6" s="18">
        <v>0.18</v>
      </c>
      <c r="W6" s="20">
        <f t="shared" ref="W6:W10" si="8">W5 +V6</f>
        <v>0.57000000000000006</v>
      </c>
      <c r="X6" s="33">
        <v>39</v>
      </c>
      <c r="Y6" s="33">
        <v>56</v>
      </c>
      <c r="Z6" s="22">
        <v>3</v>
      </c>
    </row>
    <row r="7" spans="1:26" ht="52" customHeight="1">
      <c r="A7" s="36">
        <v>3</v>
      </c>
      <c r="B7" s="36">
        <f t="shared" ca="1" si="1"/>
        <v>58</v>
      </c>
      <c r="C7" s="36">
        <f t="shared" ca="1" si="2"/>
        <v>3</v>
      </c>
      <c r="D7" s="37">
        <f t="shared" ref="D7:D70" ca="1" si="9">D6+C7</f>
        <v>11</v>
      </c>
      <c r="E7" s="37">
        <f t="shared" ca="1" si="3"/>
        <v>11</v>
      </c>
      <c r="F7" s="38">
        <f t="shared" ca="1" si="4"/>
        <v>87</v>
      </c>
      <c r="G7" s="36">
        <f t="shared" ca="1" si="5"/>
        <v>6</v>
      </c>
      <c r="H7" s="37">
        <f t="shared" ca="1" si="0"/>
        <v>17</v>
      </c>
      <c r="I7" s="39">
        <f t="shared" ca="1" si="6"/>
        <v>6</v>
      </c>
      <c r="J7" s="39">
        <f t="shared" ref="J7:J15" ca="1" si="10">E7-D7</f>
        <v>0</v>
      </c>
      <c r="K7" s="40">
        <f ca="1">E7-H6</f>
        <v>2</v>
      </c>
      <c r="L7" s="42"/>
      <c r="N7" s="23">
        <v>4</v>
      </c>
      <c r="O7" s="19">
        <v>0.15</v>
      </c>
      <c r="P7" s="20">
        <f t="shared" si="7"/>
        <v>0.80999999999999994</v>
      </c>
      <c r="Q7" s="33">
        <v>66</v>
      </c>
      <c r="R7" s="33">
        <v>80</v>
      </c>
      <c r="S7" s="22">
        <v>4</v>
      </c>
      <c r="U7" s="32">
        <v>4</v>
      </c>
      <c r="V7" s="18">
        <v>0.17</v>
      </c>
      <c r="W7" s="20">
        <f t="shared" si="8"/>
        <v>0.7400000000000001</v>
      </c>
      <c r="X7" s="33">
        <v>57</v>
      </c>
      <c r="Y7" s="33">
        <v>73</v>
      </c>
      <c r="Z7" s="22">
        <v>4</v>
      </c>
    </row>
    <row r="8" spans="1:26" ht="13" customHeight="1">
      <c r="A8" s="6">
        <v>4</v>
      </c>
      <c r="B8" s="6">
        <f t="shared" ca="1" si="1"/>
        <v>72</v>
      </c>
      <c r="C8" s="6">
        <f t="shared" ca="1" si="2"/>
        <v>4</v>
      </c>
      <c r="D8" s="9">
        <f t="shared" ca="1" si="9"/>
        <v>15</v>
      </c>
      <c r="E8" s="9">
        <f t="shared" ca="1" si="3"/>
        <v>17</v>
      </c>
      <c r="F8" s="30">
        <f t="shared" ca="1" si="4"/>
        <v>73</v>
      </c>
      <c r="G8" s="6">
        <f t="shared" ca="1" si="5"/>
        <v>4</v>
      </c>
      <c r="H8" s="9">
        <f t="shared" ca="1" si="0"/>
        <v>21</v>
      </c>
      <c r="I8" s="10">
        <f t="shared" ca="1" si="6"/>
        <v>6</v>
      </c>
      <c r="J8" s="10">
        <f t="shared" ca="1" si="10"/>
        <v>2</v>
      </c>
      <c r="K8" s="11">
        <f ca="1">E8-H7</f>
        <v>0</v>
      </c>
      <c r="L8" s="41" t="s">
        <v>28</v>
      </c>
      <c r="N8" s="23">
        <v>5</v>
      </c>
      <c r="O8" s="19">
        <v>0.12</v>
      </c>
      <c r="P8" s="20">
        <f t="shared" si="7"/>
        <v>0.92999999999999994</v>
      </c>
      <c r="Q8" s="33">
        <v>81</v>
      </c>
      <c r="R8" s="33">
        <v>92</v>
      </c>
      <c r="S8" s="22">
        <v>5</v>
      </c>
      <c r="U8" s="32">
        <v>5</v>
      </c>
      <c r="V8" s="18">
        <v>0.13</v>
      </c>
      <c r="W8" s="20">
        <f t="shared" si="8"/>
        <v>0.87000000000000011</v>
      </c>
      <c r="X8" s="33">
        <v>74</v>
      </c>
      <c r="Y8" s="33">
        <v>86</v>
      </c>
      <c r="Z8" s="22">
        <v>5</v>
      </c>
    </row>
    <row r="9" spans="1:26" ht="14" thickBot="1">
      <c r="A9" s="6">
        <v>5</v>
      </c>
      <c r="B9" s="6">
        <f t="shared" ca="1" si="1"/>
        <v>58</v>
      </c>
      <c r="C9" s="6">
        <f t="shared" ca="1" si="2"/>
        <v>3</v>
      </c>
      <c r="D9" s="9">
        <f t="shared" ca="1" si="9"/>
        <v>18</v>
      </c>
      <c r="E9" s="9">
        <f t="shared" ca="1" si="3"/>
        <v>21</v>
      </c>
      <c r="F9" s="30">
        <f t="shared" ca="1" si="4"/>
        <v>49</v>
      </c>
      <c r="G9" s="6">
        <f t="shared" ca="1" si="5"/>
        <v>3</v>
      </c>
      <c r="H9" s="9">
        <f t="shared" ca="1" si="0"/>
        <v>24</v>
      </c>
      <c r="I9" s="10">
        <f t="shared" ca="1" si="6"/>
        <v>6</v>
      </c>
      <c r="J9" s="10">
        <f t="shared" ca="1" si="10"/>
        <v>3</v>
      </c>
      <c r="K9" s="11">
        <f ca="1">E9-H8</f>
        <v>0</v>
      </c>
      <c r="L9" s="41"/>
      <c r="N9" s="24">
        <v>6</v>
      </c>
      <c r="O9" s="25">
        <v>7.0000000000000007E-2</v>
      </c>
      <c r="P9" s="26">
        <f t="shared" si="7"/>
        <v>1</v>
      </c>
      <c r="Q9" s="35">
        <v>93</v>
      </c>
      <c r="R9" s="35">
        <v>99</v>
      </c>
      <c r="S9" s="28">
        <v>6</v>
      </c>
      <c r="U9" s="32">
        <v>6</v>
      </c>
      <c r="V9" s="18">
        <v>0.1</v>
      </c>
      <c r="W9" s="20">
        <f t="shared" si="8"/>
        <v>0.97000000000000008</v>
      </c>
      <c r="X9" s="33">
        <v>87</v>
      </c>
      <c r="Y9" s="33">
        <v>96</v>
      </c>
      <c r="Z9" s="22">
        <v>6</v>
      </c>
    </row>
    <row r="10" spans="1:26" ht="14" thickBot="1">
      <c r="A10" s="6">
        <v>6</v>
      </c>
      <c r="B10" s="6">
        <f t="shared" ca="1" si="1"/>
        <v>17</v>
      </c>
      <c r="C10" s="6">
        <f t="shared" ca="1" si="2"/>
        <v>1</v>
      </c>
      <c r="D10" s="9">
        <f t="shared" ca="1" si="9"/>
        <v>19</v>
      </c>
      <c r="E10" s="9">
        <f t="shared" ca="1" si="3"/>
        <v>24</v>
      </c>
      <c r="F10" s="30">
        <f t="shared" ca="1" si="4"/>
        <v>19</v>
      </c>
      <c r="G10" s="6">
        <f t="shared" ca="1" si="5"/>
        <v>1</v>
      </c>
      <c r="H10" s="9">
        <f t="shared" ca="1" si="0"/>
        <v>25</v>
      </c>
      <c r="I10" s="10">
        <f t="shared" ca="1" si="6"/>
        <v>6</v>
      </c>
      <c r="J10" s="10">
        <f t="shared" ca="1" si="10"/>
        <v>5</v>
      </c>
      <c r="K10" s="11">
        <f ca="1">E10-H9</f>
        <v>0</v>
      </c>
      <c r="L10" s="41"/>
      <c r="N10" s="33"/>
      <c r="O10" s="33"/>
      <c r="P10" s="33"/>
      <c r="U10" s="34">
        <v>7</v>
      </c>
      <c r="V10" s="65">
        <v>0.03</v>
      </c>
      <c r="W10" s="26">
        <f t="shared" si="8"/>
        <v>1</v>
      </c>
      <c r="X10" s="35">
        <v>97</v>
      </c>
      <c r="Y10" s="35">
        <v>99</v>
      </c>
      <c r="Z10" s="28">
        <v>7</v>
      </c>
    </row>
    <row r="11" spans="1:26">
      <c r="A11" s="6">
        <v>7</v>
      </c>
      <c r="B11" s="6">
        <f t="shared" ca="1" si="1"/>
        <v>64</v>
      </c>
      <c r="C11" s="6">
        <f t="shared" ca="1" si="2"/>
        <v>3</v>
      </c>
      <c r="D11" s="9">
        <f t="shared" ca="1" si="9"/>
        <v>22</v>
      </c>
      <c r="E11" s="9">
        <f t="shared" ca="1" si="3"/>
        <v>25</v>
      </c>
      <c r="F11" s="30">
        <f t="shared" ca="1" si="4"/>
        <v>87</v>
      </c>
      <c r="G11" s="6">
        <f t="shared" ca="1" si="5"/>
        <v>6</v>
      </c>
      <c r="H11" s="9">
        <f t="shared" ca="1" si="0"/>
        <v>31</v>
      </c>
      <c r="I11" s="10">
        <f t="shared" ca="1" si="6"/>
        <v>9</v>
      </c>
      <c r="J11" s="10">
        <f t="shared" ca="1" si="10"/>
        <v>3</v>
      </c>
      <c r="K11" s="11">
        <f t="shared" ref="K11:K74" ca="1" si="11">E11-H10</f>
        <v>0</v>
      </c>
      <c r="L11" s="41"/>
      <c r="N11" s="33"/>
      <c r="O11" s="33"/>
      <c r="P11" s="33"/>
    </row>
    <row r="12" spans="1:26">
      <c r="A12" s="6">
        <v>8</v>
      </c>
      <c r="B12" s="6">
        <f t="shared" ca="1" si="1"/>
        <v>67</v>
      </c>
      <c r="C12" s="6">
        <f t="shared" ca="1" si="2"/>
        <v>4</v>
      </c>
      <c r="D12" s="9">
        <f t="shared" ca="1" si="9"/>
        <v>26</v>
      </c>
      <c r="E12" s="9">
        <f t="shared" ca="1" si="3"/>
        <v>31</v>
      </c>
      <c r="F12" s="30">
        <f t="shared" ca="1" si="4"/>
        <v>35</v>
      </c>
      <c r="G12" s="6">
        <f t="shared" ca="1" si="5"/>
        <v>2</v>
      </c>
      <c r="H12" s="9">
        <f t="shared" ca="1" si="0"/>
        <v>33</v>
      </c>
      <c r="I12" s="10">
        <f t="shared" ca="1" si="6"/>
        <v>7</v>
      </c>
      <c r="J12" s="10">
        <f t="shared" ca="1" si="10"/>
        <v>5</v>
      </c>
      <c r="K12" s="11">
        <f t="shared" ca="1" si="11"/>
        <v>0</v>
      </c>
      <c r="L12" s="41"/>
    </row>
    <row r="13" spans="1:26">
      <c r="A13" s="6">
        <v>9</v>
      </c>
      <c r="B13" s="6">
        <f t="shared" ca="1" si="1"/>
        <v>43</v>
      </c>
      <c r="C13" s="6">
        <f t="shared" ca="1" si="2"/>
        <v>2</v>
      </c>
      <c r="D13" s="9">
        <f t="shared" ca="1" si="9"/>
        <v>28</v>
      </c>
      <c r="E13" s="9">
        <f t="shared" ca="1" si="3"/>
        <v>33</v>
      </c>
      <c r="F13" s="30">
        <f t="shared" ca="1" si="4"/>
        <v>71</v>
      </c>
      <c r="G13" s="6">
        <f t="shared" ca="1" si="5"/>
        <v>4</v>
      </c>
      <c r="H13" s="9">
        <f t="shared" ca="1" si="0"/>
        <v>37</v>
      </c>
      <c r="I13" s="10">
        <f t="shared" ca="1" si="6"/>
        <v>9</v>
      </c>
      <c r="J13" s="10">
        <f t="shared" ca="1" si="10"/>
        <v>5</v>
      </c>
      <c r="K13" s="11">
        <f t="shared" ca="1" si="11"/>
        <v>0</v>
      </c>
      <c r="L13" s="41"/>
    </row>
    <row r="14" spans="1:26">
      <c r="A14" s="6">
        <v>10</v>
      </c>
      <c r="B14" s="6">
        <f t="shared" ca="1" si="1"/>
        <v>55</v>
      </c>
      <c r="C14" s="6">
        <f t="shared" ca="1" si="2"/>
        <v>3</v>
      </c>
      <c r="D14" s="9">
        <f t="shared" ca="1" si="9"/>
        <v>31</v>
      </c>
      <c r="E14" s="9">
        <f t="shared" ca="1" si="3"/>
        <v>37</v>
      </c>
      <c r="F14" s="30">
        <f t="shared" ca="1" si="4"/>
        <v>14</v>
      </c>
      <c r="G14" s="6">
        <f t="shared" ca="1" si="5"/>
        <v>1</v>
      </c>
      <c r="H14" s="9">
        <f t="shared" ca="1" si="0"/>
        <v>38</v>
      </c>
      <c r="I14" s="10">
        <f t="shared" ca="1" si="6"/>
        <v>7</v>
      </c>
      <c r="J14" s="10">
        <f t="shared" ca="1" si="10"/>
        <v>6</v>
      </c>
      <c r="K14" s="11">
        <f t="shared" ca="1" si="11"/>
        <v>0</v>
      </c>
      <c r="L14" s="41"/>
    </row>
    <row r="15" spans="1:26">
      <c r="A15" s="6">
        <v>11</v>
      </c>
      <c r="B15" s="6">
        <f t="shared" ca="1" si="1"/>
        <v>81</v>
      </c>
      <c r="C15" s="6">
        <f t="shared" ca="1" si="2"/>
        <v>5</v>
      </c>
      <c r="D15" s="9">
        <f t="shared" ca="1" si="9"/>
        <v>36</v>
      </c>
      <c r="E15" s="9">
        <f t="shared" ca="1" si="3"/>
        <v>38</v>
      </c>
      <c r="F15" s="30">
        <f t="shared" ca="1" si="4"/>
        <v>47</v>
      </c>
      <c r="G15" s="6">
        <f t="shared" ca="1" si="5"/>
        <v>3</v>
      </c>
      <c r="H15" s="9">
        <f t="shared" ca="1" si="0"/>
        <v>41</v>
      </c>
      <c r="I15" s="10">
        <f t="shared" ca="1" si="6"/>
        <v>5</v>
      </c>
      <c r="J15" s="10">
        <f t="shared" ca="1" si="10"/>
        <v>2</v>
      </c>
      <c r="K15" s="11">
        <f t="shared" ca="1" si="11"/>
        <v>0</v>
      </c>
      <c r="L15" s="41"/>
    </row>
    <row r="16" spans="1:26">
      <c r="A16" s="6">
        <v>12</v>
      </c>
      <c r="B16" s="6">
        <f t="shared" ca="1" si="1"/>
        <v>22</v>
      </c>
      <c r="C16" s="6">
        <f t="shared" ca="1" si="2"/>
        <v>2</v>
      </c>
      <c r="D16" s="9">
        <f t="shared" ca="1" si="9"/>
        <v>38</v>
      </c>
      <c r="E16" s="9">
        <f ca="1">MAX(D16,H15)</f>
        <v>41</v>
      </c>
      <c r="F16" s="30">
        <f t="shared" ca="1" si="4"/>
        <v>7</v>
      </c>
      <c r="G16" s="6">
        <f t="shared" ca="1" si="5"/>
        <v>1</v>
      </c>
      <c r="H16" s="9">
        <f ca="1">E16+G16</f>
        <v>42</v>
      </c>
      <c r="I16" s="10">
        <f ca="1">H16-D16</f>
        <v>4</v>
      </c>
      <c r="J16" s="10">
        <f ca="1">E16-D16</f>
        <v>3</v>
      </c>
      <c r="K16" s="11">
        <f t="shared" ca="1" si="11"/>
        <v>0</v>
      </c>
      <c r="L16" s="41"/>
      <c r="N16" s="33"/>
      <c r="O16" s="33"/>
      <c r="P16" s="33"/>
    </row>
    <row r="17" spans="1:17">
      <c r="A17" s="6">
        <v>13</v>
      </c>
      <c r="B17" s="6">
        <f t="shared" ca="1" si="1"/>
        <v>94</v>
      </c>
      <c r="C17" s="6">
        <f t="shared" ca="1" si="2"/>
        <v>6</v>
      </c>
      <c r="D17" s="9">
        <f t="shared" ca="1" si="9"/>
        <v>44</v>
      </c>
      <c r="E17" s="9">
        <f t="shared" ref="E17:E80" ca="1" si="12">MAX(D17,H16)</f>
        <v>44</v>
      </c>
      <c r="F17" s="30">
        <f t="shared" ca="1" si="4"/>
        <v>44</v>
      </c>
      <c r="G17" s="6">
        <f t="shared" ca="1" si="5"/>
        <v>3</v>
      </c>
      <c r="H17" s="9">
        <f t="shared" ref="H17:H80" ca="1" si="13">E17+G17</f>
        <v>47</v>
      </c>
      <c r="I17" s="10">
        <f t="shared" ref="I17:I80" ca="1" si="14">H17-D17</f>
        <v>3</v>
      </c>
      <c r="J17" s="10">
        <f t="shared" ref="J17:J80" ca="1" si="15">E17-D17</f>
        <v>0</v>
      </c>
      <c r="K17" s="11">
        <f t="shared" ca="1" si="11"/>
        <v>2</v>
      </c>
      <c r="L17" s="41"/>
      <c r="N17" s="33"/>
      <c r="O17" s="33"/>
      <c r="P17" s="33"/>
    </row>
    <row r="18" spans="1:17" ht="14" thickBot="1">
      <c r="A18" s="6">
        <v>14</v>
      </c>
      <c r="B18" s="6">
        <f t="shared" ca="1" si="1"/>
        <v>86</v>
      </c>
      <c r="C18" s="6">
        <f t="shared" ca="1" si="2"/>
        <v>5</v>
      </c>
      <c r="D18" s="9">
        <f t="shared" ca="1" si="9"/>
        <v>49</v>
      </c>
      <c r="E18" s="9">
        <f t="shared" ca="1" si="12"/>
        <v>49</v>
      </c>
      <c r="F18" s="30">
        <f t="shared" ca="1" si="4"/>
        <v>26</v>
      </c>
      <c r="G18" s="6">
        <f t="shared" ca="1" si="5"/>
        <v>2</v>
      </c>
      <c r="H18" s="9">
        <f t="shared" ca="1" si="13"/>
        <v>51</v>
      </c>
      <c r="I18" s="10">
        <f t="shared" ca="1" si="14"/>
        <v>2</v>
      </c>
      <c r="J18" s="10">
        <f t="shared" ca="1" si="15"/>
        <v>0</v>
      </c>
      <c r="K18" s="11">
        <f t="shared" ca="1" si="11"/>
        <v>2</v>
      </c>
      <c r="L18" s="41"/>
      <c r="N18" s="33"/>
      <c r="O18" s="33"/>
      <c r="P18" s="33"/>
    </row>
    <row r="19" spans="1:17" ht="71" thickBot="1">
      <c r="A19" s="6">
        <v>15</v>
      </c>
      <c r="B19" s="6">
        <f t="shared" ca="1" si="1"/>
        <v>9</v>
      </c>
      <c r="C19" s="6">
        <f t="shared" ca="1" si="2"/>
        <v>1</v>
      </c>
      <c r="D19" s="9">
        <f t="shared" ca="1" si="9"/>
        <v>50</v>
      </c>
      <c r="E19" s="9">
        <f t="shared" ca="1" si="12"/>
        <v>51</v>
      </c>
      <c r="F19" s="30">
        <f t="shared" ca="1" si="4"/>
        <v>28</v>
      </c>
      <c r="G19" s="6">
        <f t="shared" ca="1" si="5"/>
        <v>2</v>
      </c>
      <c r="H19" s="9">
        <f t="shared" ca="1" si="13"/>
        <v>53</v>
      </c>
      <c r="I19" s="10">
        <f t="shared" ca="1" si="14"/>
        <v>3</v>
      </c>
      <c r="J19" s="10">
        <f t="shared" ca="1" si="15"/>
        <v>1</v>
      </c>
      <c r="K19" s="11">
        <f t="shared" ca="1" si="11"/>
        <v>0</v>
      </c>
      <c r="L19" s="41"/>
      <c r="M19" s="53" t="s">
        <v>39</v>
      </c>
      <c r="N19" s="54" t="s">
        <v>40</v>
      </c>
      <c r="O19" s="54" t="s">
        <v>41</v>
      </c>
      <c r="P19" s="54" t="s">
        <v>34</v>
      </c>
      <c r="Q19" s="55" t="s">
        <v>43</v>
      </c>
    </row>
    <row r="20" spans="1:17">
      <c r="A20" s="6">
        <v>16</v>
      </c>
      <c r="B20" s="6">
        <f t="shared" ca="1" si="1"/>
        <v>31</v>
      </c>
      <c r="C20" s="6">
        <f t="shared" ca="1" si="2"/>
        <v>2</v>
      </c>
      <c r="D20" s="9">
        <f t="shared" ca="1" si="9"/>
        <v>52</v>
      </c>
      <c r="E20" s="9">
        <f t="shared" ca="1" si="12"/>
        <v>53</v>
      </c>
      <c r="F20" s="30">
        <f t="shared" ca="1" si="4"/>
        <v>90</v>
      </c>
      <c r="G20" s="6">
        <f t="shared" ca="1" si="5"/>
        <v>6</v>
      </c>
      <c r="H20" s="9">
        <f t="shared" ca="1" si="13"/>
        <v>59</v>
      </c>
      <c r="I20" s="10">
        <f t="shared" ca="1" si="14"/>
        <v>7</v>
      </c>
      <c r="J20" s="10">
        <f t="shared" ca="1" si="15"/>
        <v>1</v>
      </c>
      <c r="K20" s="11">
        <f t="shared" ca="1" si="11"/>
        <v>0</v>
      </c>
      <c r="L20" s="41"/>
      <c r="M20" s="47">
        <f ca="1">AVERAGE(J8:J109)</f>
        <v>16.068627450980394</v>
      </c>
      <c r="N20" s="46">
        <f ca="1">SUM(K8:K109)</f>
        <v>9</v>
      </c>
      <c r="O20" s="45">
        <f ca="1">AVERAGE(I8:I109)</f>
        <v>19.362745098039216</v>
      </c>
      <c r="P20" s="18">
        <f ca="1">1-(N20/H109)</f>
        <v>0.97513812154696133</v>
      </c>
      <c r="Q20" s="47">
        <f ca="1">E109/60</f>
        <v>5.9666666666666668</v>
      </c>
    </row>
    <row r="21" spans="1:17">
      <c r="A21" s="6">
        <v>17</v>
      </c>
      <c r="B21" s="6">
        <f t="shared" ca="1" si="1"/>
        <v>59</v>
      </c>
      <c r="C21" s="6">
        <f t="shared" ca="1" si="2"/>
        <v>3</v>
      </c>
      <c r="D21" s="9">
        <f t="shared" ca="1" si="9"/>
        <v>55</v>
      </c>
      <c r="E21" s="9">
        <f t="shared" ca="1" si="12"/>
        <v>59</v>
      </c>
      <c r="F21" s="30">
        <f t="shared" ca="1" si="4"/>
        <v>61</v>
      </c>
      <c r="G21" s="6">
        <f t="shared" ca="1" si="5"/>
        <v>4</v>
      </c>
      <c r="H21" s="9">
        <f t="shared" ca="1" si="13"/>
        <v>63</v>
      </c>
      <c r="I21" s="10">
        <f t="shared" ca="1" si="14"/>
        <v>8</v>
      </c>
      <c r="J21" s="10">
        <f t="shared" ca="1" si="15"/>
        <v>4</v>
      </c>
      <c r="K21" s="11">
        <f t="shared" ca="1" si="11"/>
        <v>0</v>
      </c>
      <c r="L21" s="41"/>
      <c r="N21" s="33"/>
      <c r="O21" s="33"/>
      <c r="P21" s="33"/>
    </row>
    <row r="22" spans="1:17">
      <c r="A22" s="6">
        <v>18</v>
      </c>
      <c r="B22" s="6">
        <f t="shared" ca="1" si="1"/>
        <v>78</v>
      </c>
      <c r="C22" s="6">
        <f t="shared" ca="1" si="2"/>
        <v>4</v>
      </c>
      <c r="D22" s="9">
        <f t="shared" ca="1" si="9"/>
        <v>59</v>
      </c>
      <c r="E22" s="9">
        <f t="shared" ca="1" si="12"/>
        <v>63</v>
      </c>
      <c r="F22" s="30">
        <f t="shared" ca="1" si="4"/>
        <v>19</v>
      </c>
      <c r="G22" s="6">
        <f t="shared" ca="1" si="5"/>
        <v>1</v>
      </c>
      <c r="H22" s="9">
        <f t="shared" ca="1" si="13"/>
        <v>64</v>
      </c>
      <c r="I22" s="10">
        <f t="shared" ca="1" si="14"/>
        <v>5</v>
      </c>
      <c r="J22" s="10">
        <f t="shared" ca="1" si="15"/>
        <v>4</v>
      </c>
      <c r="K22" s="11">
        <f t="shared" ca="1" si="11"/>
        <v>0</v>
      </c>
      <c r="L22" s="41"/>
      <c r="N22" s="33"/>
      <c r="O22" s="33"/>
      <c r="P22" s="33"/>
    </row>
    <row r="23" spans="1:17">
      <c r="A23" s="6">
        <v>19</v>
      </c>
      <c r="B23" s="6">
        <f t="shared" ca="1" si="1"/>
        <v>60</v>
      </c>
      <c r="C23" s="6">
        <f t="shared" ca="1" si="2"/>
        <v>3</v>
      </c>
      <c r="D23" s="9">
        <f t="shared" ca="1" si="9"/>
        <v>62</v>
      </c>
      <c r="E23" s="9">
        <f t="shared" ca="1" si="12"/>
        <v>64</v>
      </c>
      <c r="F23" s="30">
        <f t="shared" ca="1" si="4"/>
        <v>84</v>
      </c>
      <c r="G23" s="6">
        <f t="shared" ca="1" si="5"/>
        <v>5</v>
      </c>
      <c r="H23" s="9">
        <f t="shared" ca="1" si="13"/>
        <v>69</v>
      </c>
      <c r="I23" s="10">
        <f t="shared" ca="1" si="14"/>
        <v>7</v>
      </c>
      <c r="J23" s="10">
        <f t="shared" ca="1" si="15"/>
        <v>2</v>
      </c>
      <c r="K23" s="11">
        <f t="shared" ca="1" si="11"/>
        <v>0</v>
      </c>
      <c r="L23" s="41"/>
      <c r="N23" s="33"/>
      <c r="O23" s="33"/>
      <c r="P23" s="33"/>
    </row>
    <row r="24" spans="1:17">
      <c r="A24" s="6">
        <v>20</v>
      </c>
      <c r="B24" s="6">
        <f t="shared" ca="1" si="1"/>
        <v>9</v>
      </c>
      <c r="C24" s="6">
        <f t="shared" ca="1" si="2"/>
        <v>1</v>
      </c>
      <c r="D24" s="9">
        <f t="shared" ca="1" si="9"/>
        <v>63</v>
      </c>
      <c r="E24" s="9">
        <f t="shared" ca="1" si="12"/>
        <v>69</v>
      </c>
      <c r="F24" s="30">
        <f t="shared" ca="1" si="4"/>
        <v>30</v>
      </c>
      <c r="G24" s="6">
        <f t="shared" ca="1" si="5"/>
        <v>2</v>
      </c>
      <c r="H24" s="9">
        <f t="shared" ca="1" si="13"/>
        <v>71</v>
      </c>
      <c r="I24" s="10">
        <f t="shared" ca="1" si="14"/>
        <v>8</v>
      </c>
      <c r="J24" s="10">
        <f t="shared" ca="1" si="15"/>
        <v>6</v>
      </c>
      <c r="K24" s="11">
        <f t="shared" ca="1" si="11"/>
        <v>0</v>
      </c>
      <c r="L24" s="41"/>
      <c r="N24" s="33"/>
      <c r="O24" s="33"/>
      <c r="P24" s="33"/>
    </row>
    <row r="25" spans="1:17">
      <c r="A25" s="6">
        <v>21</v>
      </c>
      <c r="B25" s="6">
        <f t="shared" ca="1" si="1"/>
        <v>91</v>
      </c>
      <c r="C25" s="6">
        <f t="shared" ca="1" si="2"/>
        <v>5</v>
      </c>
      <c r="D25" s="9">
        <f t="shared" ca="1" si="9"/>
        <v>68</v>
      </c>
      <c r="E25" s="9">
        <f t="shared" ca="1" si="12"/>
        <v>71</v>
      </c>
      <c r="F25" s="30">
        <f t="shared" ca="1" si="4"/>
        <v>17</v>
      </c>
      <c r="G25" s="6">
        <f t="shared" ca="1" si="5"/>
        <v>1</v>
      </c>
      <c r="H25" s="9">
        <f t="shared" ca="1" si="13"/>
        <v>72</v>
      </c>
      <c r="I25" s="10">
        <f t="shared" ca="1" si="14"/>
        <v>4</v>
      </c>
      <c r="J25" s="10">
        <f t="shared" ca="1" si="15"/>
        <v>3</v>
      </c>
      <c r="K25" s="11">
        <f t="shared" ca="1" si="11"/>
        <v>0</v>
      </c>
      <c r="L25" s="41"/>
      <c r="N25" s="33"/>
      <c r="O25" s="33"/>
      <c r="P25" s="33"/>
    </row>
    <row r="26" spans="1:17">
      <c r="A26" s="6">
        <v>22</v>
      </c>
      <c r="B26" s="6">
        <f t="shared" ca="1" si="1"/>
        <v>64</v>
      </c>
      <c r="C26" s="6">
        <f t="shared" ca="1" si="2"/>
        <v>3</v>
      </c>
      <c r="D26" s="9">
        <f t="shared" ca="1" si="9"/>
        <v>71</v>
      </c>
      <c r="E26" s="9">
        <f t="shared" ca="1" si="12"/>
        <v>72</v>
      </c>
      <c r="F26" s="30">
        <f t="shared" ca="1" si="4"/>
        <v>65</v>
      </c>
      <c r="G26" s="6">
        <f t="shared" ca="1" si="5"/>
        <v>4</v>
      </c>
      <c r="H26" s="9">
        <f t="shared" ca="1" si="13"/>
        <v>76</v>
      </c>
      <c r="I26" s="10">
        <f t="shared" ca="1" si="14"/>
        <v>5</v>
      </c>
      <c r="J26" s="10">
        <f t="shared" ca="1" si="15"/>
        <v>1</v>
      </c>
      <c r="K26" s="11">
        <f t="shared" ca="1" si="11"/>
        <v>0</v>
      </c>
      <c r="L26" s="41"/>
      <c r="N26" s="33"/>
      <c r="O26" s="33"/>
      <c r="P26" s="33"/>
    </row>
    <row r="27" spans="1:17">
      <c r="A27" s="6">
        <v>23</v>
      </c>
      <c r="B27" s="6">
        <f t="shared" ca="1" si="1"/>
        <v>54</v>
      </c>
      <c r="C27" s="6">
        <f t="shared" ca="1" si="2"/>
        <v>3</v>
      </c>
      <c r="D27" s="9">
        <f t="shared" ca="1" si="9"/>
        <v>74</v>
      </c>
      <c r="E27" s="9">
        <f t="shared" ca="1" si="12"/>
        <v>76</v>
      </c>
      <c r="F27" s="30">
        <f t="shared" ca="1" si="4"/>
        <v>49</v>
      </c>
      <c r="G27" s="6">
        <f t="shared" ca="1" si="5"/>
        <v>3</v>
      </c>
      <c r="H27" s="9">
        <f t="shared" ca="1" si="13"/>
        <v>79</v>
      </c>
      <c r="I27" s="10">
        <f t="shared" ca="1" si="14"/>
        <v>5</v>
      </c>
      <c r="J27" s="10">
        <f t="shared" ca="1" si="15"/>
        <v>2</v>
      </c>
      <c r="K27" s="11">
        <f t="shared" ca="1" si="11"/>
        <v>0</v>
      </c>
      <c r="L27" s="41"/>
      <c r="N27" s="33"/>
      <c r="O27" s="33"/>
      <c r="P27" s="33"/>
    </row>
    <row r="28" spans="1:17">
      <c r="A28" s="6">
        <v>24</v>
      </c>
      <c r="B28" s="6">
        <f t="shared" ca="1" si="1"/>
        <v>46</v>
      </c>
      <c r="C28" s="6">
        <f t="shared" ca="1" si="2"/>
        <v>2</v>
      </c>
      <c r="D28" s="9">
        <f t="shared" ca="1" si="9"/>
        <v>76</v>
      </c>
      <c r="E28" s="9">
        <f t="shared" ca="1" si="12"/>
        <v>79</v>
      </c>
      <c r="F28" s="30">
        <f t="shared" ca="1" si="4"/>
        <v>36</v>
      </c>
      <c r="G28" s="6">
        <f t="shared" ca="1" si="5"/>
        <v>2</v>
      </c>
      <c r="H28" s="9">
        <f t="shared" ca="1" si="13"/>
        <v>81</v>
      </c>
      <c r="I28" s="10">
        <f t="shared" ca="1" si="14"/>
        <v>5</v>
      </c>
      <c r="J28" s="10">
        <f t="shared" ca="1" si="15"/>
        <v>3</v>
      </c>
      <c r="K28" s="11">
        <f t="shared" ca="1" si="11"/>
        <v>0</v>
      </c>
      <c r="L28" s="41"/>
      <c r="N28" s="33"/>
      <c r="O28" s="33"/>
      <c r="P28" s="33"/>
    </row>
    <row r="29" spans="1:17">
      <c r="A29" s="6">
        <v>25</v>
      </c>
      <c r="B29" s="6">
        <f t="shared" ca="1" si="1"/>
        <v>87</v>
      </c>
      <c r="C29" s="6">
        <f t="shared" ca="1" si="2"/>
        <v>5</v>
      </c>
      <c r="D29" s="9">
        <f t="shared" ca="1" si="9"/>
        <v>81</v>
      </c>
      <c r="E29" s="9">
        <f t="shared" ca="1" si="12"/>
        <v>81</v>
      </c>
      <c r="F29" s="30">
        <f t="shared" ca="1" si="4"/>
        <v>12</v>
      </c>
      <c r="G29" s="6">
        <f t="shared" ca="1" si="5"/>
        <v>1</v>
      </c>
      <c r="H29" s="9">
        <f t="shared" ca="1" si="13"/>
        <v>82</v>
      </c>
      <c r="I29" s="10">
        <f t="shared" ca="1" si="14"/>
        <v>1</v>
      </c>
      <c r="J29" s="10">
        <f t="shared" ca="1" si="15"/>
        <v>0</v>
      </c>
      <c r="K29" s="11">
        <f t="shared" ca="1" si="11"/>
        <v>0</v>
      </c>
      <c r="L29" s="41"/>
      <c r="N29" s="33"/>
      <c r="O29" s="33"/>
      <c r="P29" s="33"/>
    </row>
    <row r="30" spans="1:17">
      <c r="A30" s="6">
        <v>26</v>
      </c>
      <c r="B30" s="6">
        <f t="shared" ca="1" si="1"/>
        <v>6</v>
      </c>
      <c r="C30" s="6">
        <f t="shared" ca="1" si="2"/>
        <v>1</v>
      </c>
      <c r="D30" s="9">
        <f t="shared" ca="1" si="9"/>
        <v>82</v>
      </c>
      <c r="E30" s="9">
        <f t="shared" ca="1" si="12"/>
        <v>82</v>
      </c>
      <c r="F30" s="30">
        <f t="shared" ca="1" si="4"/>
        <v>94</v>
      </c>
      <c r="G30" s="6">
        <f t="shared" ca="1" si="5"/>
        <v>6</v>
      </c>
      <c r="H30" s="9">
        <f t="shared" ca="1" si="13"/>
        <v>88</v>
      </c>
      <c r="I30" s="10">
        <f t="shared" ca="1" si="14"/>
        <v>6</v>
      </c>
      <c r="J30" s="10">
        <f t="shared" ca="1" si="15"/>
        <v>0</v>
      </c>
      <c r="K30" s="11">
        <f t="shared" ca="1" si="11"/>
        <v>0</v>
      </c>
      <c r="L30" s="41"/>
      <c r="N30" s="33"/>
      <c r="O30" s="33"/>
      <c r="P30" s="33"/>
    </row>
    <row r="31" spans="1:17">
      <c r="A31" s="6">
        <v>27</v>
      </c>
      <c r="B31" s="6">
        <f t="shared" ca="1" si="1"/>
        <v>79</v>
      </c>
      <c r="C31" s="6">
        <f t="shared" ca="1" si="2"/>
        <v>4</v>
      </c>
      <c r="D31" s="9">
        <f t="shared" ca="1" si="9"/>
        <v>86</v>
      </c>
      <c r="E31" s="9">
        <f t="shared" ca="1" si="12"/>
        <v>88</v>
      </c>
      <c r="F31" s="30">
        <f t="shared" ca="1" si="4"/>
        <v>1</v>
      </c>
      <c r="G31" s="6">
        <f t="shared" ca="1" si="5"/>
        <v>1</v>
      </c>
      <c r="H31" s="9">
        <f t="shared" ca="1" si="13"/>
        <v>89</v>
      </c>
      <c r="I31" s="10">
        <f t="shared" ca="1" si="14"/>
        <v>3</v>
      </c>
      <c r="J31" s="10">
        <f t="shared" ca="1" si="15"/>
        <v>2</v>
      </c>
      <c r="K31" s="11">
        <f t="shared" ca="1" si="11"/>
        <v>0</v>
      </c>
      <c r="L31" s="41"/>
      <c r="N31" s="33"/>
      <c r="O31" s="33"/>
      <c r="P31" s="33"/>
    </row>
    <row r="32" spans="1:17">
      <c r="A32" s="6">
        <v>28</v>
      </c>
      <c r="B32" s="6">
        <f t="shared" ca="1" si="1"/>
        <v>32</v>
      </c>
      <c r="C32" s="6">
        <f t="shared" ca="1" si="2"/>
        <v>2</v>
      </c>
      <c r="D32" s="9">
        <f t="shared" ca="1" si="9"/>
        <v>88</v>
      </c>
      <c r="E32" s="9">
        <f t="shared" ca="1" si="12"/>
        <v>89</v>
      </c>
      <c r="F32" s="30">
        <f t="shared" ca="1" si="4"/>
        <v>45</v>
      </c>
      <c r="G32" s="6">
        <f t="shared" ca="1" si="5"/>
        <v>3</v>
      </c>
      <c r="H32" s="9">
        <f t="shared" ca="1" si="13"/>
        <v>92</v>
      </c>
      <c r="I32" s="10">
        <f t="shared" ca="1" si="14"/>
        <v>4</v>
      </c>
      <c r="J32" s="10">
        <f t="shared" ca="1" si="15"/>
        <v>1</v>
      </c>
      <c r="K32" s="11">
        <f t="shared" ca="1" si="11"/>
        <v>0</v>
      </c>
      <c r="L32" s="41"/>
    </row>
    <row r="33" spans="1:12">
      <c r="A33" s="6">
        <v>29</v>
      </c>
      <c r="B33" s="6">
        <f t="shared" ca="1" si="1"/>
        <v>51</v>
      </c>
      <c r="C33" s="6">
        <f t="shared" ca="1" si="2"/>
        <v>3</v>
      </c>
      <c r="D33" s="9">
        <f t="shared" ca="1" si="9"/>
        <v>91</v>
      </c>
      <c r="E33" s="9">
        <f t="shared" ca="1" si="12"/>
        <v>92</v>
      </c>
      <c r="F33" s="30">
        <f t="shared" ca="1" si="4"/>
        <v>50</v>
      </c>
      <c r="G33" s="6">
        <f t="shared" ca="1" si="5"/>
        <v>3</v>
      </c>
      <c r="H33" s="9">
        <f t="shared" ca="1" si="13"/>
        <v>95</v>
      </c>
      <c r="I33" s="10">
        <f t="shared" ca="1" si="14"/>
        <v>4</v>
      </c>
      <c r="J33" s="10">
        <f t="shared" ca="1" si="15"/>
        <v>1</v>
      </c>
      <c r="K33" s="11">
        <f t="shared" ca="1" si="11"/>
        <v>0</v>
      </c>
      <c r="L33" s="41"/>
    </row>
    <row r="34" spans="1:12">
      <c r="A34" s="6">
        <v>30</v>
      </c>
      <c r="B34" s="6">
        <f t="shared" ca="1" si="1"/>
        <v>65</v>
      </c>
      <c r="C34" s="6">
        <f t="shared" ca="1" si="2"/>
        <v>3</v>
      </c>
      <c r="D34" s="9">
        <f t="shared" ca="1" si="9"/>
        <v>94</v>
      </c>
      <c r="E34" s="9">
        <f t="shared" ca="1" si="12"/>
        <v>95</v>
      </c>
      <c r="F34" s="30">
        <f t="shared" ca="1" si="4"/>
        <v>54</v>
      </c>
      <c r="G34" s="6">
        <f t="shared" ca="1" si="5"/>
        <v>3</v>
      </c>
      <c r="H34" s="9">
        <f t="shared" ca="1" si="13"/>
        <v>98</v>
      </c>
      <c r="I34" s="10">
        <f t="shared" ca="1" si="14"/>
        <v>4</v>
      </c>
      <c r="J34" s="10">
        <f t="shared" ca="1" si="15"/>
        <v>1</v>
      </c>
      <c r="K34" s="11">
        <f t="shared" ca="1" si="11"/>
        <v>0</v>
      </c>
      <c r="L34" s="41"/>
    </row>
    <row r="35" spans="1:12">
      <c r="A35" s="6">
        <v>31</v>
      </c>
      <c r="B35" s="6">
        <f t="shared" ca="1" si="1"/>
        <v>15</v>
      </c>
      <c r="C35" s="6">
        <f t="shared" ca="1" si="2"/>
        <v>1</v>
      </c>
      <c r="D35" s="9">
        <f t="shared" ca="1" si="9"/>
        <v>95</v>
      </c>
      <c r="E35" s="9">
        <f t="shared" ca="1" si="12"/>
        <v>98</v>
      </c>
      <c r="F35" s="30">
        <f t="shared" ca="1" si="4"/>
        <v>48</v>
      </c>
      <c r="G35" s="6">
        <f t="shared" ca="1" si="5"/>
        <v>3</v>
      </c>
      <c r="H35" s="9">
        <f t="shared" ca="1" si="13"/>
        <v>101</v>
      </c>
      <c r="I35" s="10">
        <f t="shared" ca="1" si="14"/>
        <v>6</v>
      </c>
      <c r="J35" s="10">
        <f t="shared" ca="1" si="15"/>
        <v>3</v>
      </c>
      <c r="K35" s="11">
        <f t="shared" ca="1" si="11"/>
        <v>0</v>
      </c>
      <c r="L35" s="41"/>
    </row>
    <row r="36" spans="1:12">
      <c r="A36" s="6">
        <v>32</v>
      </c>
      <c r="B36" s="6">
        <f t="shared" ca="1" si="1"/>
        <v>95</v>
      </c>
      <c r="C36" s="6">
        <f t="shared" ca="1" si="2"/>
        <v>6</v>
      </c>
      <c r="D36" s="9">
        <f t="shared" ca="1" si="9"/>
        <v>101</v>
      </c>
      <c r="E36" s="9">
        <f t="shared" ca="1" si="12"/>
        <v>101</v>
      </c>
      <c r="F36" s="30">
        <f t="shared" ca="1" si="4"/>
        <v>21</v>
      </c>
      <c r="G36" s="6">
        <f t="shared" ca="1" si="5"/>
        <v>2</v>
      </c>
      <c r="H36" s="9">
        <f t="shared" ca="1" si="13"/>
        <v>103</v>
      </c>
      <c r="I36" s="10">
        <f t="shared" ca="1" si="14"/>
        <v>2</v>
      </c>
      <c r="J36" s="10">
        <f t="shared" ca="1" si="15"/>
        <v>0</v>
      </c>
      <c r="K36" s="11">
        <f t="shared" ca="1" si="11"/>
        <v>0</v>
      </c>
      <c r="L36" s="41"/>
    </row>
    <row r="37" spans="1:12">
      <c r="A37" s="6">
        <v>33</v>
      </c>
      <c r="B37" s="6">
        <f t="shared" ca="1" si="1"/>
        <v>76</v>
      </c>
      <c r="C37" s="6">
        <f t="shared" ca="1" si="2"/>
        <v>4</v>
      </c>
      <c r="D37" s="9">
        <f t="shared" ca="1" si="9"/>
        <v>105</v>
      </c>
      <c r="E37" s="9">
        <f t="shared" ca="1" si="12"/>
        <v>105</v>
      </c>
      <c r="F37" s="30">
        <f t="shared" ca="1" si="4"/>
        <v>67</v>
      </c>
      <c r="G37" s="6">
        <f t="shared" ca="1" si="5"/>
        <v>4</v>
      </c>
      <c r="H37" s="9">
        <f t="shared" ca="1" si="13"/>
        <v>109</v>
      </c>
      <c r="I37" s="10">
        <f t="shared" ca="1" si="14"/>
        <v>4</v>
      </c>
      <c r="J37" s="10">
        <f t="shared" ca="1" si="15"/>
        <v>0</v>
      </c>
      <c r="K37" s="11">
        <f t="shared" ca="1" si="11"/>
        <v>2</v>
      </c>
      <c r="L37" s="41"/>
    </row>
    <row r="38" spans="1:12">
      <c r="A38" s="6">
        <v>34</v>
      </c>
      <c r="B38" s="6">
        <f t="shared" ca="1" si="1"/>
        <v>0</v>
      </c>
      <c r="C38" s="6">
        <f t="shared" ca="1" si="2"/>
        <v>1</v>
      </c>
      <c r="D38" s="9">
        <f t="shared" ca="1" si="9"/>
        <v>106</v>
      </c>
      <c r="E38" s="9">
        <f t="shared" ca="1" si="12"/>
        <v>109</v>
      </c>
      <c r="F38" s="30">
        <f t="shared" ca="1" si="4"/>
        <v>71</v>
      </c>
      <c r="G38" s="6">
        <f t="shared" ca="1" si="5"/>
        <v>4</v>
      </c>
      <c r="H38" s="9">
        <f t="shared" ca="1" si="13"/>
        <v>113</v>
      </c>
      <c r="I38" s="10">
        <f t="shared" ca="1" si="14"/>
        <v>7</v>
      </c>
      <c r="J38" s="10">
        <f t="shared" ca="1" si="15"/>
        <v>3</v>
      </c>
      <c r="K38" s="11">
        <f t="shared" ca="1" si="11"/>
        <v>0</v>
      </c>
      <c r="L38" s="41"/>
    </row>
    <row r="39" spans="1:12">
      <c r="A39" s="6">
        <v>35</v>
      </c>
      <c r="B39" s="6">
        <f t="shared" ca="1" si="1"/>
        <v>48</v>
      </c>
      <c r="C39" s="6">
        <f t="shared" ca="1" si="2"/>
        <v>3</v>
      </c>
      <c r="D39" s="9">
        <f t="shared" ca="1" si="9"/>
        <v>109</v>
      </c>
      <c r="E39" s="9">
        <f t="shared" ca="1" si="12"/>
        <v>113</v>
      </c>
      <c r="F39" s="30">
        <f t="shared" ca="1" si="4"/>
        <v>15</v>
      </c>
      <c r="G39" s="6">
        <f t="shared" ca="1" si="5"/>
        <v>1</v>
      </c>
      <c r="H39" s="9">
        <f t="shared" ca="1" si="13"/>
        <v>114</v>
      </c>
      <c r="I39" s="10">
        <f t="shared" ca="1" si="14"/>
        <v>5</v>
      </c>
      <c r="J39" s="10">
        <f t="shared" ca="1" si="15"/>
        <v>4</v>
      </c>
      <c r="K39" s="11">
        <f t="shared" ca="1" si="11"/>
        <v>0</v>
      </c>
      <c r="L39" s="41"/>
    </row>
    <row r="40" spans="1:12">
      <c r="A40" s="6">
        <v>36</v>
      </c>
      <c r="B40" s="6">
        <f t="shared" ca="1" si="1"/>
        <v>36</v>
      </c>
      <c r="C40" s="6">
        <f t="shared" ca="1" si="2"/>
        <v>2</v>
      </c>
      <c r="D40" s="9">
        <f t="shared" ca="1" si="9"/>
        <v>111</v>
      </c>
      <c r="E40" s="9">
        <f t="shared" ca="1" si="12"/>
        <v>114</v>
      </c>
      <c r="F40" s="30">
        <f t="shared" ca="1" si="4"/>
        <v>56</v>
      </c>
      <c r="G40" s="6">
        <f t="shared" ca="1" si="5"/>
        <v>3</v>
      </c>
      <c r="H40" s="9">
        <f t="shared" ca="1" si="13"/>
        <v>117</v>
      </c>
      <c r="I40" s="10">
        <f t="shared" ca="1" si="14"/>
        <v>6</v>
      </c>
      <c r="J40" s="10">
        <f t="shared" ca="1" si="15"/>
        <v>3</v>
      </c>
      <c r="K40" s="11">
        <f t="shared" ca="1" si="11"/>
        <v>0</v>
      </c>
      <c r="L40" s="41"/>
    </row>
    <row r="41" spans="1:12">
      <c r="A41" s="6">
        <v>37</v>
      </c>
      <c r="B41" s="6">
        <f t="shared" ca="1" si="1"/>
        <v>94</v>
      </c>
      <c r="C41" s="6">
        <f t="shared" ca="1" si="2"/>
        <v>6</v>
      </c>
      <c r="D41" s="9">
        <f t="shared" ca="1" si="9"/>
        <v>117</v>
      </c>
      <c r="E41" s="9">
        <f t="shared" ca="1" si="12"/>
        <v>117</v>
      </c>
      <c r="F41" s="30">
        <f t="shared" ca="1" si="4"/>
        <v>5</v>
      </c>
      <c r="G41" s="6">
        <f t="shared" ca="1" si="5"/>
        <v>1</v>
      </c>
      <c r="H41" s="9">
        <f t="shared" ca="1" si="13"/>
        <v>118</v>
      </c>
      <c r="I41" s="10">
        <f t="shared" ca="1" si="14"/>
        <v>1</v>
      </c>
      <c r="J41" s="10">
        <f t="shared" ca="1" si="15"/>
        <v>0</v>
      </c>
      <c r="K41" s="11">
        <f t="shared" ca="1" si="11"/>
        <v>0</v>
      </c>
      <c r="L41" s="41"/>
    </row>
    <row r="42" spans="1:12">
      <c r="A42" s="6">
        <v>38</v>
      </c>
      <c r="B42" s="6">
        <f t="shared" ca="1" si="1"/>
        <v>72</v>
      </c>
      <c r="C42" s="6">
        <f t="shared" ca="1" si="2"/>
        <v>4</v>
      </c>
      <c r="D42" s="9">
        <f t="shared" ca="1" si="9"/>
        <v>121</v>
      </c>
      <c r="E42" s="9">
        <f t="shared" ca="1" si="12"/>
        <v>121</v>
      </c>
      <c r="F42" s="30">
        <f t="shared" ca="1" si="4"/>
        <v>82</v>
      </c>
      <c r="G42" s="6">
        <f t="shared" ca="1" si="5"/>
        <v>5</v>
      </c>
      <c r="H42" s="9">
        <f t="shared" ca="1" si="13"/>
        <v>126</v>
      </c>
      <c r="I42" s="10">
        <f t="shared" ca="1" si="14"/>
        <v>5</v>
      </c>
      <c r="J42" s="10">
        <f t="shared" ca="1" si="15"/>
        <v>0</v>
      </c>
      <c r="K42" s="11">
        <f t="shared" ca="1" si="11"/>
        <v>3</v>
      </c>
      <c r="L42" s="41"/>
    </row>
    <row r="43" spans="1:12">
      <c r="A43" s="6">
        <v>39</v>
      </c>
      <c r="B43" s="6">
        <f t="shared" ca="1" si="1"/>
        <v>7</v>
      </c>
      <c r="C43" s="6">
        <f t="shared" ca="1" si="2"/>
        <v>1</v>
      </c>
      <c r="D43" s="9">
        <f t="shared" ca="1" si="9"/>
        <v>122</v>
      </c>
      <c r="E43" s="9">
        <f t="shared" ca="1" si="12"/>
        <v>126</v>
      </c>
      <c r="F43" s="30">
        <f t="shared" ca="1" si="4"/>
        <v>82</v>
      </c>
      <c r="G43" s="6">
        <f t="shared" ca="1" si="5"/>
        <v>5</v>
      </c>
      <c r="H43" s="9">
        <f t="shared" ca="1" si="13"/>
        <v>131</v>
      </c>
      <c r="I43" s="10">
        <f t="shared" ca="1" si="14"/>
        <v>9</v>
      </c>
      <c r="J43" s="10">
        <f t="shared" ca="1" si="15"/>
        <v>4</v>
      </c>
      <c r="K43" s="11">
        <f t="shared" ca="1" si="11"/>
        <v>0</v>
      </c>
      <c r="L43" s="41"/>
    </row>
    <row r="44" spans="1:12">
      <c r="A44" s="6">
        <v>40</v>
      </c>
      <c r="B44" s="6">
        <f t="shared" ca="1" si="1"/>
        <v>4</v>
      </c>
      <c r="C44" s="6">
        <f t="shared" ca="1" si="2"/>
        <v>1</v>
      </c>
      <c r="D44" s="9">
        <f t="shared" ca="1" si="9"/>
        <v>123</v>
      </c>
      <c r="E44" s="9">
        <f t="shared" ca="1" si="12"/>
        <v>131</v>
      </c>
      <c r="F44" s="30">
        <f t="shared" ca="1" si="4"/>
        <v>98</v>
      </c>
      <c r="G44" s="6">
        <f t="shared" ca="1" si="5"/>
        <v>7</v>
      </c>
      <c r="H44" s="9">
        <f t="shared" ca="1" si="13"/>
        <v>138</v>
      </c>
      <c r="I44" s="10">
        <f t="shared" ca="1" si="14"/>
        <v>15</v>
      </c>
      <c r="J44" s="10">
        <f t="shared" ca="1" si="15"/>
        <v>8</v>
      </c>
      <c r="K44" s="11">
        <f t="shared" ca="1" si="11"/>
        <v>0</v>
      </c>
      <c r="L44" s="41"/>
    </row>
    <row r="45" spans="1:12">
      <c r="A45" s="6">
        <v>41</v>
      </c>
      <c r="B45" s="6">
        <f t="shared" ca="1" si="1"/>
        <v>62</v>
      </c>
      <c r="C45" s="6">
        <f t="shared" ca="1" si="2"/>
        <v>3</v>
      </c>
      <c r="D45" s="9">
        <f t="shared" ca="1" si="9"/>
        <v>126</v>
      </c>
      <c r="E45" s="9">
        <f t="shared" ca="1" si="12"/>
        <v>138</v>
      </c>
      <c r="F45" s="30">
        <f t="shared" ca="1" si="4"/>
        <v>33</v>
      </c>
      <c r="G45" s="6">
        <f t="shared" ca="1" si="5"/>
        <v>2</v>
      </c>
      <c r="H45" s="9">
        <f t="shared" ca="1" si="13"/>
        <v>140</v>
      </c>
      <c r="I45" s="10">
        <f t="shared" ca="1" si="14"/>
        <v>14</v>
      </c>
      <c r="J45" s="10">
        <f t="shared" ca="1" si="15"/>
        <v>12</v>
      </c>
      <c r="K45" s="11">
        <f t="shared" ca="1" si="11"/>
        <v>0</v>
      </c>
      <c r="L45" s="41"/>
    </row>
    <row r="46" spans="1:12">
      <c r="A46" s="6">
        <v>42</v>
      </c>
      <c r="B46" s="6">
        <f t="shared" ca="1" si="1"/>
        <v>2</v>
      </c>
      <c r="C46" s="6">
        <f t="shared" ca="1" si="2"/>
        <v>1</v>
      </c>
      <c r="D46" s="9">
        <f t="shared" ca="1" si="9"/>
        <v>127</v>
      </c>
      <c r="E46" s="9">
        <f t="shared" ca="1" si="12"/>
        <v>140</v>
      </c>
      <c r="F46" s="30">
        <f t="shared" ca="1" si="4"/>
        <v>12</v>
      </c>
      <c r="G46" s="6">
        <f t="shared" ca="1" si="5"/>
        <v>1</v>
      </c>
      <c r="H46" s="9">
        <f t="shared" ca="1" si="13"/>
        <v>141</v>
      </c>
      <c r="I46" s="10">
        <f t="shared" ca="1" si="14"/>
        <v>14</v>
      </c>
      <c r="J46" s="10">
        <f t="shared" ca="1" si="15"/>
        <v>13</v>
      </c>
      <c r="K46" s="11">
        <f t="shared" ca="1" si="11"/>
        <v>0</v>
      </c>
      <c r="L46" s="41"/>
    </row>
    <row r="47" spans="1:12">
      <c r="A47" s="6">
        <v>43</v>
      </c>
      <c r="B47" s="6">
        <f t="shared" ca="1" si="1"/>
        <v>2</v>
      </c>
      <c r="C47" s="6">
        <f t="shared" ca="1" si="2"/>
        <v>1</v>
      </c>
      <c r="D47" s="9">
        <f t="shared" ca="1" si="9"/>
        <v>128</v>
      </c>
      <c r="E47" s="9">
        <f t="shared" ca="1" si="12"/>
        <v>141</v>
      </c>
      <c r="F47" s="30">
        <f t="shared" ca="1" si="4"/>
        <v>32</v>
      </c>
      <c r="G47" s="6">
        <f t="shared" ca="1" si="5"/>
        <v>2</v>
      </c>
      <c r="H47" s="9">
        <f t="shared" ca="1" si="13"/>
        <v>143</v>
      </c>
      <c r="I47" s="10">
        <f t="shared" ca="1" si="14"/>
        <v>15</v>
      </c>
      <c r="J47" s="10">
        <f t="shared" ca="1" si="15"/>
        <v>13</v>
      </c>
      <c r="K47" s="11">
        <f t="shared" ca="1" si="11"/>
        <v>0</v>
      </c>
      <c r="L47" s="41"/>
    </row>
    <row r="48" spans="1:12">
      <c r="A48" s="6">
        <v>44</v>
      </c>
      <c r="B48" s="6">
        <f t="shared" ca="1" si="1"/>
        <v>80</v>
      </c>
      <c r="C48" s="6">
        <f t="shared" ca="1" si="2"/>
        <v>4</v>
      </c>
      <c r="D48" s="9">
        <f t="shared" ca="1" si="9"/>
        <v>132</v>
      </c>
      <c r="E48" s="9">
        <f t="shared" ca="1" si="12"/>
        <v>143</v>
      </c>
      <c r="F48" s="30">
        <f t="shared" ca="1" si="4"/>
        <v>78</v>
      </c>
      <c r="G48" s="6">
        <f t="shared" ca="1" si="5"/>
        <v>5</v>
      </c>
      <c r="H48" s="9">
        <f t="shared" ca="1" si="13"/>
        <v>148</v>
      </c>
      <c r="I48" s="10">
        <f t="shared" ca="1" si="14"/>
        <v>16</v>
      </c>
      <c r="J48" s="10">
        <f t="shared" ca="1" si="15"/>
        <v>11</v>
      </c>
      <c r="K48" s="11">
        <f t="shared" ca="1" si="11"/>
        <v>0</v>
      </c>
      <c r="L48" s="41"/>
    </row>
    <row r="49" spans="1:12">
      <c r="A49" s="6">
        <v>45</v>
      </c>
      <c r="B49" s="6">
        <f t="shared" ca="1" si="1"/>
        <v>45</v>
      </c>
      <c r="C49" s="6">
        <f t="shared" ca="1" si="2"/>
        <v>2</v>
      </c>
      <c r="D49" s="9">
        <f t="shared" ca="1" si="9"/>
        <v>134</v>
      </c>
      <c r="E49" s="9">
        <f t="shared" ca="1" si="12"/>
        <v>148</v>
      </c>
      <c r="F49" s="30">
        <f t="shared" ca="1" si="4"/>
        <v>68</v>
      </c>
      <c r="G49" s="6">
        <f t="shared" ca="1" si="5"/>
        <v>4</v>
      </c>
      <c r="H49" s="9">
        <f t="shared" ca="1" si="13"/>
        <v>152</v>
      </c>
      <c r="I49" s="10">
        <f t="shared" ca="1" si="14"/>
        <v>18</v>
      </c>
      <c r="J49" s="10">
        <f t="shared" ca="1" si="15"/>
        <v>14</v>
      </c>
      <c r="K49" s="11">
        <f t="shared" ca="1" si="11"/>
        <v>0</v>
      </c>
      <c r="L49" s="41"/>
    </row>
    <row r="50" spans="1:12">
      <c r="A50" s="6">
        <v>46</v>
      </c>
      <c r="B50" s="6">
        <f t="shared" ca="1" si="1"/>
        <v>57</v>
      </c>
      <c r="C50" s="6">
        <f t="shared" ca="1" si="2"/>
        <v>3</v>
      </c>
      <c r="D50" s="9">
        <f t="shared" ca="1" si="9"/>
        <v>137</v>
      </c>
      <c r="E50" s="9">
        <f t="shared" ca="1" si="12"/>
        <v>152</v>
      </c>
      <c r="F50" s="30">
        <f t="shared" ca="1" si="4"/>
        <v>42</v>
      </c>
      <c r="G50" s="6">
        <f t="shared" ca="1" si="5"/>
        <v>3</v>
      </c>
      <c r="H50" s="9">
        <f t="shared" ca="1" si="13"/>
        <v>155</v>
      </c>
      <c r="I50" s="10">
        <f t="shared" ca="1" si="14"/>
        <v>18</v>
      </c>
      <c r="J50" s="10">
        <f t="shared" ca="1" si="15"/>
        <v>15</v>
      </c>
      <c r="K50" s="11">
        <f t="shared" ca="1" si="11"/>
        <v>0</v>
      </c>
      <c r="L50" s="41"/>
    </row>
    <row r="51" spans="1:12">
      <c r="A51" s="6">
        <v>47</v>
      </c>
      <c r="B51" s="6">
        <f t="shared" ca="1" si="1"/>
        <v>56</v>
      </c>
      <c r="C51" s="6">
        <f t="shared" ca="1" si="2"/>
        <v>3</v>
      </c>
      <c r="D51" s="9">
        <f t="shared" ca="1" si="9"/>
        <v>140</v>
      </c>
      <c r="E51" s="9">
        <f t="shared" ca="1" si="12"/>
        <v>155</v>
      </c>
      <c r="F51" s="30">
        <f t="shared" ca="1" si="4"/>
        <v>51</v>
      </c>
      <c r="G51" s="6">
        <f t="shared" ca="1" si="5"/>
        <v>3</v>
      </c>
      <c r="H51" s="9">
        <f t="shared" ca="1" si="13"/>
        <v>158</v>
      </c>
      <c r="I51" s="10">
        <f t="shared" ca="1" si="14"/>
        <v>18</v>
      </c>
      <c r="J51" s="10">
        <f t="shared" ca="1" si="15"/>
        <v>15</v>
      </c>
      <c r="K51" s="11">
        <f t="shared" ca="1" si="11"/>
        <v>0</v>
      </c>
      <c r="L51" s="41"/>
    </row>
    <row r="52" spans="1:12">
      <c r="A52" s="6">
        <v>48</v>
      </c>
      <c r="B52" s="6">
        <f t="shared" ca="1" si="1"/>
        <v>34</v>
      </c>
      <c r="C52" s="6">
        <f t="shared" ca="1" si="2"/>
        <v>2</v>
      </c>
      <c r="D52" s="9">
        <f t="shared" ca="1" si="9"/>
        <v>142</v>
      </c>
      <c r="E52" s="9">
        <f t="shared" ca="1" si="12"/>
        <v>158</v>
      </c>
      <c r="F52" s="30">
        <f t="shared" ca="1" si="4"/>
        <v>81</v>
      </c>
      <c r="G52" s="6">
        <f t="shared" ca="1" si="5"/>
        <v>5</v>
      </c>
      <c r="H52" s="9">
        <f t="shared" ca="1" si="13"/>
        <v>163</v>
      </c>
      <c r="I52" s="10">
        <f t="shared" ca="1" si="14"/>
        <v>21</v>
      </c>
      <c r="J52" s="10">
        <f t="shared" ca="1" si="15"/>
        <v>16</v>
      </c>
      <c r="K52" s="11">
        <f t="shared" ca="1" si="11"/>
        <v>0</v>
      </c>
      <c r="L52" s="41"/>
    </row>
    <row r="53" spans="1:12">
      <c r="A53" s="6">
        <v>49</v>
      </c>
      <c r="B53" s="6">
        <f t="shared" ca="1" si="1"/>
        <v>96</v>
      </c>
      <c r="C53" s="6">
        <f t="shared" ca="1" si="2"/>
        <v>6</v>
      </c>
      <c r="D53" s="9">
        <f t="shared" ca="1" si="9"/>
        <v>148</v>
      </c>
      <c r="E53" s="9">
        <f t="shared" ca="1" si="12"/>
        <v>163</v>
      </c>
      <c r="F53" s="30">
        <f t="shared" ca="1" si="4"/>
        <v>80</v>
      </c>
      <c r="G53" s="6">
        <f t="shared" ca="1" si="5"/>
        <v>5</v>
      </c>
      <c r="H53" s="9">
        <f t="shared" ca="1" si="13"/>
        <v>168</v>
      </c>
      <c r="I53" s="10">
        <f t="shared" ca="1" si="14"/>
        <v>20</v>
      </c>
      <c r="J53" s="10">
        <f t="shared" ca="1" si="15"/>
        <v>15</v>
      </c>
      <c r="K53" s="11">
        <f t="shared" ca="1" si="11"/>
        <v>0</v>
      </c>
      <c r="L53" s="41"/>
    </row>
    <row r="54" spans="1:12">
      <c r="A54" s="6">
        <v>50</v>
      </c>
      <c r="B54" s="6">
        <f t="shared" ca="1" si="1"/>
        <v>57</v>
      </c>
      <c r="C54" s="6">
        <f t="shared" ca="1" si="2"/>
        <v>3</v>
      </c>
      <c r="D54" s="9">
        <f t="shared" ca="1" si="9"/>
        <v>151</v>
      </c>
      <c r="E54" s="9">
        <f t="shared" ca="1" si="12"/>
        <v>168</v>
      </c>
      <c r="F54" s="30">
        <f t="shared" ca="1" si="4"/>
        <v>46</v>
      </c>
      <c r="G54" s="6">
        <f t="shared" ca="1" si="5"/>
        <v>3</v>
      </c>
      <c r="H54" s="9">
        <f t="shared" ca="1" si="13"/>
        <v>171</v>
      </c>
      <c r="I54" s="10">
        <f t="shared" ca="1" si="14"/>
        <v>20</v>
      </c>
      <c r="J54" s="10">
        <f t="shared" ca="1" si="15"/>
        <v>17</v>
      </c>
      <c r="K54" s="11">
        <f t="shared" ca="1" si="11"/>
        <v>0</v>
      </c>
      <c r="L54" s="41"/>
    </row>
    <row r="55" spans="1:12">
      <c r="A55" s="6">
        <v>51</v>
      </c>
      <c r="B55" s="6">
        <f t="shared" ca="1" si="1"/>
        <v>11</v>
      </c>
      <c r="C55" s="6">
        <f t="shared" ca="1" si="2"/>
        <v>1</v>
      </c>
      <c r="D55" s="9">
        <f t="shared" ca="1" si="9"/>
        <v>152</v>
      </c>
      <c r="E55" s="9">
        <f t="shared" ca="1" si="12"/>
        <v>171</v>
      </c>
      <c r="F55" s="30">
        <f t="shared" ca="1" si="4"/>
        <v>80</v>
      </c>
      <c r="G55" s="6">
        <f t="shared" ca="1" si="5"/>
        <v>5</v>
      </c>
      <c r="H55" s="9">
        <f t="shared" ca="1" si="13"/>
        <v>176</v>
      </c>
      <c r="I55" s="10">
        <f t="shared" ca="1" si="14"/>
        <v>24</v>
      </c>
      <c r="J55" s="10">
        <f t="shared" ca="1" si="15"/>
        <v>19</v>
      </c>
      <c r="K55" s="11">
        <f t="shared" ca="1" si="11"/>
        <v>0</v>
      </c>
      <c r="L55" s="41"/>
    </row>
    <row r="56" spans="1:12">
      <c r="A56" s="6">
        <v>52</v>
      </c>
      <c r="B56" s="6">
        <f t="shared" ca="1" si="1"/>
        <v>92</v>
      </c>
      <c r="C56" s="6">
        <f t="shared" ca="1" si="2"/>
        <v>5</v>
      </c>
      <c r="D56" s="9">
        <f t="shared" ca="1" si="9"/>
        <v>157</v>
      </c>
      <c r="E56" s="9">
        <f t="shared" ca="1" si="12"/>
        <v>176</v>
      </c>
      <c r="F56" s="30">
        <f t="shared" ca="1" si="4"/>
        <v>51</v>
      </c>
      <c r="G56" s="6">
        <f t="shared" ca="1" si="5"/>
        <v>3</v>
      </c>
      <c r="H56" s="9">
        <f t="shared" ca="1" si="13"/>
        <v>179</v>
      </c>
      <c r="I56" s="10">
        <f t="shared" ca="1" si="14"/>
        <v>22</v>
      </c>
      <c r="J56" s="10">
        <f t="shared" ca="1" si="15"/>
        <v>19</v>
      </c>
      <c r="K56" s="11">
        <f t="shared" ca="1" si="11"/>
        <v>0</v>
      </c>
      <c r="L56" s="41"/>
    </row>
    <row r="57" spans="1:12">
      <c r="A57" s="6">
        <v>53</v>
      </c>
      <c r="B57" s="6">
        <f t="shared" ca="1" si="1"/>
        <v>33</v>
      </c>
      <c r="C57" s="6">
        <f t="shared" ca="1" si="2"/>
        <v>2</v>
      </c>
      <c r="D57" s="9">
        <f t="shared" ca="1" si="9"/>
        <v>159</v>
      </c>
      <c r="E57" s="9">
        <f t="shared" ca="1" si="12"/>
        <v>179</v>
      </c>
      <c r="F57" s="30">
        <f t="shared" ca="1" si="4"/>
        <v>81</v>
      </c>
      <c r="G57" s="6">
        <f t="shared" ca="1" si="5"/>
        <v>5</v>
      </c>
      <c r="H57" s="9">
        <f t="shared" ca="1" si="13"/>
        <v>184</v>
      </c>
      <c r="I57" s="10">
        <f t="shared" ca="1" si="14"/>
        <v>25</v>
      </c>
      <c r="J57" s="10">
        <f t="shared" ca="1" si="15"/>
        <v>20</v>
      </c>
      <c r="K57" s="11">
        <f t="shared" ca="1" si="11"/>
        <v>0</v>
      </c>
      <c r="L57" s="41"/>
    </row>
    <row r="58" spans="1:12">
      <c r="A58" s="6">
        <v>54</v>
      </c>
      <c r="B58" s="6">
        <f t="shared" ca="1" si="1"/>
        <v>44</v>
      </c>
      <c r="C58" s="6">
        <f t="shared" ca="1" si="2"/>
        <v>2</v>
      </c>
      <c r="D58" s="9">
        <f t="shared" ca="1" si="9"/>
        <v>161</v>
      </c>
      <c r="E58" s="9">
        <f t="shared" ca="1" si="12"/>
        <v>184</v>
      </c>
      <c r="F58" s="30">
        <f t="shared" ca="1" si="4"/>
        <v>21</v>
      </c>
      <c r="G58" s="6">
        <f t="shared" ca="1" si="5"/>
        <v>2</v>
      </c>
      <c r="H58" s="9">
        <f t="shared" ca="1" si="13"/>
        <v>186</v>
      </c>
      <c r="I58" s="10">
        <f t="shared" ca="1" si="14"/>
        <v>25</v>
      </c>
      <c r="J58" s="10">
        <f t="shared" ca="1" si="15"/>
        <v>23</v>
      </c>
      <c r="K58" s="11">
        <f t="shared" ca="1" si="11"/>
        <v>0</v>
      </c>
      <c r="L58" s="41"/>
    </row>
    <row r="59" spans="1:12">
      <c r="A59" s="6">
        <v>55</v>
      </c>
      <c r="B59" s="6">
        <f t="shared" ca="1" si="1"/>
        <v>96</v>
      </c>
      <c r="C59" s="6">
        <f t="shared" ca="1" si="2"/>
        <v>6</v>
      </c>
      <c r="D59" s="9">
        <f t="shared" ca="1" si="9"/>
        <v>167</v>
      </c>
      <c r="E59" s="9">
        <f t="shared" ca="1" si="12"/>
        <v>186</v>
      </c>
      <c r="F59" s="30">
        <f t="shared" ca="1" si="4"/>
        <v>36</v>
      </c>
      <c r="G59" s="6">
        <f t="shared" ca="1" si="5"/>
        <v>2</v>
      </c>
      <c r="H59" s="9">
        <f t="shared" ca="1" si="13"/>
        <v>188</v>
      </c>
      <c r="I59" s="10">
        <f t="shared" ca="1" si="14"/>
        <v>21</v>
      </c>
      <c r="J59" s="10">
        <f t="shared" ca="1" si="15"/>
        <v>19</v>
      </c>
      <c r="K59" s="11">
        <f t="shared" ca="1" si="11"/>
        <v>0</v>
      </c>
      <c r="L59" s="41"/>
    </row>
    <row r="60" spans="1:12">
      <c r="A60" s="6">
        <v>56</v>
      </c>
      <c r="B60" s="6">
        <f t="shared" ca="1" si="1"/>
        <v>12</v>
      </c>
      <c r="C60" s="6">
        <f t="shared" ca="1" si="2"/>
        <v>1</v>
      </c>
      <c r="D60" s="9">
        <f t="shared" ca="1" si="9"/>
        <v>168</v>
      </c>
      <c r="E60" s="9">
        <f t="shared" ca="1" si="12"/>
        <v>188</v>
      </c>
      <c r="F60" s="30">
        <f t="shared" ca="1" si="4"/>
        <v>88</v>
      </c>
      <c r="G60" s="6">
        <f t="shared" ca="1" si="5"/>
        <v>6</v>
      </c>
      <c r="H60" s="9">
        <f t="shared" ca="1" si="13"/>
        <v>194</v>
      </c>
      <c r="I60" s="10">
        <f t="shared" ca="1" si="14"/>
        <v>26</v>
      </c>
      <c r="J60" s="10">
        <f t="shared" ca="1" si="15"/>
        <v>20</v>
      </c>
      <c r="K60" s="11">
        <f t="shared" ca="1" si="11"/>
        <v>0</v>
      </c>
      <c r="L60" s="41"/>
    </row>
    <row r="61" spans="1:12">
      <c r="A61" s="6">
        <v>57</v>
      </c>
      <c r="B61" s="6">
        <f t="shared" ca="1" si="1"/>
        <v>24</v>
      </c>
      <c r="C61" s="6">
        <f t="shared" ca="1" si="2"/>
        <v>2</v>
      </c>
      <c r="D61" s="9">
        <f t="shared" ca="1" si="9"/>
        <v>170</v>
      </c>
      <c r="E61" s="9">
        <f t="shared" ca="1" si="12"/>
        <v>194</v>
      </c>
      <c r="F61" s="30">
        <f t="shared" ca="1" si="4"/>
        <v>3</v>
      </c>
      <c r="G61" s="6">
        <f t="shared" ca="1" si="5"/>
        <v>1</v>
      </c>
      <c r="H61" s="9">
        <f t="shared" ca="1" si="13"/>
        <v>195</v>
      </c>
      <c r="I61" s="10">
        <f t="shared" ca="1" si="14"/>
        <v>25</v>
      </c>
      <c r="J61" s="10">
        <f t="shared" ca="1" si="15"/>
        <v>24</v>
      </c>
      <c r="K61" s="11">
        <f t="shared" ca="1" si="11"/>
        <v>0</v>
      </c>
      <c r="L61" s="41"/>
    </row>
    <row r="62" spans="1:12">
      <c r="A62" s="6">
        <v>58</v>
      </c>
      <c r="B62" s="6">
        <f t="shared" ca="1" si="1"/>
        <v>70</v>
      </c>
      <c r="C62" s="6">
        <f t="shared" ca="1" si="2"/>
        <v>4</v>
      </c>
      <c r="D62" s="9">
        <f t="shared" ca="1" si="9"/>
        <v>174</v>
      </c>
      <c r="E62" s="9">
        <f t="shared" ca="1" si="12"/>
        <v>195</v>
      </c>
      <c r="F62" s="30">
        <f t="shared" ca="1" si="4"/>
        <v>9</v>
      </c>
      <c r="G62" s="6">
        <f t="shared" ca="1" si="5"/>
        <v>1</v>
      </c>
      <c r="H62" s="9">
        <f t="shared" ca="1" si="13"/>
        <v>196</v>
      </c>
      <c r="I62" s="10">
        <f t="shared" ca="1" si="14"/>
        <v>22</v>
      </c>
      <c r="J62" s="10">
        <f t="shared" ca="1" si="15"/>
        <v>21</v>
      </c>
      <c r="K62" s="11">
        <f t="shared" ca="1" si="11"/>
        <v>0</v>
      </c>
      <c r="L62" s="41"/>
    </row>
    <row r="63" spans="1:12">
      <c r="A63" s="6">
        <v>59</v>
      </c>
      <c r="B63" s="6">
        <f t="shared" ca="1" si="1"/>
        <v>86</v>
      </c>
      <c r="C63" s="6">
        <f t="shared" ca="1" si="2"/>
        <v>5</v>
      </c>
      <c r="D63" s="9">
        <f t="shared" ca="1" si="9"/>
        <v>179</v>
      </c>
      <c r="E63" s="9">
        <f t="shared" ca="1" si="12"/>
        <v>196</v>
      </c>
      <c r="F63" s="30">
        <f t="shared" ca="1" si="4"/>
        <v>71</v>
      </c>
      <c r="G63" s="6">
        <f t="shared" ca="1" si="5"/>
        <v>4</v>
      </c>
      <c r="H63" s="9">
        <f t="shared" ca="1" si="13"/>
        <v>200</v>
      </c>
      <c r="I63" s="10">
        <f t="shared" ca="1" si="14"/>
        <v>21</v>
      </c>
      <c r="J63" s="10">
        <f t="shared" ca="1" si="15"/>
        <v>17</v>
      </c>
      <c r="K63" s="11">
        <f t="shared" ca="1" si="11"/>
        <v>0</v>
      </c>
      <c r="L63" s="41"/>
    </row>
    <row r="64" spans="1:12">
      <c r="A64" s="6">
        <v>60</v>
      </c>
      <c r="B64" s="6">
        <f t="shared" ca="1" si="1"/>
        <v>52</v>
      </c>
      <c r="C64" s="6">
        <f t="shared" ca="1" si="2"/>
        <v>3</v>
      </c>
      <c r="D64" s="9">
        <f t="shared" ca="1" si="9"/>
        <v>182</v>
      </c>
      <c r="E64" s="9">
        <f t="shared" ca="1" si="12"/>
        <v>200</v>
      </c>
      <c r="F64" s="30">
        <f t="shared" ca="1" si="4"/>
        <v>73</v>
      </c>
      <c r="G64" s="6">
        <f t="shared" ca="1" si="5"/>
        <v>4</v>
      </c>
      <c r="H64" s="9">
        <f t="shared" ca="1" si="13"/>
        <v>204</v>
      </c>
      <c r="I64" s="10">
        <f t="shared" ca="1" si="14"/>
        <v>22</v>
      </c>
      <c r="J64" s="10">
        <f t="shared" ca="1" si="15"/>
        <v>18</v>
      </c>
      <c r="K64" s="11">
        <f t="shared" ca="1" si="11"/>
        <v>0</v>
      </c>
      <c r="L64" s="41"/>
    </row>
    <row r="65" spans="1:12">
      <c r="A65" s="6">
        <v>61</v>
      </c>
      <c r="B65" s="6">
        <f t="shared" ca="1" si="1"/>
        <v>93</v>
      </c>
      <c r="C65" s="6">
        <f t="shared" ca="1" si="2"/>
        <v>6</v>
      </c>
      <c r="D65" s="9">
        <f t="shared" ca="1" si="9"/>
        <v>188</v>
      </c>
      <c r="E65" s="9">
        <f t="shared" ca="1" si="12"/>
        <v>204</v>
      </c>
      <c r="F65" s="30">
        <f t="shared" ca="1" si="4"/>
        <v>9</v>
      </c>
      <c r="G65" s="6">
        <f t="shared" ca="1" si="5"/>
        <v>1</v>
      </c>
      <c r="H65" s="9">
        <f t="shared" ca="1" si="13"/>
        <v>205</v>
      </c>
      <c r="I65" s="10">
        <f t="shared" ca="1" si="14"/>
        <v>17</v>
      </c>
      <c r="J65" s="10">
        <f t="shared" ca="1" si="15"/>
        <v>16</v>
      </c>
      <c r="K65" s="11">
        <f t="shared" ca="1" si="11"/>
        <v>0</v>
      </c>
      <c r="L65" s="41"/>
    </row>
    <row r="66" spans="1:12">
      <c r="A66" s="6">
        <v>62</v>
      </c>
      <c r="B66" s="6">
        <f t="shared" ca="1" si="1"/>
        <v>72</v>
      </c>
      <c r="C66" s="6">
        <f t="shared" ca="1" si="2"/>
        <v>4</v>
      </c>
      <c r="D66" s="9">
        <f t="shared" ca="1" si="9"/>
        <v>192</v>
      </c>
      <c r="E66" s="9">
        <f t="shared" ca="1" si="12"/>
        <v>205</v>
      </c>
      <c r="F66" s="30">
        <f t="shared" ca="1" si="4"/>
        <v>93</v>
      </c>
      <c r="G66" s="6">
        <f t="shared" ca="1" si="5"/>
        <v>6</v>
      </c>
      <c r="H66" s="9">
        <f t="shared" ca="1" si="13"/>
        <v>211</v>
      </c>
      <c r="I66" s="10">
        <f t="shared" ca="1" si="14"/>
        <v>19</v>
      </c>
      <c r="J66" s="10">
        <f t="shared" ca="1" si="15"/>
        <v>13</v>
      </c>
      <c r="K66" s="11">
        <f t="shared" ca="1" si="11"/>
        <v>0</v>
      </c>
      <c r="L66" s="41"/>
    </row>
    <row r="67" spans="1:12">
      <c r="A67" s="6">
        <v>63</v>
      </c>
      <c r="B67" s="6">
        <f t="shared" ca="1" si="1"/>
        <v>71</v>
      </c>
      <c r="C67" s="6">
        <f t="shared" ca="1" si="2"/>
        <v>4</v>
      </c>
      <c r="D67" s="9">
        <f t="shared" ca="1" si="9"/>
        <v>196</v>
      </c>
      <c r="E67" s="9">
        <f t="shared" ca="1" si="12"/>
        <v>211</v>
      </c>
      <c r="F67" s="30">
        <f t="shared" ca="1" si="4"/>
        <v>74</v>
      </c>
      <c r="G67" s="6">
        <f t="shared" ca="1" si="5"/>
        <v>5</v>
      </c>
      <c r="H67" s="9">
        <f t="shared" ca="1" si="13"/>
        <v>216</v>
      </c>
      <c r="I67" s="10">
        <f t="shared" ca="1" si="14"/>
        <v>20</v>
      </c>
      <c r="J67" s="10">
        <f t="shared" ca="1" si="15"/>
        <v>15</v>
      </c>
      <c r="K67" s="11">
        <f t="shared" ca="1" si="11"/>
        <v>0</v>
      </c>
      <c r="L67" s="41"/>
    </row>
    <row r="68" spans="1:12">
      <c r="A68" s="6">
        <v>64</v>
      </c>
      <c r="B68" s="6">
        <f t="shared" ca="1" si="1"/>
        <v>10</v>
      </c>
      <c r="C68" s="6">
        <f t="shared" ca="1" si="2"/>
        <v>1</v>
      </c>
      <c r="D68" s="9">
        <f t="shared" ca="1" si="9"/>
        <v>197</v>
      </c>
      <c r="E68" s="9">
        <f t="shared" ca="1" si="12"/>
        <v>216</v>
      </c>
      <c r="F68" s="30">
        <f t="shared" ca="1" si="4"/>
        <v>78</v>
      </c>
      <c r="G68" s="6">
        <f t="shared" ca="1" si="5"/>
        <v>5</v>
      </c>
      <c r="H68" s="9">
        <f t="shared" ca="1" si="13"/>
        <v>221</v>
      </c>
      <c r="I68" s="10">
        <f t="shared" ca="1" si="14"/>
        <v>24</v>
      </c>
      <c r="J68" s="10">
        <f t="shared" ca="1" si="15"/>
        <v>19</v>
      </c>
      <c r="K68" s="11">
        <f t="shared" ca="1" si="11"/>
        <v>0</v>
      </c>
      <c r="L68" s="41"/>
    </row>
    <row r="69" spans="1:12">
      <c r="A69" s="6">
        <v>65</v>
      </c>
      <c r="B69" s="6">
        <f t="shared" ca="1" si="1"/>
        <v>94</v>
      </c>
      <c r="C69" s="6">
        <f t="shared" ca="1" si="2"/>
        <v>6</v>
      </c>
      <c r="D69" s="9">
        <f t="shared" ca="1" si="9"/>
        <v>203</v>
      </c>
      <c r="E69" s="9">
        <f t="shared" ca="1" si="12"/>
        <v>221</v>
      </c>
      <c r="F69" s="30">
        <f t="shared" ca="1" si="4"/>
        <v>18</v>
      </c>
      <c r="G69" s="6">
        <f t="shared" ca="1" si="5"/>
        <v>1</v>
      </c>
      <c r="H69" s="9">
        <f t="shared" ca="1" si="13"/>
        <v>222</v>
      </c>
      <c r="I69" s="10">
        <f t="shared" ca="1" si="14"/>
        <v>19</v>
      </c>
      <c r="J69" s="10">
        <f t="shared" ca="1" si="15"/>
        <v>18</v>
      </c>
      <c r="K69" s="11">
        <f t="shared" ca="1" si="11"/>
        <v>0</v>
      </c>
      <c r="L69" s="41"/>
    </row>
    <row r="70" spans="1:12">
      <c r="A70" s="6">
        <v>66</v>
      </c>
      <c r="B70" s="6">
        <f t="shared" ref="B70:B109" ca="1" si="16">RANDBETWEEN(0,99)</f>
        <v>2</v>
      </c>
      <c r="C70" s="6">
        <f t="shared" ref="C70:C109" ca="1" si="17">VLOOKUP(B70,$Q$4:$S$9,3, TRUE)</f>
        <v>1</v>
      </c>
      <c r="D70" s="9">
        <f t="shared" ca="1" si="9"/>
        <v>204</v>
      </c>
      <c r="E70" s="9">
        <f t="shared" ca="1" si="12"/>
        <v>222</v>
      </c>
      <c r="F70" s="30">
        <f t="shared" ref="F70:F109" ca="1" si="18">RANDBETWEEN(0,99)</f>
        <v>37</v>
      </c>
      <c r="G70" s="6">
        <f t="shared" ref="G70:G109" ca="1" si="19">VLOOKUP(F70,$X$4:$Z$10, 3,TRUE)</f>
        <v>2</v>
      </c>
      <c r="H70" s="9">
        <f t="shared" ca="1" si="13"/>
        <v>224</v>
      </c>
      <c r="I70" s="10">
        <f t="shared" ca="1" si="14"/>
        <v>20</v>
      </c>
      <c r="J70" s="10">
        <f t="shared" ca="1" si="15"/>
        <v>18</v>
      </c>
      <c r="K70" s="11">
        <f t="shared" ca="1" si="11"/>
        <v>0</v>
      </c>
      <c r="L70" s="41"/>
    </row>
    <row r="71" spans="1:12">
      <c r="A71" s="6">
        <v>67</v>
      </c>
      <c r="B71" s="6">
        <f t="shared" ca="1" si="16"/>
        <v>98</v>
      </c>
      <c r="C71" s="6">
        <f t="shared" ca="1" si="17"/>
        <v>6</v>
      </c>
      <c r="D71" s="9">
        <f t="shared" ref="D71:D109" ca="1" si="20">D70+C71</f>
        <v>210</v>
      </c>
      <c r="E71" s="9">
        <f t="shared" ca="1" si="12"/>
        <v>224</v>
      </c>
      <c r="F71" s="30">
        <f t="shared" ca="1" si="18"/>
        <v>13</v>
      </c>
      <c r="G71" s="6">
        <f t="shared" ca="1" si="19"/>
        <v>1</v>
      </c>
      <c r="H71" s="9">
        <f t="shared" ca="1" si="13"/>
        <v>225</v>
      </c>
      <c r="I71" s="10">
        <f t="shared" ca="1" si="14"/>
        <v>15</v>
      </c>
      <c r="J71" s="10">
        <f t="shared" ca="1" si="15"/>
        <v>14</v>
      </c>
      <c r="K71" s="11">
        <f t="shared" ca="1" si="11"/>
        <v>0</v>
      </c>
      <c r="L71" s="41"/>
    </row>
    <row r="72" spans="1:12">
      <c r="A72" s="6">
        <v>68</v>
      </c>
      <c r="B72" s="6">
        <f t="shared" ca="1" si="16"/>
        <v>17</v>
      </c>
      <c r="C72" s="6">
        <f t="shared" ca="1" si="17"/>
        <v>1</v>
      </c>
      <c r="D72" s="9">
        <f t="shared" ca="1" si="20"/>
        <v>211</v>
      </c>
      <c r="E72" s="9">
        <f t="shared" ca="1" si="12"/>
        <v>225</v>
      </c>
      <c r="F72" s="30">
        <f t="shared" ca="1" si="18"/>
        <v>52</v>
      </c>
      <c r="G72" s="6">
        <f t="shared" ca="1" si="19"/>
        <v>3</v>
      </c>
      <c r="H72" s="9">
        <f t="shared" ca="1" si="13"/>
        <v>228</v>
      </c>
      <c r="I72" s="10">
        <f t="shared" ca="1" si="14"/>
        <v>17</v>
      </c>
      <c r="J72" s="10">
        <f t="shared" ca="1" si="15"/>
        <v>14</v>
      </c>
      <c r="K72" s="11">
        <f t="shared" ca="1" si="11"/>
        <v>0</v>
      </c>
      <c r="L72" s="41"/>
    </row>
    <row r="73" spans="1:12">
      <c r="A73" s="6">
        <v>69</v>
      </c>
      <c r="B73" s="6">
        <f t="shared" ca="1" si="16"/>
        <v>53</v>
      </c>
      <c r="C73" s="6">
        <f t="shared" ca="1" si="17"/>
        <v>3</v>
      </c>
      <c r="D73" s="9">
        <f t="shared" ca="1" si="20"/>
        <v>214</v>
      </c>
      <c r="E73" s="9">
        <f t="shared" ca="1" si="12"/>
        <v>228</v>
      </c>
      <c r="F73" s="30">
        <f t="shared" ca="1" si="18"/>
        <v>84</v>
      </c>
      <c r="G73" s="6">
        <f t="shared" ca="1" si="19"/>
        <v>5</v>
      </c>
      <c r="H73" s="9">
        <f t="shared" ca="1" si="13"/>
        <v>233</v>
      </c>
      <c r="I73" s="10">
        <f t="shared" ca="1" si="14"/>
        <v>19</v>
      </c>
      <c r="J73" s="10">
        <f t="shared" ca="1" si="15"/>
        <v>14</v>
      </c>
      <c r="K73" s="11">
        <f t="shared" ca="1" si="11"/>
        <v>0</v>
      </c>
      <c r="L73" s="41"/>
    </row>
    <row r="74" spans="1:12">
      <c r="A74" s="6">
        <v>70</v>
      </c>
      <c r="B74" s="6">
        <f t="shared" ca="1" si="16"/>
        <v>62</v>
      </c>
      <c r="C74" s="6">
        <f t="shared" ca="1" si="17"/>
        <v>3</v>
      </c>
      <c r="D74" s="9">
        <f t="shared" ca="1" si="20"/>
        <v>217</v>
      </c>
      <c r="E74" s="9">
        <f t="shared" ca="1" si="12"/>
        <v>233</v>
      </c>
      <c r="F74" s="30">
        <f t="shared" ca="1" si="18"/>
        <v>70</v>
      </c>
      <c r="G74" s="6">
        <f t="shared" ca="1" si="19"/>
        <v>4</v>
      </c>
      <c r="H74" s="9">
        <f t="shared" ca="1" si="13"/>
        <v>237</v>
      </c>
      <c r="I74" s="10">
        <f t="shared" ca="1" si="14"/>
        <v>20</v>
      </c>
      <c r="J74" s="10">
        <f t="shared" ca="1" si="15"/>
        <v>16</v>
      </c>
      <c r="K74" s="11">
        <f t="shared" ca="1" si="11"/>
        <v>0</v>
      </c>
      <c r="L74" s="41"/>
    </row>
    <row r="75" spans="1:12">
      <c r="A75" s="6">
        <v>71</v>
      </c>
      <c r="B75" s="6">
        <f t="shared" ca="1" si="16"/>
        <v>22</v>
      </c>
      <c r="C75" s="6">
        <f t="shared" ca="1" si="17"/>
        <v>2</v>
      </c>
      <c r="D75" s="9">
        <f t="shared" ca="1" si="20"/>
        <v>219</v>
      </c>
      <c r="E75" s="9">
        <f t="shared" ca="1" si="12"/>
        <v>237</v>
      </c>
      <c r="F75" s="30">
        <f t="shared" ca="1" si="18"/>
        <v>1</v>
      </c>
      <c r="G75" s="6">
        <f t="shared" ca="1" si="19"/>
        <v>1</v>
      </c>
      <c r="H75" s="9">
        <f t="shared" ca="1" si="13"/>
        <v>238</v>
      </c>
      <c r="I75" s="10">
        <f t="shared" ca="1" si="14"/>
        <v>19</v>
      </c>
      <c r="J75" s="10">
        <f t="shared" ca="1" si="15"/>
        <v>18</v>
      </c>
      <c r="K75" s="11">
        <f t="shared" ref="K75:K114" ca="1" si="21">E75-H74</f>
        <v>0</v>
      </c>
      <c r="L75" s="41"/>
    </row>
    <row r="76" spans="1:12">
      <c r="A76" s="6">
        <v>72</v>
      </c>
      <c r="B76" s="6">
        <f t="shared" ca="1" si="16"/>
        <v>67</v>
      </c>
      <c r="C76" s="6">
        <f t="shared" ca="1" si="17"/>
        <v>4</v>
      </c>
      <c r="D76" s="9">
        <f t="shared" ca="1" si="20"/>
        <v>223</v>
      </c>
      <c r="E76" s="9">
        <f t="shared" ca="1" si="12"/>
        <v>238</v>
      </c>
      <c r="F76" s="30">
        <f t="shared" ca="1" si="18"/>
        <v>87</v>
      </c>
      <c r="G76" s="6">
        <f t="shared" ca="1" si="19"/>
        <v>6</v>
      </c>
      <c r="H76" s="9">
        <f t="shared" ca="1" si="13"/>
        <v>244</v>
      </c>
      <c r="I76" s="10">
        <f t="shared" ca="1" si="14"/>
        <v>21</v>
      </c>
      <c r="J76" s="10">
        <f t="shared" ca="1" si="15"/>
        <v>15</v>
      </c>
      <c r="K76" s="11">
        <f t="shared" ca="1" si="21"/>
        <v>0</v>
      </c>
      <c r="L76" s="41"/>
    </row>
    <row r="77" spans="1:12">
      <c r="A77" s="6">
        <v>73</v>
      </c>
      <c r="B77" s="6">
        <f t="shared" ca="1" si="16"/>
        <v>13</v>
      </c>
      <c r="C77" s="6">
        <f t="shared" ca="1" si="17"/>
        <v>1</v>
      </c>
      <c r="D77" s="9">
        <f t="shared" ca="1" si="20"/>
        <v>224</v>
      </c>
      <c r="E77" s="9">
        <f t="shared" ca="1" si="12"/>
        <v>244</v>
      </c>
      <c r="F77" s="30">
        <f t="shared" ca="1" si="18"/>
        <v>5</v>
      </c>
      <c r="G77" s="6">
        <f t="shared" ca="1" si="19"/>
        <v>1</v>
      </c>
      <c r="H77" s="9">
        <f t="shared" ca="1" si="13"/>
        <v>245</v>
      </c>
      <c r="I77" s="10">
        <f t="shared" ca="1" si="14"/>
        <v>21</v>
      </c>
      <c r="J77" s="10">
        <f t="shared" ca="1" si="15"/>
        <v>20</v>
      </c>
      <c r="K77" s="11">
        <f t="shared" ca="1" si="21"/>
        <v>0</v>
      </c>
      <c r="L77" s="41"/>
    </row>
    <row r="78" spans="1:12">
      <c r="A78" s="6">
        <v>74</v>
      </c>
      <c r="B78" s="6">
        <f t="shared" ca="1" si="16"/>
        <v>65</v>
      </c>
      <c r="C78" s="6">
        <f t="shared" ca="1" si="17"/>
        <v>3</v>
      </c>
      <c r="D78" s="9">
        <f t="shared" ca="1" si="20"/>
        <v>227</v>
      </c>
      <c r="E78" s="9">
        <f t="shared" ca="1" si="12"/>
        <v>245</v>
      </c>
      <c r="F78" s="30">
        <f t="shared" ca="1" si="18"/>
        <v>40</v>
      </c>
      <c r="G78" s="6">
        <f t="shared" ca="1" si="19"/>
        <v>3</v>
      </c>
      <c r="H78" s="9">
        <f t="shared" ca="1" si="13"/>
        <v>248</v>
      </c>
      <c r="I78" s="10">
        <f t="shared" ca="1" si="14"/>
        <v>21</v>
      </c>
      <c r="J78" s="10">
        <f t="shared" ca="1" si="15"/>
        <v>18</v>
      </c>
      <c r="K78" s="11">
        <f t="shared" ca="1" si="21"/>
        <v>0</v>
      </c>
      <c r="L78" s="41"/>
    </row>
    <row r="79" spans="1:12">
      <c r="A79" s="6">
        <v>75</v>
      </c>
      <c r="B79" s="6">
        <f t="shared" ca="1" si="16"/>
        <v>64</v>
      </c>
      <c r="C79" s="6">
        <f t="shared" ca="1" si="17"/>
        <v>3</v>
      </c>
      <c r="D79" s="9">
        <f t="shared" ca="1" si="20"/>
        <v>230</v>
      </c>
      <c r="E79" s="9">
        <f t="shared" ca="1" si="12"/>
        <v>248</v>
      </c>
      <c r="F79" s="30">
        <f t="shared" ca="1" si="18"/>
        <v>22</v>
      </c>
      <c r="G79" s="6">
        <f t="shared" ca="1" si="19"/>
        <v>2</v>
      </c>
      <c r="H79" s="9">
        <f t="shared" ca="1" si="13"/>
        <v>250</v>
      </c>
      <c r="I79" s="10">
        <f t="shared" ca="1" si="14"/>
        <v>20</v>
      </c>
      <c r="J79" s="10">
        <f t="shared" ca="1" si="15"/>
        <v>18</v>
      </c>
      <c r="K79" s="11">
        <f t="shared" ca="1" si="21"/>
        <v>0</v>
      </c>
      <c r="L79" s="41"/>
    </row>
    <row r="80" spans="1:12">
      <c r="A80" s="6">
        <v>76</v>
      </c>
      <c r="B80" s="6">
        <f t="shared" ca="1" si="16"/>
        <v>99</v>
      </c>
      <c r="C80" s="6">
        <f t="shared" ca="1" si="17"/>
        <v>6</v>
      </c>
      <c r="D80" s="9">
        <f t="shared" ca="1" si="20"/>
        <v>236</v>
      </c>
      <c r="E80" s="9">
        <f t="shared" ca="1" si="12"/>
        <v>250</v>
      </c>
      <c r="F80" s="30">
        <f t="shared" ca="1" si="18"/>
        <v>93</v>
      </c>
      <c r="G80" s="6">
        <f t="shared" ca="1" si="19"/>
        <v>6</v>
      </c>
      <c r="H80" s="9">
        <f t="shared" ca="1" si="13"/>
        <v>256</v>
      </c>
      <c r="I80" s="10">
        <f t="shared" ca="1" si="14"/>
        <v>20</v>
      </c>
      <c r="J80" s="10">
        <f t="shared" ca="1" si="15"/>
        <v>14</v>
      </c>
      <c r="K80" s="11">
        <f t="shared" ca="1" si="21"/>
        <v>0</v>
      </c>
      <c r="L80" s="41"/>
    </row>
    <row r="81" spans="1:12">
      <c r="A81" s="6">
        <v>77</v>
      </c>
      <c r="B81" s="6">
        <f t="shared" ca="1" si="16"/>
        <v>63</v>
      </c>
      <c r="C81" s="6">
        <f t="shared" ca="1" si="17"/>
        <v>3</v>
      </c>
      <c r="D81" s="9">
        <f t="shared" ca="1" si="20"/>
        <v>239</v>
      </c>
      <c r="E81" s="9">
        <f t="shared" ref="E81:E120" ca="1" si="22">MAX(D81,H80)</f>
        <v>256</v>
      </c>
      <c r="F81" s="30">
        <f t="shared" ca="1" si="18"/>
        <v>48</v>
      </c>
      <c r="G81" s="6">
        <f t="shared" ca="1" si="19"/>
        <v>3</v>
      </c>
      <c r="H81" s="9">
        <f t="shared" ref="H81:H120" ca="1" si="23">E81+G81</f>
        <v>259</v>
      </c>
      <c r="I81" s="10">
        <f t="shared" ref="I81:I120" ca="1" si="24">H81-D81</f>
        <v>20</v>
      </c>
      <c r="J81" s="10">
        <f t="shared" ref="J81:J120" ca="1" si="25">E81-D81</f>
        <v>17</v>
      </c>
      <c r="K81" s="11">
        <f t="shared" ca="1" si="21"/>
        <v>0</v>
      </c>
      <c r="L81" s="41"/>
    </row>
    <row r="82" spans="1:12">
      <c r="A82" s="6">
        <v>78</v>
      </c>
      <c r="B82" s="6">
        <f t="shared" ca="1" si="16"/>
        <v>6</v>
      </c>
      <c r="C82" s="6">
        <f t="shared" ca="1" si="17"/>
        <v>1</v>
      </c>
      <c r="D82" s="9">
        <f t="shared" ca="1" si="20"/>
        <v>240</v>
      </c>
      <c r="E82" s="9">
        <f t="shared" ca="1" si="22"/>
        <v>259</v>
      </c>
      <c r="F82" s="30">
        <f t="shared" ca="1" si="18"/>
        <v>57</v>
      </c>
      <c r="G82" s="6">
        <f t="shared" ca="1" si="19"/>
        <v>4</v>
      </c>
      <c r="H82" s="9">
        <f t="shared" ca="1" si="23"/>
        <v>263</v>
      </c>
      <c r="I82" s="10">
        <f t="shared" ca="1" si="24"/>
        <v>23</v>
      </c>
      <c r="J82" s="10">
        <f t="shared" ca="1" si="25"/>
        <v>19</v>
      </c>
      <c r="K82" s="11">
        <f t="shared" ca="1" si="21"/>
        <v>0</v>
      </c>
      <c r="L82" s="41"/>
    </row>
    <row r="83" spans="1:12">
      <c r="A83" s="6">
        <v>79</v>
      </c>
      <c r="B83" s="6">
        <f t="shared" ca="1" si="16"/>
        <v>83</v>
      </c>
      <c r="C83" s="6">
        <f t="shared" ca="1" si="17"/>
        <v>5</v>
      </c>
      <c r="D83" s="9">
        <f t="shared" ca="1" si="20"/>
        <v>245</v>
      </c>
      <c r="E83" s="9">
        <f t="shared" ca="1" si="22"/>
        <v>263</v>
      </c>
      <c r="F83" s="30">
        <f t="shared" ca="1" si="18"/>
        <v>7</v>
      </c>
      <c r="G83" s="6">
        <f t="shared" ca="1" si="19"/>
        <v>1</v>
      </c>
      <c r="H83" s="9">
        <f t="shared" ca="1" si="23"/>
        <v>264</v>
      </c>
      <c r="I83" s="10">
        <f t="shared" ca="1" si="24"/>
        <v>19</v>
      </c>
      <c r="J83" s="10">
        <f t="shared" ca="1" si="25"/>
        <v>18</v>
      </c>
      <c r="K83" s="11">
        <f t="shared" ca="1" si="21"/>
        <v>0</v>
      </c>
      <c r="L83" s="41"/>
    </row>
    <row r="84" spans="1:12">
      <c r="A84" s="6">
        <v>80</v>
      </c>
      <c r="B84" s="6">
        <f t="shared" ca="1" si="16"/>
        <v>34</v>
      </c>
      <c r="C84" s="6">
        <f t="shared" ca="1" si="17"/>
        <v>2</v>
      </c>
      <c r="D84" s="9">
        <f t="shared" ca="1" si="20"/>
        <v>247</v>
      </c>
      <c r="E84" s="9">
        <f t="shared" ca="1" si="22"/>
        <v>264</v>
      </c>
      <c r="F84" s="30">
        <f t="shared" ca="1" si="18"/>
        <v>20</v>
      </c>
      <c r="G84" s="6">
        <f t="shared" ca="1" si="19"/>
        <v>2</v>
      </c>
      <c r="H84" s="9">
        <f t="shared" ca="1" si="23"/>
        <v>266</v>
      </c>
      <c r="I84" s="10">
        <f t="shared" ca="1" si="24"/>
        <v>19</v>
      </c>
      <c r="J84" s="10">
        <f t="shared" ca="1" si="25"/>
        <v>17</v>
      </c>
      <c r="K84" s="11">
        <f t="shared" ca="1" si="21"/>
        <v>0</v>
      </c>
      <c r="L84" s="41"/>
    </row>
    <row r="85" spans="1:12">
      <c r="A85" s="6">
        <v>81</v>
      </c>
      <c r="B85" s="6">
        <f t="shared" ca="1" si="16"/>
        <v>2</v>
      </c>
      <c r="C85" s="6">
        <f t="shared" ca="1" si="17"/>
        <v>1</v>
      </c>
      <c r="D85" s="9">
        <f t="shared" ca="1" si="20"/>
        <v>248</v>
      </c>
      <c r="E85" s="9">
        <f t="shared" ca="1" si="22"/>
        <v>266</v>
      </c>
      <c r="F85" s="30">
        <f t="shared" ca="1" si="18"/>
        <v>72</v>
      </c>
      <c r="G85" s="6">
        <f t="shared" ca="1" si="19"/>
        <v>4</v>
      </c>
      <c r="H85" s="9">
        <f t="shared" ca="1" si="23"/>
        <v>270</v>
      </c>
      <c r="I85" s="10">
        <f t="shared" ca="1" si="24"/>
        <v>22</v>
      </c>
      <c r="J85" s="10">
        <f t="shared" ca="1" si="25"/>
        <v>18</v>
      </c>
      <c r="K85" s="11">
        <f t="shared" ca="1" si="21"/>
        <v>0</v>
      </c>
      <c r="L85" s="41"/>
    </row>
    <row r="86" spans="1:12">
      <c r="A86" s="6">
        <v>82</v>
      </c>
      <c r="B86" s="6">
        <f t="shared" ca="1" si="16"/>
        <v>20</v>
      </c>
      <c r="C86" s="6">
        <f t="shared" ca="1" si="17"/>
        <v>1</v>
      </c>
      <c r="D86" s="9">
        <f t="shared" ca="1" si="20"/>
        <v>249</v>
      </c>
      <c r="E86" s="9">
        <f t="shared" ca="1" si="22"/>
        <v>270</v>
      </c>
      <c r="F86" s="30">
        <f t="shared" ca="1" si="18"/>
        <v>40</v>
      </c>
      <c r="G86" s="6">
        <f t="shared" ca="1" si="19"/>
        <v>3</v>
      </c>
      <c r="H86" s="9">
        <f t="shared" ca="1" si="23"/>
        <v>273</v>
      </c>
      <c r="I86" s="10">
        <f t="shared" ca="1" si="24"/>
        <v>24</v>
      </c>
      <c r="J86" s="10">
        <f t="shared" ca="1" si="25"/>
        <v>21</v>
      </c>
      <c r="K86" s="11">
        <f t="shared" ca="1" si="21"/>
        <v>0</v>
      </c>
      <c r="L86" s="41"/>
    </row>
    <row r="87" spans="1:12">
      <c r="A87" s="6">
        <v>83</v>
      </c>
      <c r="B87" s="6">
        <f t="shared" ca="1" si="16"/>
        <v>35</v>
      </c>
      <c r="C87" s="6">
        <f t="shared" ca="1" si="17"/>
        <v>2</v>
      </c>
      <c r="D87" s="9">
        <f t="shared" ca="1" si="20"/>
        <v>251</v>
      </c>
      <c r="E87" s="9">
        <f t="shared" ca="1" si="22"/>
        <v>273</v>
      </c>
      <c r="F87" s="30">
        <f t="shared" ca="1" si="18"/>
        <v>23</v>
      </c>
      <c r="G87" s="6">
        <f t="shared" ca="1" si="19"/>
        <v>2</v>
      </c>
      <c r="H87" s="9">
        <f t="shared" ca="1" si="23"/>
        <v>275</v>
      </c>
      <c r="I87" s="10">
        <f t="shared" ca="1" si="24"/>
        <v>24</v>
      </c>
      <c r="J87" s="10">
        <f t="shared" ca="1" si="25"/>
        <v>22</v>
      </c>
      <c r="K87" s="11">
        <f t="shared" ca="1" si="21"/>
        <v>0</v>
      </c>
      <c r="L87" s="41"/>
    </row>
    <row r="88" spans="1:12">
      <c r="A88" s="6">
        <v>84</v>
      </c>
      <c r="B88" s="6">
        <f t="shared" ca="1" si="16"/>
        <v>36</v>
      </c>
      <c r="C88" s="6">
        <f t="shared" ca="1" si="17"/>
        <v>2</v>
      </c>
      <c r="D88" s="9">
        <f t="shared" ca="1" si="20"/>
        <v>253</v>
      </c>
      <c r="E88" s="9">
        <f t="shared" ca="1" si="22"/>
        <v>275</v>
      </c>
      <c r="F88" s="30">
        <f t="shared" ca="1" si="18"/>
        <v>3</v>
      </c>
      <c r="G88" s="6">
        <f t="shared" ca="1" si="19"/>
        <v>1</v>
      </c>
      <c r="H88" s="9">
        <f t="shared" ca="1" si="23"/>
        <v>276</v>
      </c>
      <c r="I88" s="10">
        <f t="shared" ca="1" si="24"/>
        <v>23</v>
      </c>
      <c r="J88" s="10">
        <f t="shared" ca="1" si="25"/>
        <v>22</v>
      </c>
      <c r="K88" s="11">
        <f t="shared" ca="1" si="21"/>
        <v>0</v>
      </c>
      <c r="L88" s="41"/>
    </row>
    <row r="89" spans="1:12">
      <c r="A89" s="6">
        <v>85</v>
      </c>
      <c r="B89" s="6">
        <f t="shared" ca="1" si="16"/>
        <v>49</v>
      </c>
      <c r="C89" s="6">
        <f t="shared" ca="1" si="17"/>
        <v>3</v>
      </c>
      <c r="D89" s="9">
        <f t="shared" ca="1" si="20"/>
        <v>256</v>
      </c>
      <c r="E89" s="9">
        <f t="shared" ca="1" si="22"/>
        <v>276</v>
      </c>
      <c r="F89" s="30">
        <f t="shared" ca="1" si="18"/>
        <v>67</v>
      </c>
      <c r="G89" s="6">
        <f t="shared" ca="1" si="19"/>
        <v>4</v>
      </c>
      <c r="H89" s="9">
        <f t="shared" ca="1" si="23"/>
        <v>280</v>
      </c>
      <c r="I89" s="10">
        <f t="shared" ca="1" si="24"/>
        <v>24</v>
      </c>
      <c r="J89" s="10">
        <f t="shared" ca="1" si="25"/>
        <v>20</v>
      </c>
      <c r="K89" s="11">
        <f t="shared" ca="1" si="21"/>
        <v>0</v>
      </c>
      <c r="L89" s="41"/>
    </row>
    <row r="90" spans="1:12">
      <c r="A90" s="6">
        <v>86</v>
      </c>
      <c r="B90" s="6">
        <f t="shared" ca="1" si="16"/>
        <v>15</v>
      </c>
      <c r="C90" s="6">
        <f t="shared" ca="1" si="17"/>
        <v>1</v>
      </c>
      <c r="D90" s="9">
        <f t="shared" ca="1" si="20"/>
        <v>257</v>
      </c>
      <c r="E90" s="9">
        <f t="shared" ca="1" si="22"/>
        <v>280</v>
      </c>
      <c r="F90" s="30">
        <f t="shared" ca="1" si="18"/>
        <v>91</v>
      </c>
      <c r="G90" s="6">
        <f t="shared" ca="1" si="19"/>
        <v>6</v>
      </c>
      <c r="H90" s="9">
        <f t="shared" ca="1" si="23"/>
        <v>286</v>
      </c>
      <c r="I90" s="10">
        <f t="shared" ca="1" si="24"/>
        <v>29</v>
      </c>
      <c r="J90" s="10">
        <f t="shared" ca="1" si="25"/>
        <v>23</v>
      </c>
      <c r="K90" s="11">
        <f t="shared" ca="1" si="21"/>
        <v>0</v>
      </c>
      <c r="L90" s="41"/>
    </row>
    <row r="91" spans="1:12">
      <c r="A91" s="6">
        <v>87</v>
      </c>
      <c r="B91" s="6">
        <f t="shared" ca="1" si="16"/>
        <v>58</v>
      </c>
      <c r="C91" s="6">
        <f t="shared" ca="1" si="17"/>
        <v>3</v>
      </c>
      <c r="D91" s="9">
        <f t="shared" ca="1" si="20"/>
        <v>260</v>
      </c>
      <c r="E91" s="9">
        <f t="shared" ca="1" si="22"/>
        <v>286</v>
      </c>
      <c r="F91" s="30">
        <f t="shared" ca="1" si="18"/>
        <v>97</v>
      </c>
      <c r="G91" s="6">
        <f t="shared" ca="1" si="19"/>
        <v>7</v>
      </c>
      <c r="H91" s="9">
        <f t="shared" ca="1" si="23"/>
        <v>293</v>
      </c>
      <c r="I91" s="10">
        <f t="shared" ca="1" si="24"/>
        <v>33</v>
      </c>
      <c r="J91" s="10">
        <f t="shared" ca="1" si="25"/>
        <v>26</v>
      </c>
      <c r="K91" s="11">
        <f t="shared" ca="1" si="21"/>
        <v>0</v>
      </c>
      <c r="L91" s="41"/>
    </row>
    <row r="92" spans="1:12">
      <c r="A92" s="6">
        <v>88</v>
      </c>
      <c r="B92" s="6">
        <f t="shared" ca="1" si="16"/>
        <v>76</v>
      </c>
      <c r="C92" s="6">
        <f t="shared" ca="1" si="17"/>
        <v>4</v>
      </c>
      <c r="D92" s="9">
        <f t="shared" ca="1" si="20"/>
        <v>264</v>
      </c>
      <c r="E92" s="9">
        <f t="shared" ca="1" si="22"/>
        <v>293</v>
      </c>
      <c r="F92" s="30">
        <f t="shared" ca="1" si="18"/>
        <v>52</v>
      </c>
      <c r="G92" s="6">
        <f t="shared" ca="1" si="19"/>
        <v>3</v>
      </c>
      <c r="H92" s="9">
        <f t="shared" ca="1" si="23"/>
        <v>296</v>
      </c>
      <c r="I92" s="10">
        <f t="shared" ca="1" si="24"/>
        <v>32</v>
      </c>
      <c r="J92" s="10">
        <f t="shared" ca="1" si="25"/>
        <v>29</v>
      </c>
      <c r="K92" s="11">
        <f t="shared" ca="1" si="21"/>
        <v>0</v>
      </c>
      <c r="L92" s="41"/>
    </row>
    <row r="93" spans="1:12">
      <c r="A93" s="6">
        <v>89</v>
      </c>
      <c r="B93" s="6">
        <f t="shared" ca="1" si="16"/>
        <v>72</v>
      </c>
      <c r="C93" s="6">
        <f t="shared" ca="1" si="17"/>
        <v>4</v>
      </c>
      <c r="D93" s="9">
        <f t="shared" ca="1" si="20"/>
        <v>268</v>
      </c>
      <c r="E93" s="9">
        <f t="shared" ca="1" si="22"/>
        <v>296</v>
      </c>
      <c r="F93" s="30">
        <f t="shared" ca="1" si="18"/>
        <v>95</v>
      </c>
      <c r="G93" s="6">
        <f t="shared" ca="1" si="19"/>
        <v>6</v>
      </c>
      <c r="H93" s="9">
        <f t="shared" ca="1" si="23"/>
        <v>302</v>
      </c>
      <c r="I93" s="10">
        <f t="shared" ca="1" si="24"/>
        <v>34</v>
      </c>
      <c r="J93" s="10">
        <f t="shared" ca="1" si="25"/>
        <v>28</v>
      </c>
      <c r="K93" s="11">
        <f t="shared" ca="1" si="21"/>
        <v>0</v>
      </c>
      <c r="L93" s="41"/>
    </row>
    <row r="94" spans="1:12">
      <c r="A94" s="6">
        <v>90</v>
      </c>
      <c r="B94" s="6">
        <f t="shared" ca="1" si="16"/>
        <v>8</v>
      </c>
      <c r="C94" s="6">
        <f t="shared" ca="1" si="17"/>
        <v>1</v>
      </c>
      <c r="D94" s="9">
        <f t="shared" ca="1" si="20"/>
        <v>269</v>
      </c>
      <c r="E94" s="9">
        <f t="shared" ca="1" si="22"/>
        <v>302</v>
      </c>
      <c r="F94" s="30">
        <f t="shared" ca="1" si="18"/>
        <v>82</v>
      </c>
      <c r="G94" s="6">
        <f t="shared" ca="1" si="19"/>
        <v>5</v>
      </c>
      <c r="H94" s="9">
        <f t="shared" ca="1" si="23"/>
        <v>307</v>
      </c>
      <c r="I94" s="10">
        <f t="shared" ca="1" si="24"/>
        <v>38</v>
      </c>
      <c r="J94" s="10">
        <f t="shared" ca="1" si="25"/>
        <v>33</v>
      </c>
      <c r="K94" s="11">
        <f t="shared" ca="1" si="21"/>
        <v>0</v>
      </c>
      <c r="L94" s="41"/>
    </row>
    <row r="95" spans="1:12">
      <c r="A95" s="6">
        <v>91</v>
      </c>
      <c r="B95" s="6">
        <f t="shared" ca="1" si="16"/>
        <v>58</v>
      </c>
      <c r="C95" s="6">
        <f t="shared" ca="1" si="17"/>
        <v>3</v>
      </c>
      <c r="D95" s="9">
        <f t="shared" ca="1" si="20"/>
        <v>272</v>
      </c>
      <c r="E95" s="9">
        <f t="shared" ca="1" si="22"/>
        <v>307</v>
      </c>
      <c r="F95" s="30">
        <f t="shared" ca="1" si="18"/>
        <v>19</v>
      </c>
      <c r="G95" s="6">
        <f t="shared" ca="1" si="19"/>
        <v>1</v>
      </c>
      <c r="H95" s="9">
        <f t="shared" ca="1" si="23"/>
        <v>308</v>
      </c>
      <c r="I95" s="10">
        <f t="shared" ca="1" si="24"/>
        <v>36</v>
      </c>
      <c r="J95" s="10">
        <f t="shared" ca="1" si="25"/>
        <v>35</v>
      </c>
      <c r="K95" s="11">
        <f t="shared" ca="1" si="21"/>
        <v>0</v>
      </c>
      <c r="L95" s="41"/>
    </row>
    <row r="96" spans="1:12">
      <c r="A96" s="6">
        <v>92</v>
      </c>
      <c r="B96" s="6">
        <f t="shared" ca="1" si="16"/>
        <v>15</v>
      </c>
      <c r="C96" s="6">
        <f t="shared" ca="1" si="17"/>
        <v>1</v>
      </c>
      <c r="D96" s="9">
        <f t="shared" ca="1" si="20"/>
        <v>273</v>
      </c>
      <c r="E96" s="9">
        <f t="shared" ca="1" si="22"/>
        <v>308</v>
      </c>
      <c r="F96" s="30">
        <f t="shared" ca="1" si="18"/>
        <v>91</v>
      </c>
      <c r="G96" s="6">
        <f t="shared" ca="1" si="19"/>
        <v>6</v>
      </c>
      <c r="H96" s="9">
        <f t="shared" ca="1" si="23"/>
        <v>314</v>
      </c>
      <c r="I96" s="10">
        <f t="shared" ca="1" si="24"/>
        <v>41</v>
      </c>
      <c r="J96" s="10">
        <f t="shared" ca="1" si="25"/>
        <v>35</v>
      </c>
      <c r="K96" s="11">
        <f t="shared" ca="1" si="21"/>
        <v>0</v>
      </c>
      <c r="L96" s="41"/>
    </row>
    <row r="97" spans="1:12">
      <c r="A97" s="6">
        <v>93</v>
      </c>
      <c r="B97" s="6">
        <f t="shared" ca="1" si="16"/>
        <v>12</v>
      </c>
      <c r="C97" s="6">
        <f t="shared" ca="1" si="17"/>
        <v>1</v>
      </c>
      <c r="D97" s="9">
        <f t="shared" ca="1" si="20"/>
        <v>274</v>
      </c>
      <c r="E97" s="9">
        <f t="shared" ca="1" si="22"/>
        <v>314</v>
      </c>
      <c r="F97" s="30">
        <f t="shared" ca="1" si="18"/>
        <v>40</v>
      </c>
      <c r="G97" s="6">
        <f t="shared" ca="1" si="19"/>
        <v>3</v>
      </c>
      <c r="H97" s="9">
        <f t="shared" ca="1" si="23"/>
        <v>317</v>
      </c>
      <c r="I97" s="10">
        <f t="shared" ca="1" si="24"/>
        <v>43</v>
      </c>
      <c r="J97" s="10">
        <f t="shared" ca="1" si="25"/>
        <v>40</v>
      </c>
      <c r="K97" s="11">
        <f t="shared" ca="1" si="21"/>
        <v>0</v>
      </c>
      <c r="L97" s="41"/>
    </row>
    <row r="98" spans="1:12">
      <c r="A98" s="6">
        <v>94</v>
      </c>
      <c r="B98" s="6">
        <f t="shared" ca="1" si="16"/>
        <v>69</v>
      </c>
      <c r="C98" s="6">
        <f t="shared" ca="1" si="17"/>
        <v>4</v>
      </c>
      <c r="D98" s="9">
        <f t="shared" ca="1" si="20"/>
        <v>278</v>
      </c>
      <c r="E98" s="9">
        <f t="shared" ca="1" si="22"/>
        <v>317</v>
      </c>
      <c r="F98" s="30">
        <f t="shared" ca="1" si="18"/>
        <v>56</v>
      </c>
      <c r="G98" s="6">
        <f t="shared" ca="1" si="19"/>
        <v>3</v>
      </c>
      <c r="H98" s="9">
        <f t="shared" ca="1" si="23"/>
        <v>320</v>
      </c>
      <c r="I98" s="10">
        <f t="shared" ca="1" si="24"/>
        <v>42</v>
      </c>
      <c r="J98" s="10">
        <f t="shared" ca="1" si="25"/>
        <v>39</v>
      </c>
      <c r="K98" s="11">
        <f t="shared" ca="1" si="21"/>
        <v>0</v>
      </c>
      <c r="L98" s="41"/>
    </row>
    <row r="99" spans="1:12">
      <c r="A99" s="6">
        <v>95</v>
      </c>
      <c r="B99" s="6">
        <f t="shared" ca="1" si="16"/>
        <v>60</v>
      </c>
      <c r="C99" s="6">
        <f t="shared" ca="1" si="17"/>
        <v>3</v>
      </c>
      <c r="D99" s="9">
        <f t="shared" ca="1" si="20"/>
        <v>281</v>
      </c>
      <c r="E99" s="9">
        <f t="shared" ca="1" si="22"/>
        <v>320</v>
      </c>
      <c r="F99" s="30">
        <f t="shared" ca="1" si="18"/>
        <v>64</v>
      </c>
      <c r="G99" s="6">
        <f t="shared" ca="1" si="19"/>
        <v>4</v>
      </c>
      <c r="H99" s="9">
        <f t="shared" ca="1" si="23"/>
        <v>324</v>
      </c>
      <c r="I99" s="10">
        <f t="shared" ca="1" si="24"/>
        <v>43</v>
      </c>
      <c r="J99" s="10">
        <f t="shared" ca="1" si="25"/>
        <v>39</v>
      </c>
      <c r="K99" s="11">
        <f t="shared" ca="1" si="21"/>
        <v>0</v>
      </c>
      <c r="L99" s="41"/>
    </row>
    <row r="100" spans="1:12">
      <c r="A100" s="6">
        <v>96</v>
      </c>
      <c r="B100" s="6">
        <f t="shared" ca="1" si="16"/>
        <v>55</v>
      </c>
      <c r="C100" s="6">
        <f t="shared" ca="1" si="17"/>
        <v>3</v>
      </c>
      <c r="D100" s="9">
        <f t="shared" ca="1" si="20"/>
        <v>284</v>
      </c>
      <c r="E100" s="9">
        <f t="shared" ca="1" si="22"/>
        <v>324</v>
      </c>
      <c r="F100" s="30">
        <f t="shared" ca="1" si="18"/>
        <v>85</v>
      </c>
      <c r="G100" s="6">
        <f t="shared" ca="1" si="19"/>
        <v>5</v>
      </c>
      <c r="H100" s="9">
        <f t="shared" ca="1" si="23"/>
        <v>329</v>
      </c>
      <c r="I100" s="10">
        <f t="shared" ca="1" si="24"/>
        <v>45</v>
      </c>
      <c r="J100" s="10">
        <f t="shared" ca="1" si="25"/>
        <v>40</v>
      </c>
      <c r="K100" s="11">
        <f t="shared" ca="1" si="21"/>
        <v>0</v>
      </c>
      <c r="L100" s="41"/>
    </row>
    <row r="101" spans="1:12">
      <c r="A101" s="6">
        <v>97</v>
      </c>
      <c r="B101" s="6">
        <f t="shared" ca="1" si="16"/>
        <v>71</v>
      </c>
      <c r="C101" s="6">
        <f t="shared" ca="1" si="17"/>
        <v>4</v>
      </c>
      <c r="D101" s="9">
        <f ca="1">D100+C101</f>
        <v>288</v>
      </c>
      <c r="E101" s="9">
        <f t="shared" ca="1" si="22"/>
        <v>329</v>
      </c>
      <c r="F101" s="30">
        <f t="shared" ca="1" si="18"/>
        <v>12</v>
      </c>
      <c r="G101" s="6">
        <f t="shared" ca="1" si="19"/>
        <v>1</v>
      </c>
      <c r="H101" s="9">
        <f t="shared" ca="1" si="23"/>
        <v>330</v>
      </c>
      <c r="I101" s="10">
        <f t="shared" ca="1" si="24"/>
        <v>42</v>
      </c>
      <c r="J101" s="10">
        <f t="shared" ca="1" si="25"/>
        <v>41</v>
      </c>
      <c r="K101" s="11">
        <f t="shared" ca="1" si="21"/>
        <v>0</v>
      </c>
      <c r="L101" s="41"/>
    </row>
    <row r="102" spans="1:12">
      <c r="A102" s="6">
        <v>98</v>
      </c>
      <c r="B102" s="6">
        <f t="shared" ca="1" si="16"/>
        <v>31</v>
      </c>
      <c r="C102" s="6">
        <f t="shared" ca="1" si="17"/>
        <v>2</v>
      </c>
      <c r="D102" s="9">
        <f t="shared" ca="1" si="20"/>
        <v>290</v>
      </c>
      <c r="E102" s="9">
        <f t="shared" ca="1" si="22"/>
        <v>330</v>
      </c>
      <c r="F102" s="30">
        <f t="shared" ca="1" si="18"/>
        <v>98</v>
      </c>
      <c r="G102" s="6">
        <f t="shared" ca="1" si="19"/>
        <v>7</v>
      </c>
      <c r="H102" s="9">
        <f t="shared" ca="1" si="23"/>
        <v>337</v>
      </c>
      <c r="I102" s="10">
        <f t="shared" ca="1" si="24"/>
        <v>47</v>
      </c>
      <c r="J102" s="10">
        <f t="shared" ca="1" si="25"/>
        <v>40</v>
      </c>
      <c r="K102" s="11">
        <f t="shared" ca="1" si="21"/>
        <v>0</v>
      </c>
      <c r="L102" s="41"/>
    </row>
    <row r="103" spans="1:12">
      <c r="A103" s="6">
        <v>99</v>
      </c>
      <c r="B103" s="6">
        <f t="shared" ca="1" si="16"/>
        <v>1</v>
      </c>
      <c r="C103" s="6">
        <f t="shared" ca="1" si="17"/>
        <v>1</v>
      </c>
      <c r="D103" s="9">
        <f t="shared" ca="1" si="20"/>
        <v>291</v>
      </c>
      <c r="E103" s="9">
        <f t="shared" ca="1" si="22"/>
        <v>337</v>
      </c>
      <c r="F103" s="30">
        <f t="shared" ca="1" si="18"/>
        <v>88</v>
      </c>
      <c r="G103" s="6">
        <f t="shared" ca="1" si="19"/>
        <v>6</v>
      </c>
      <c r="H103" s="9">
        <f t="shared" ca="1" si="23"/>
        <v>343</v>
      </c>
      <c r="I103" s="10">
        <f t="shared" ca="1" si="24"/>
        <v>52</v>
      </c>
      <c r="J103" s="10">
        <f t="shared" ca="1" si="25"/>
        <v>46</v>
      </c>
      <c r="K103" s="11">
        <f t="shared" ca="1" si="21"/>
        <v>0</v>
      </c>
      <c r="L103" s="41"/>
    </row>
    <row r="104" spans="1:12">
      <c r="A104" s="6">
        <v>100</v>
      </c>
      <c r="B104" s="6">
        <f t="shared" ca="1" si="16"/>
        <v>75</v>
      </c>
      <c r="C104" s="6">
        <f t="shared" ca="1" si="17"/>
        <v>4</v>
      </c>
      <c r="D104" s="9">
        <f t="shared" ca="1" si="20"/>
        <v>295</v>
      </c>
      <c r="E104" s="9">
        <f t="shared" ca="1" si="22"/>
        <v>343</v>
      </c>
      <c r="F104" s="30">
        <f t="shared" ca="1" si="18"/>
        <v>71</v>
      </c>
      <c r="G104" s="6">
        <f t="shared" ca="1" si="19"/>
        <v>4</v>
      </c>
      <c r="H104" s="9">
        <f t="shared" ca="1" si="23"/>
        <v>347</v>
      </c>
      <c r="I104" s="10">
        <f ca="1">H104-D104</f>
        <v>52</v>
      </c>
      <c r="J104" s="10">
        <f t="shared" ca="1" si="25"/>
        <v>48</v>
      </c>
      <c r="K104" s="11">
        <f t="shared" ca="1" si="21"/>
        <v>0</v>
      </c>
      <c r="L104" s="41"/>
    </row>
    <row r="105" spans="1:12">
      <c r="A105" s="6">
        <v>101</v>
      </c>
      <c r="B105" s="6">
        <f t="shared" ca="1" si="16"/>
        <v>96</v>
      </c>
      <c r="C105" s="6">
        <f t="shared" ca="1" si="17"/>
        <v>6</v>
      </c>
      <c r="D105" s="9">
        <f t="shared" ca="1" si="20"/>
        <v>301</v>
      </c>
      <c r="E105" s="9">
        <f t="shared" ca="1" si="22"/>
        <v>347</v>
      </c>
      <c r="F105" s="30">
        <f t="shared" ca="1" si="18"/>
        <v>51</v>
      </c>
      <c r="G105" s="6">
        <f t="shared" ca="1" si="19"/>
        <v>3</v>
      </c>
      <c r="H105" s="9">
        <f t="shared" ca="1" si="23"/>
        <v>350</v>
      </c>
      <c r="I105" s="10">
        <f ca="1">H105-D105</f>
        <v>49</v>
      </c>
      <c r="J105" s="10">
        <f t="shared" ca="1" si="25"/>
        <v>46</v>
      </c>
      <c r="K105" s="11">
        <f t="shared" ca="1" si="21"/>
        <v>0</v>
      </c>
      <c r="L105" s="41"/>
    </row>
    <row r="106" spans="1:12">
      <c r="A106" s="6">
        <v>102</v>
      </c>
      <c r="B106" s="6">
        <f t="shared" ca="1" si="16"/>
        <v>47</v>
      </c>
      <c r="C106" s="6">
        <f t="shared" ca="1" si="17"/>
        <v>3</v>
      </c>
      <c r="D106" s="9">
        <f t="shared" ca="1" si="20"/>
        <v>304</v>
      </c>
      <c r="E106" s="9">
        <f t="shared" ca="1" si="22"/>
        <v>350</v>
      </c>
      <c r="F106" s="30">
        <f t="shared" ca="1" si="18"/>
        <v>6</v>
      </c>
      <c r="G106" s="6">
        <f t="shared" ca="1" si="19"/>
        <v>1</v>
      </c>
      <c r="H106" s="9">
        <f t="shared" ca="1" si="23"/>
        <v>351</v>
      </c>
      <c r="I106" s="10">
        <f t="shared" ref="I106:I109" ca="1" si="26">H106-D106</f>
        <v>47</v>
      </c>
      <c r="J106" s="10">
        <f t="shared" ca="1" si="25"/>
        <v>46</v>
      </c>
      <c r="K106" s="11">
        <f t="shared" ca="1" si="21"/>
        <v>0</v>
      </c>
      <c r="L106" s="41"/>
    </row>
    <row r="107" spans="1:12">
      <c r="A107" s="6">
        <v>103</v>
      </c>
      <c r="B107" s="6">
        <f t="shared" ca="1" si="16"/>
        <v>34</v>
      </c>
      <c r="C107" s="6">
        <f t="shared" ca="1" si="17"/>
        <v>2</v>
      </c>
      <c r="D107" s="9">
        <f t="shared" ca="1" si="20"/>
        <v>306</v>
      </c>
      <c r="E107" s="9">
        <f t="shared" ca="1" si="22"/>
        <v>351</v>
      </c>
      <c r="F107" s="30">
        <f t="shared" ca="1" si="18"/>
        <v>75</v>
      </c>
      <c r="G107" s="6">
        <f t="shared" ca="1" si="19"/>
        <v>5</v>
      </c>
      <c r="H107" s="9">
        <f t="shared" ca="1" si="23"/>
        <v>356</v>
      </c>
      <c r="I107" s="10">
        <f t="shared" ca="1" si="26"/>
        <v>50</v>
      </c>
      <c r="J107" s="10">
        <f t="shared" ca="1" si="25"/>
        <v>45</v>
      </c>
      <c r="K107" s="11">
        <f t="shared" ca="1" si="21"/>
        <v>0</v>
      </c>
      <c r="L107" s="41"/>
    </row>
    <row r="108" spans="1:12">
      <c r="A108" s="6">
        <v>104</v>
      </c>
      <c r="B108" s="6">
        <f t="shared" ca="1" si="16"/>
        <v>30</v>
      </c>
      <c r="C108" s="6">
        <f t="shared" ca="1" si="17"/>
        <v>2</v>
      </c>
      <c r="D108" s="9">
        <f t="shared" ca="1" si="20"/>
        <v>308</v>
      </c>
      <c r="E108" s="9">
        <f t="shared" ca="1" si="22"/>
        <v>356</v>
      </c>
      <c r="F108" s="30">
        <f t="shared" ca="1" si="18"/>
        <v>37</v>
      </c>
      <c r="G108" s="6">
        <f t="shared" ca="1" si="19"/>
        <v>2</v>
      </c>
      <c r="H108" s="9">
        <f t="shared" ca="1" si="23"/>
        <v>358</v>
      </c>
      <c r="I108" s="10">
        <f t="shared" ca="1" si="26"/>
        <v>50</v>
      </c>
      <c r="J108" s="10">
        <f t="shared" ca="1" si="25"/>
        <v>48</v>
      </c>
      <c r="K108" s="11">
        <f t="shared" ca="1" si="21"/>
        <v>0</v>
      </c>
      <c r="L108" s="41"/>
    </row>
    <row r="109" spans="1:12">
      <c r="A109" s="6">
        <v>105</v>
      </c>
      <c r="B109" s="6">
        <f t="shared" ca="1" si="16"/>
        <v>78</v>
      </c>
      <c r="C109" s="6">
        <f t="shared" ca="1" si="17"/>
        <v>4</v>
      </c>
      <c r="D109" s="9">
        <f t="shared" ca="1" si="20"/>
        <v>312</v>
      </c>
      <c r="E109" s="9">
        <f t="shared" ca="1" si="22"/>
        <v>358</v>
      </c>
      <c r="F109" s="30">
        <f t="shared" ca="1" si="18"/>
        <v>64</v>
      </c>
      <c r="G109" s="6">
        <f t="shared" ca="1" si="19"/>
        <v>4</v>
      </c>
      <c r="H109" s="9">
        <f ca="1">E109+G109</f>
        <v>362</v>
      </c>
      <c r="I109" s="10">
        <f t="shared" ca="1" si="26"/>
        <v>50</v>
      </c>
      <c r="J109" s="10">
        <f t="shared" ca="1" si="25"/>
        <v>46</v>
      </c>
      <c r="K109" s="11">
        <f t="shared" ca="1" si="21"/>
        <v>0</v>
      </c>
      <c r="L109" s="41"/>
    </row>
    <row r="110" spans="1:12">
      <c r="L110" s="41"/>
    </row>
    <row r="111" spans="1:12">
      <c r="A111" t="s">
        <v>27</v>
      </c>
      <c r="C111" s="6">
        <f ca="1">E109/60</f>
        <v>5.9666666666666668</v>
      </c>
      <c r="L111" s="41"/>
    </row>
  </sheetData>
  <mergeCells count="6">
    <mergeCell ref="O3:P3"/>
    <mergeCell ref="V3:W3"/>
    <mergeCell ref="U2:W2"/>
    <mergeCell ref="N2:P2"/>
    <mergeCell ref="L5:L7"/>
    <mergeCell ref="L8:L111"/>
  </mergeCells>
  <pageMargins left="0.75" right="0.75" top="1" bottom="1" header="0.5" footer="0.5"/>
  <pageSetup orientation="portrait" horizontalDpi="150" verticalDpi="15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5E4E-2261-9045-BE33-030FB2DDC964}">
  <dimension ref="A2:M207"/>
  <sheetViews>
    <sheetView workbookViewId="0">
      <selection activeCell="N24" sqref="N24"/>
    </sheetView>
  </sheetViews>
  <sheetFormatPr baseColWidth="10" defaultRowHeight="13"/>
  <sheetData>
    <row r="2" spans="1:13" ht="14" thickBot="1">
      <c r="A2" s="56" t="s">
        <v>57</v>
      </c>
      <c r="B2" s="56"/>
      <c r="C2" s="56"/>
      <c r="D2" s="56"/>
    </row>
    <row r="3" spans="1:13" ht="57" thickBot="1">
      <c r="A3" s="72" t="s">
        <v>30</v>
      </c>
      <c r="B3" s="54" t="s">
        <v>31</v>
      </c>
      <c r="C3" s="54" t="s">
        <v>32</v>
      </c>
      <c r="D3" s="54" t="s">
        <v>33</v>
      </c>
      <c r="E3" s="54" t="s">
        <v>34</v>
      </c>
      <c r="F3" s="60" t="s">
        <v>44</v>
      </c>
    </row>
    <row r="4" spans="1:13">
      <c r="A4" s="73">
        <v>1</v>
      </c>
      <c r="B4" s="45">
        <v>14.911764705882353</v>
      </c>
      <c r="C4" s="33">
        <v>12</v>
      </c>
      <c r="D4" s="45">
        <v>17.901960784313726</v>
      </c>
      <c r="E4" s="59">
        <v>0.96341463414634143</v>
      </c>
      <c r="F4" s="68">
        <v>5.45</v>
      </c>
    </row>
    <row r="5" spans="1:13" ht="14" thickBot="1">
      <c r="A5" s="73">
        <v>2</v>
      </c>
      <c r="B5" s="45">
        <v>50.205882352941174</v>
      </c>
      <c r="C5" s="33">
        <v>2</v>
      </c>
      <c r="D5" s="45">
        <v>53.470588235294116</v>
      </c>
      <c r="E5" s="59">
        <v>0.99420289855072463</v>
      </c>
      <c r="F5" s="68">
        <v>5.666666666666667</v>
      </c>
    </row>
    <row r="6" spans="1:13" ht="71" thickBot="1">
      <c r="A6" s="73">
        <v>3</v>
      </c>
      <c r="B6" s="45">
        <v>33.186274509803923</v>
      </c>
      <c r="C6" s="33">
        <v>1</v>
      </c>
      <c r="D6" s="45">
        <v>36.725490196078432</v>
      </c>
      <c r="E6" s="59">
        <v>0.99731903485254692</v>
      </c>
      <c r="F6" s="68">
        <v>6.15</v>
      </c>
      <c r="I6" s="53" t="s">
        <v>39</v>
      </c>
      <c r="J6" s="54" t="s">
        <v>40</v>
      </c>
      <c r="K6" s="54" t="s">
        <v>41</v>
      </c>
      <c r="L6" s="54" t="s">
        <v>34</v>
      </c>
      <c r="M6" s="55" t="s">
        <v>43</v>
      </c>
    </row>
    <row r="7" spans="1:13" ht="14">
      <c r="A7" s="73">
        <v>4</v>
      </c>
      <c r="B7" s="45">
        <v>23.647058823529413</v>
      </c>
      <c r="C7" s="33">
        <v>9</v>
      </c>
      <c r="D7" s="45">
        <v>26.813725490196077</v>
      </c>
      <c r="E7" s="59">
        <v>0.97406340057636887</v>
      </c>
      <c r="F7" s="68">
        <v>5.7666666666666666</v>
      </c>
      <c r="H7" s="74" t="s">
        <v>35</v>
      </c>
      <c r="I7" s="49">
        <v>23.303235294117652</v>
      </c>
      <c r="J7" s="49">
        <v>4.24</v>
      </c>
      <c r="K7" s="49">
        <v>26.561372549019612</v>
      </c>
      <c r="L7" s="69">
        <v>0.98783539582458235</v>
      </c>
      <c r="M7" s="70">
        <v>5.7889999999999988</v>
      </c>
    </row>
    <row r="8" spans="1:13" ht="28">
      <c r="A8" s="73">
        <v>5</v>
      </c>
      <c r="B8" s="45">
        <v>25.921568627450981</v>
      </c>
      <c r="C8" s="33">
        <v>1</v>
      </c>
      <c r="D8" s="45">
        <v>29.156862745098039</v>
      </c>
      <c r="E8" s="59">
        <v>0.99716713881019825</v>
      </c>
      <c r="F8" s="68">
        <v>5.833333333333333</v>
      </c>
      <c r="H8" s="75" t="s">
        <v>38</v>
      </c>
      <c r="I8" s="45">
        <v>10.544064172882139</v>
      </c>
      <c r="J8" s="45">
        <v>6.1654247470517216</v>
      </c>
      <c r="K8" s="45">
        <v>10.661431973951013</v>
      </c>
      <c r="L8" s="20">
        <v>1.767599881445394E-2</v>
      </c>
      <c r="M8" s="68">
        <v>0.29446996929070779</v>
      </c>
    </row>
    <row r="9" spans="1:13" ht="14">
      <c r="A9" s="73">
        <v>6</v>
      </c>
      <c r="B9" s="45">
        <v>30.941176470588236</v>
      </c>
      <c r="C9" s="33">
        <v>0</v>
      </c>
      <c r="D9" s="45">
        <v>34.382352941176471</v>
      </c>
      <c r="E9" s="59">
        <v>1</v>
      </c>
      <c r="F9" s="68">
        <v>6.1833333333333336</v>
      </c>
      <c r="H9" s="75" t="s">
        <v>36</v>
      </c>
      <c r="I9" s="45">
        <v>3.9607843137254903</v>
      </c>
      <c r="J9" s="45">
        <v>0</v>
      </c>
      <c r="K9" s="45">
        <v>6.9607843137254903</v>
      </c>
      <c r="L9" s="20">
        <v>0.89552238805970152</v>
      </c>
      <c r="M9" s="68">
        <v>4.8499999999999996</v>
      </c>
    </row>
    <row r="10" spans="1:13" ht="15" thickBot="1">
      <c r="A10" s="73">
        <v>7</v>
      </c>
      <c r="B10" s="45">
        <v>31.313725490196077</v>
      </c>
      <c r="C10" s="33">
        <v>3</v>
      </c>
      <c r="D10" s="45">
        <v>34.892156862745097</v>
      </c>
      <c r="E10" s="59">
        <v>0.99228791773778924</v>
      </c>
      <c r="F10" s="68">
        <v>6.4</v>
      </c>
      <c r="H10" s="76" t="s">
        <v>37</v>
      </c>
      <c r="I10" s="52">
        <v>66.009803921568633</v>
      </c>
      <c r="J10" s="52">
        <v>35</v>
      </c>
      <c r="K10" s="52">
        <v>69.794117647058826</v>
      </c>
      <c r="L10" s="26">
        <v>1</v>
      </c>
      <c r="M10" s="71">
        <v>6.7</v>
      </c>
    </row>
    <row r="11" spans="1:13" ht="14" thickBot="1">
      <c r="A11" s="73">
        <v>8</v>
      </c>
      <c r="B11" s="45">
        <v>11.607843137254902</v>
      </c>
      <c r="C11" s="33">
        <v>7</v>
      </c>
      <c r="D11" s="45">
        <v>14.931372549019608</v>
      </c>
      <c r="E11" s="59">
        <v>0.98060941828254844</v>
      </c>
      <c r="F11" s="68">
        <v>5.95</v>
      </c>
    </row>
    <row r="12" spans="1:13">
      <c r="A12" s="73">
        <v>9</v>
      </c>
      <c r="B12" s="45">
        <v>21.421568627450981</v>
      </c>
      <c r="C12" s="33">
        <v>4</v>
      </c>
      <c r="D12" s="45">
        <v>24.764705882352942</v>
      </c>
      <c r="E12" s="59">
        <v>0.98863636363636365</v>
      </c>
      <c r="F12" s="68">
        <v>5.8166666666666664</v>
      </c>
      <c r="H12" s="78" t="s">
        <v>46</v>
      </c>
      <c r="I12" s="79"/>
      <c r="J12" s="79"/>
      <c r="K12" s="79"/>
      <c r="L12" s="79"/>
      <c r="M12" s="80"/>
    </row>
    <row r="13" spans="1:13">
      <c r="A13" s="73">
        <v>10</v>
      </c>
      <c r="B13" s="45">
        <v>20.372549019607842</v>
      </c>
      <c r="C13" s="33">
        <v>0</v>
      </c>
      <c r="D13" s="45">
        <v>23.607843137254903</v>
      </c>
      <c r="E13" s="59">
        <v>1</v>
      </c>
      <c r="F13" s="68">
        <v>5.65</v>
      </c>
      <c r="H13" s="81"/>
      <c r="I13" s="77"/>
      <c r="J13" s="77"/>
      <c r="K13" s="77"/>
      <c r="L13" s="77"/>
      <c r="M13" s="82"/>
    </row>
    <row r="14" spans="1:13">
      <c r="A14" s="73">
        <v>11</v>
      </c>
      <c r="B14" s="45">
        <v>15.450980392156863</v>
      </c>
      <c r="C14" s="33">
        <v>0</v>
      </c>
      <c r="D14" s="45">
        <v>18.686274509803923</v>
      </c>
      <c r="E14" s="59">
        <v>1</v>
      </c>
      <c r="F14" s="68">
        <v>5.75</v>
      </c>
      <c r="H14" s="81"/>
      <c r="I14" s="77"/>
      <c r="J14" s="77"/>
      <c r="K14" s="77"/>
      <c r="L14" s="77"/>
      <c r="M14" s="82"/>
    </row>
    <row r="15" spans="1:13">
      <c r="A15" s="73">
        <v>12</v>
      </c>
      <c r="B15" s="45">
        <v>22.009803921568629</v>
      </c>
      <c r="C15" s="33">
        <v>0</v>
      </c>
      <c r="D15" s="45">
        <v>25.009803921568629</v>
      </c>
      <c r="E15" s="59">
        <v>1</v>
      </c>
      <c r="F15" s="68">
        <v>5.333333333333333</v>
      </c>
      <c r="H15" s="81"/>
      <c r="I15" s="77"/>
      <c r="J15" s="77"/>
      <c r="K15" s="77"/>
      <c r="L15" s="77"/>
      <c r="M15" s="82"/>
    </row>
    <row r="16" spans="1:13">
      <c r="A16" s="73">
        <v>13</v>
      </c>
      <c r="B16" s="45">
        <v>30.754901960784313</v>
      </c>
      <c r="C16" s="33">
        <v>0</v>
      </c>
      <c r="D16" s="45">
        <v>34.049019607843135</v>
      </c>
      <c r="E16" s="59">
        <v>1</v>
      </c>
      <c r="F16" s="68">
        <v>5.833333333333333</v>
      </c>
      <c r="H16" s="81"/>
      <c r="I16" s="77"/>
      <c r="J16" s="77"/>
      <c r="K16" s="77"/>
      <c r="L16" s="77"/>
      <c r="M16" s="82"/>
    </row>
    <row r="17" spans="1:13">
      <c r="A17" s="73">
        <v>14</v>
      </c>
      <c r="B17" s="45">
        <v>12.431372549019608</v>
      </c>
      <c r="C17" s="33">
        <v>1</v>
      </c>
      <c r="D17" s="45">
        <v>15.431372549019608</v>
      </c>
      <c r="E17" s="59">
        <v>0.99685534591194969</v>
      </c>
      <c r="F17" s="68">
        <v>5.2666666666666666</v>
      </c>
      <c r="H17" s="81"/>
      <c r="I17" s="77"/>
      <c r="J17" s="77"/>
      <c r="K17" s="77"/>
      <c r="L17" s="77"/>
      <c r="M17" s="82"/>
    </row>
    <row r="18" spans="1:13">
      <c r="A18" s="73">
        <v>15</v>
      </c>
      <c r="B18" s="45">
        <v>57.637254901960787</v>
      </c>
      <c r="C18" s="33">
        <v>0</v>
      </c>
      <c r="D18" s="45">
        <v>61.186274509803923</v>
      </c>
      <c r="E18" s="59">
        <v>1</v>
      </c>
      <c r="F18" s="68">
        <v>6.2333333333333334</v>
      </c>
      <c r="H18" s="81"/>
      <c r="I18" s="77"/>
      <c r="J18" s="77"/>
      <c r="K18" s="77"/>
      <c r="L18" s="77"/>
      <c r="M18" s="82"/>
    </row>
    <row r="19" spans="1:13" ht="14" thickBot="1">
      <c r="A19" s="73">
        <v>16</v>
      </c>
      <c r="B19" s="45">
        <v>66.009803921568633</v>
      </c>
      <c r="C19" s="33">
        <v>0</v>
      </c>
      <c r="D19" s="45">
        <v>69.794117647058826</v>
      </c>
      <c r="E19" s="59">
        <v>1</v>
      </c>
      <c r="F19" s="68">
        <v>6.6833333333333336</v>
      </c>
      <c r="H19" s="83"/>
      <c r="I19" s="84"/>
      <c r="J19" s="84"/>
      <c r="K19" s="84"/>
      <c r="L19" s="84"/>
      <c r="M19" s="85"/>
    </row>
    <row r="20" spans="1:13">
      <c r="A20" s="73">
        <v>17</v>
      </c>
      <c r="B20" s="45">
        <v>29.96078431372549</v>
      </c>
      <c r="C20" s="33">
        <v>2</v>
      </c>
      <c r="D20" s="45">
        <v>33.401960784313722</v>
      </c>
      <c r="E20" s="59">
        <v>0.99456521739130432</v>
      </c>
      <c r="F20" s="68">
        <v>6.083333333333333</v>
      </c>
    </row>
    <row r="21" spans="1:13">
      <c r="A21" s="73">
        <v>18</v>
      </c>
      <c r="B21" s="45">
        <v>35.431372549019606</v>
      </c>
      <c r="C21" s="33">
        <v>1</v>
      </c>
      <c r="D21" s="45">
        <v>39.049019607843135</v>
      </c>
      <c r="E21" s="59">
        <v>0.99738903394255873</v>
      </c>
      <c r="F21" s="68">
        <v>6.2833333333333332</v>
      </c>
    </row>
    <row r="22" spans="1:13">
      <c r="A22" s="73">
        <v>19</v>
      </c>
      <c r="B22" s="45">
        <v>39.862745098039213</v>
      </c>
      <c r="C22" s="33">
        <v>0</v>
      </c>
      <c r="D22" s="45">
        <v>43.382352941176471</v>
      </c>
      <c r="E22" s="59">
        <v>1</v>
      </c>
      <c r="F22" s="68">
        <v>6.1833333333333336</v>
      </c>
    </row>
    <row r="23" spans="1:13">
      <c r="A23" s="73">
        <v>20</v>
      </c>
      <c r="B23" s="45">
        <v>28.352941176470587</v>
      </c>
      <c r="C23" s="33">
        <v>2</v>
      </c>
      <c r="D23" s="45">
        <v>31.627450980392158</v>
      </c>
      <c r="E23" s="59">
        <v>0.9943820224719101</v>
      </c>
      <c r="F23" s="68">
        <v>5.8666666666666663</v>
      </c>
    </row>
    <row r="24" spans="1:13">
      <c r="A24" s="73">
        <v>21</v>
      </c>
      <c r="B24" s="45">
        <v>34.049019607843135</v>
      </c>
      <c r="C24" s="33">
        <v>1</v>
      </c>
      <c r="D24" s="45">
        <v>37.362745098039213</v>
      </c>
      <c r="E24" s="59">
        <v>0.99714285714285711</v>
      </c>
      <c r="F24" s="68">
        <v>5.8166666666666664</v>
      </c>
    </row>
    <row r="25" spans="1:13">
      <c r="A25" s="73">
        <v>22</v>
      </c>
      <c r="B25" s="45">
        <v>24.53921568627451</v>
      </c>
      <c r="C25" s="33">
        <v>0</v>
      </c>
      <c r="D25" s="45">
        <v>27.833333333333332</v>
      </c>
      <c r="E25" s="59">
        <v>1</v>
      </c>
      <c r="F25" s="68">
        <v>5.75</v>
      </c>
    </row>
    <row r="26" spans="1:13">
      <c r="A26" s="73">
        <v>23</v>
      </c>
      <c r="B26" s="45">
        <v>27.294117647058822</v>
      </c>
      <c r="C26" s="33">
        <v>0</v>
      </c>
      <c r="D26" s="45">
        <v>30.568627450980394</v>
      </c>
      <c r="E26" s="59">
        <v>1</v>
      </c>
      <c r="F26" s="68">
        <v>5.7666666666666666</v>
      </c>
    </row>
    <row r="27" spans="1:13">
      <c r="A27" s="73">
        <v>24</v>
      </c>
      <c r="B27" s="45">
        <v>41.725490196078432</v>
      </c>
      <c r="C27" s="33">
        <v>0</v>
      </c>
      <c r="D27" s="45">
        <v>45.274509803921568</v>
      </c>
      <c r="E27" s="59">
        <v>1</v>
      </c>
      <c r="F27" s="68">
        <v>6.166666666666667</v>
      </c>
    </row>
    <row r="28" spans="1:13">
      <c r="A28" s="73">
        <v>25</v>
      </c>
      <c r="B28" s="45">
        <v>18.764705882352942</v>
      </c>
      <c r="C28" s="33">
        <v>10</v>
      </c>
      <c r="D28" s="45">
        <v>22.029411764705884</v>
      </c>
      <c r="E28" s="59">
        <v>0.97150997150997154</v>
      </c>
      <c r="F28" s="68">
        <v>5.833333333333333</v>
      </c>
    </row>
    <row r="29" spans="1:13">
      <c r="A29" s="73">
        <v>26</v>
      </c>
      <c r="B29" s="45">
        <v>19.264705882352942</v>
      </c>
      <c r="C29" s="33">
        <v>7</v>
      </c>
      <c r="D29" s="45">
        <v>22.46078431372549</v>
      </c>
      <c r="E29" s="59">
        <v>0.97971014492753628</v>
      </c>
      <c r="F29" s="68">
        <v>5.7</v>
      </c>
    </row>
    <row r="30" spans="1:13">
      <c r="A30" s="73">
        <v>27</v>
      </c>
      <c r="B30" s="45">
        <v>20.509803921568629</v>
      </c>
      <c r="C30" s="33">
        <v>0</v>
      </c>
      <c r="D30" s="45">
        <v>23.784313725490197</v>
      </c>
      <c r="E30" s="59">
        <v>1</v>
      </c>
      <c r="F30" s="68">
        <v>5.8166666666666664</v>
      </c>
    </row>
    <row r="31" spans="1:13">
      <c r="A31" s="73">
        <v>28</v>
      </c>
      <c r="B31" s="45">
        <v>16.637254901960784</v>
      </c>
      <c r="C31" s="33">
        <v>10</v>
      </c>
      <c r="D31" s="45">
        <v>19.931372549019606</v>
      </c>
      <c r="E31" s="59">
        <v>0.97214484679665736</v>
      </c>
      <c r="F31" s="68">
        <v>5.916666666666667</v>
      </c>
    </row>
    <row r="32" spans="1:13">
      <c r="A32" s="73">
        <v>29</v>
      </c>
      <c r="B32" s="45">
        <v>21.823529411764707</v>
      </c>
      <c r="C32" s="33">
        <v>5</v>
      </c>
      <c r="D32" s="45">
        <v>25.068627450980394</v>
      </c>
      <c r="E32" s="59">
        <v>0.98567335243553011</v>
      </c>
      <c r="F32" s="68">
        <v>5.7833333333333332</v>
      </c>
    </row>
    <row r="33" spans="1:6">
      <c r="A33" s="73">
        <v>30</v>
      </c>
      <c r="B33" s="45">
        <v>15.647058823529411</v>
      </c>
      <c r="C33" s="33">
        <v>0</v>
      </c>
      <c r="D33" s="45">
        <v>18.852941176470587</v>
      </c>
      <c r="E33" s="59">
        <v>1</v>
      </c>
      <c r="F33" s="68">
        <v>5.6833333333333336</v>
      </c>
    </row>
    <row r="34" spans="1:6">
      <c r="A34" s="73">
        <v>31</v>
      </c>
      <c r="B34" s="45">
        <v>22.029411764705884</v>
      </c>
      <c r="C34" s="33">
        <v>4</v>
      </c>
      <c r="D34" s="45">
        <v>25.274509803921568</v>
      </c>
      <c r="E34" s="59">
        <v>0.98857142857142855</v>
      </c>
      <c r="F34" s="68">
        <v>5.8166666666666664</v>
      </c>
    </row>
    <row r="35" spans="1:6">
      <c r="A35" s="73">
        <v>32</v>
      </c>
      <c r="B35" s="45">
        <v>19.5</v>
      </c>
      <c r="C35" s="33">
        <v>2</v>
      </c>
      <c r="D35" s="45">
        <v>22.803921568627452</v>
      </c>
      <c r="E35" s="59">
        <v>0.99425287356321834</v>
      </c>
      <c r="F35" s="68">
        <v>5.7333333333333334</v>
      </c>
    </row>
    <row r="36" spans="1:6">
      <c r="A36" s="73">
        <v>33</v>
      </c>
      <c r="B36" s="45">
        <v>18.235294117647058</v>
      </c>
      <c r="C36" s="33">
        <v>0</v>
      </c>
      <c r="D36" s="45">
        <v>21.382352941176471</v>
      </c>
      <c r="E36" s="59">
        <v>1</v>
      </c>
      <c r="F36" s="68">
        <v>5.5</v>
      </c>
    </row>
    <row r="37" spans="1:6">
      <c r="A37" s="73">
        <v>34</v>
      </c>
      <c r="B37" s="45">
        <v>23.892156862745097</v>
      </c>
      <c r="C37" s="33">
        <v>0</v>
      </c>
      <c r="D37" s="45">
        <v>27.225490196078432</v>
      </c>
      <c r="E37" s="59">
        <v>1</v>
      </c>
      <c r="F37" s="68">
        <v>5.833333333333333</v>
      </c>
    </row>
    <row r="38" spans="1:6">
      <c r="A38" s="73">
        <v>35</v>
      </c>
      <c r="B38" s="45">
        <v>21.186274509803923</v>
      </c>
      <c r="C38" s="33">
        <v>0</v>
      </c>
      <c r="D38" s="45">
        <v>24.598039215686274</v>
      </c>
      <c r="E38" s="59">
        <v>1</v>
      </c>
      <c r="F38" s="68">
        <v>6.1166666666666663</v>
      </c>
    </row>
    <row r="39" spans="1:6">
      <c r="A39" s="73">
        <v>36</v>
      </c>
      <c r="B39" s="45">
        <v>35.480392156862742</v>
      </c>
      <c r="C39" s="33">
        <v>2</v>
      </c>
      <c r="D39" s="45">
        <v>38.705882352941174</v>
      </c>
      <c r="E39" s="59">
        <v>0.99415204678362579</v>
      </c>
      <c r="F39" s="68">
        <v>5.6166666666666663</v>
      </c>
    </row>
    <row r="40" spans="1:6">
      <c r="A40" s="73">
        <v>37</v>
      </c>
      <c r="B40" s="45">
        <v>19.470588235294116</v>
      </c>
      <c r="C40" s="33">
        <v>2</v>
      </c>
      <c r="D40" s="45">
        <v>22.490196078431371</v>
      </c>
      <c r="E40" s="59">
        <v>0.99382716049382713</v>
      </c>
      <c r="F40" s="68">
        <v>5.3833333333333337</v>
      </c>
    </row>
    <row r="41" spans="1:6">
      <c r="A41" s="73">
        <v>38</v>
      </c>
      <c r="B41" s="45">
        <v>15.568627450980392</v>
      </c>
      <c r="C41" s="33">
        <v>0</v>
      </c>
      <c r="D41" s="45">
        <v>18.745098039215687</v>
      </c>
      <c r="E41" s="59">
        <v>1</v>
      </c>
      <c r="F41" s="68">
        <v>5.5333333333333332</v>
      </c>
    </row>
    <row r="42" spans="1:6">
      <c r="A42" s="73">
        <v>39</v>
      </c>
      <c r="B42" s="45">
        <v>31.931372549019606</v>
      </c>
      <c r="C42" s="33">
        <v>8</v>
      </c>
      <c r="D42" s="45">
        <v>35.196078431372548</v>
      </c>
      <c r="E42" s="59">
        <v>0.9774647887323944</v>
      </c>
      <c r="F42" s="68">
        <v>5.9</v>
      </c>
    </row>
    <row r="43" spans="1:6">
      <c r="A43" s="73">
        <v>40</v>
      </c>
      <c r="B43" s="45">
        <v>32.068627450980394</v>
      </c>
      <c r="C43" s="33">
        <v>0</v>
      </c>
      <c r="D43" s="45">
        <v>35.480392156862742</v>
      </c>
      <c r="E43" s="59">
        <v>1</v>
      </c>
      <c r="F43" s="68">
        <v>5.9333333333333336</v>
      </c>
    </row>
    <row r="44" spans="1:6">
      <c r="A44" s="73">
        <v>41</v>
      </c>
      <c r="B44" s="45">
        <v>19.862745098039216</v>
      </c>
      <c r="C44" s="33">
        <v>5</v>
      </c>
      <c r="D44" s="45">
        <v>22.901960784313726</v>
      </c>
      <c r="E44" s="59">
        <v>0.9847560975609756</v>
      </c>
      <c r="F44" s="68">
        <v>5.4</v>
      </c>
    </row>
    <row r="45" spans="1:6">
      <c r="A45" s="73">
        <v>42</v>
      </c>
      <c r="B45" s="45">
        <v>22.754901960784313</v>
      </c>
      <c r="C45" s="33">
        <v>8</v>
      </c>
      <c r="D45" s="45">
        <v>26.088235294117649</v>
      </c>
      <c r="E45" s="59">
        <v>0.97752808988764039</v>
      </c>
      <c r="F45" s="68">
        <v>5.916666666666667</v>
      </c>
    </row>
    <row r="46" spans="1:6">
      <c r="A46" s="73">
        <v>43</v>
      </c>
      <c r="B46" s="45">
        <v>19.509803921568629</v>
      </c>
      <c r="C46" s="33">
        <v>12</v>
      </c>
      <c r="D46" s="45">
        <v>22.950980392156861</v>
      </c>
      <c r="E46" s="59">
        <v>0.96825396825396826</v>
      </c>
      <c r="F46" s="68">
        <v>6.2166666666666668</v>
      </c>
    </row>
    <row r="47" spans="1:6">
      <c r="A47" s="73">
        <v>44</v>
      </c>
      <c r="B47" s="45">
        <v>29.058823529411764</v>
      </c>
      <c r="C47" s="33">
        <v>0</v>
      </c>
      <c r="D47" s="45">
        <v>32.254901960784316</v>
      </c>
      <c r="E47" s="59">
        <v>1</v>
      </c>
      <c r="F47" s="68">
        <v>5.6333333333333337</v>
      </c>
    </row>
    <row r="48" spans="1:6">
      <c r="A48" s="73">
        <v>45</v>
      </c>
      <c r="B48" s="45">
        <v>22.745098039215687</v>
      </c>
      <c r="C48" s="33">
        <v>0</v>
      </c>
      <c r="D48" s="45">
        <v>26.215686274509803</v>
      </c>
      <c r="E48" s="59">
        <v>1</v>
      </c>
      <c r="F48" s="68">
        <v>6.1166666666666663</v>
      </c>
    </row>
    <row r="49" spans="1:6">
      <c r="A49" s="73">
        <v>46</v>
      </c>
      <c r="B49" s="45">
        <v>13.401960784313726</v>
      </c>
      <c r="C49" s="33">
        <v>16</v>
      </c>
      <c r="D49" s="45">
        <v>16.5</v>
      </c>
      <c r="E49" s="59">
        <v>0.95335276967930027</v>
      </c>
      <c r="F49" s="68">
        <v>5.65</v>
      </c>
    </row>
    <row r="50" spans="1:6">
      <c r="A50" s="73">
        <v>47</v>
      </c>
      <c r="B50" s="45">
        <v>12.794117647058824</v>
      </c>
      <c r="C50" s="33">
        <v>5</v>
      </c>
      <c r="D50" s="45">
        <v>15.666666666666666</v>
      </c>
      <c r="E50" s="59">
        <v>0.98381877022653719</v>
      </c>
      <c r="F50" s="68">
        <v>5.1333333333333337</v>
      </c>
    </row>
    <row r="51" spans="1:6">
      <c r="A51" s="73">
        <v>48</v>
      </c>
      <c r="B51" s="45">
        <v>26.019607843137255</v>
      </c>
      <c r="C51" s="33">
        <v>6</v>
      </c>
      <c r="D51" s="45">
        <v>29.352941176470587</v>
      </c>
      <c r="E51" s="59">
        <v>0.9831460674157303</v>
      </c>
      <c r="F51" s="68">
        <v>5.9</v>
      </c>
    </row>
    <row r="52" spans="1:6">
      <c r="A52" s="73">
        <v>49</v>
      </c>
      <c r="B52" s="45">
        <v>33.431372549019606</v>
      </c>
      <c r="C52" s="33">
        <v>1</v>
      </c>
      <c r="D52" s="45">
        <v>36.96078431372549</v>
      </c>
      <c r="E52" s="59">
        <v>0.99734042553191493</v>
      </c>
      <c r="F52" s="68">
        <v>6.15</v>
      </c>
    </row>
    <row r="53" spans="1:6">
      <c r="A53" s="73">
        <v>50</v>
      </c>
      <c r="B53" s="45">
        <v>5.117647058823529</v>
      </c>
      <c r="C53" s="33">
        <v>12</v>
      </c>
      <c r="D53" s="45">
        <v>7.9607843137254903</v>
      </c>
      <c r="E53" s="59">
        <v>0.96261682242990654</v>
      </c>
      <c r="F53" s="68">
        <v>5.333333333333333</v>
      </c>
    </row>
    <row r="54" spans="1:6">
      <c r="A54" s="73">
        <v>51</v>
      </c>
      <c r="B54" s="45">
        <v>17.470588235294116</v>
      </c>
      <c r="C54" s="33">
        <v>7</v>
      </c>
      <c r="D54" s="45">
        <v>20.852941176470587</v>
      </c>
      <c r="E54" s="59">
        <v>0.98092643051771122</v>
      </c>
      <c r="F54" s="68">
        <v>6.0333333333333332</v>
      </c>
    </row>
    <row r="55" spans="1:6">
      <c r="A55" s="73">
        <v>52</v>
      </c>
      <c r="B55" s="45">
        <v>4.5980392156862742</v>
      </c>
      <c r="C55" s="33">
        <v>23</v>
      </c>
      <c r="D55" s="45">
        <v>7.5882352941176467</v>
      </c>
      <c r="E55" s="59">
        <v>0.9325513196480939</v>
      </c>
      <c r="F55" s="68">
        <v>5.65</v>
      </c>
    </row>
    <row r="56" spans="1:6">
      <c r="A56" s="73">
        <v>53</v>
      </c>
      <c r="B56" s="45">
        <v>10.352941176470589</v>
      </c>
      <c r="C56" s="33">
        <v>0</v>
      </c>
      <c r="D56" s="45">
        <v>13.529411764705882</v>
      </c>
      <c r="E56" s="59">
        <v>1</v>
      </c>
      <c r="F56" s="68">
        <v>5.6166666666666663</v>
      </c>
    </row>
    <row r="57" spans="1:6">
      <c r="A57" s="73">
        <v>54</v>
      </c>
      <c r="B57" s="45">
        <v>20.980392156862745</v>
      </c>
      <c r="C57" s="33">
        <v>3</v>
      </c>
      <c r="D57" s="45">
        <v>24.323529411764707</v>
      </c>
      <c r="E57" s="59">
        <v>0.99164345403899723</v>
      </c>
      <c r="F57" s="68">
        <v>5.9</v>
      </c>
    </row>
    <row r="58" spans="1:6">
      <c r="A58" s="73">
        <v>55</v>
      </c>
      <c r="B58" s="45">
        <v>21.254901960784313</v>
      </c>
      <c r="C58" s="33">
        <v>10</v>
      </c>
      <c r="D58" s="45">
        <v>24.617647058823529</v>
      </c>
      <c r="E58" s="59">
        <v>0.97275204359673029</v>
      </c>
      <c r="F58" s="68">
        <v>6.1</v>
      </c>
    </row>
    <row r="59" spans="1:6">
      <c r="A59" s="73">
        <v>56</v>
      </c>
      <c r="B59" s="45">
        <v>33.294117647058826</v>
      </c>
      <c r="C59" s="33">
        <v>0</v>
      </c>
      <c r="D59" s="45">
        <v>36.823529411764703</v>
      </c>
      <c r="E59" s="59">
        <v>1</v>
      </c>
      <c r="F59" s="68">
        <v>6.2333333333333334</v>
      </c>
    </row>
    <row r="60" spans="1:6">
      <c r="A60" s="73">
        <v>57</v>
      </c>
      <c r="B60" s="45">
        <v>32.245098039215684</v>
      </c>
      <c r="C60" s="33">
        <v>0</v>
      </c>
      <c r="D60" s="45">
        <v>35.686274509803923</v>
      </c>
      <c r="E60" s="59">
        <v>1</v>
      </c>
      <c r="F60" s="68">
        <v>6.0166666666666666</v>
      </c>
    </row>
    <row r="61" spans="1:6">
      <c r="A61" s="73">
        <v>58</v>
      </c>
      <c r="B61" s="45">
        <v>32.637254901960787</v>
      </c>
      <c r="C61" s="33">
        <v>2</v>
      </c>
      <c r="D61" s="45">
        <v>36.078431372549019</v>
      </c>
      <c r="E61" s="59">
        <v>0.99456521739130432</v>
      </c>
      <c r="F61" s="68">
        <v>6.1166666666666663</v>
      </c>
    </row>
    <row r="62" spans="1:6">
      <c r="A62" s="73">
        <v>59</v>
      </c>
      <c r="B62" s="45">
        <v>9.5196078431372548</v>
      </c>
      <c r="C62" s="33">
        <v>3</v>
      </c>
      <c r="D62" s="45">
        <v>12.911764705882353</v>
      </c>
      <c r="E62" s="59">
        <v>0.99180327868852458</v>
      </c>
      <c r="F62" s="68">
        <v>6.05</v>
      </c>
    </row>
    <row r="63" spans="1:6">
      <c r="A63" s="73">
        <v>60</v>
      </c>
      <c r="B63" s="45">
        <v>43.980392156862742</v>
      </c>
      <c r="C63" s="33">
        <v>0</v>
      </c>
      <c r="D63" s="45">
        <v>47.450980392156865</v>
      </c>
      <c r="E63" s="59">
        <v>1</v>
      </c>
      <c r="F63" s="68">
        <v>6.1</v>
      </c>
    </row>
    <row r="64" spans="1:6">
      <c r="A64" s="73">
        <v>61</v>
      </c>
      <c r="B64" s="45">
        <v>40.725490196078432</v>
      </c>
      <c r="C64" s="33">
        <v>1</v>
      </c>
      <c r="D64" s="45">
        <v>44.225490196078432</v>
      </c>
      <c r="E64" s="59">
        <v>0.99727520435967298</v>
      </c>
      <c r="F64" s="68">
        <v>6.083333333333333</v>
      </c>
    </row>
    <row r="65" spans="1:6">
      <c r="A65" s="73">
        <v>62</v>
      </c>
      <c r="B65" s="45">
        <v>9.3039215686274517</v>
      </c>
      <c r="C65" s="33">
        <v>10</v>
      </c>
      <c r="D65" s="45">
        <v>12.431372549019608</v>
      </c>
      <c r="E65" s="59">
        <v>0.97076023391812871</v>
      </c>
      <c r="F65" s="68">
        <v>5.65</v>
      </c>
    </row>
    <row r="66" spans="1:6">
      <c r="A66" s="73">
        <v>63</v>
      </c>
      <c r="B66" s="45">
        <v>31.431372549019606</v>
      </c>
      <c r="C66" s="33">
        <v>1</v>
      </c>
      <c r="D66" s="45">
        <v>34.823529411764703</v>
      </c>
      <c r="E66" s="59">
        <v>0.99723756906077343</v>
      </c>
      <c r="F66" s="68">
        <v>5.9833333333333334</v>
      </c>
    </row>
    <row r="67" spans="1:6">
      <c r="A67" s="73">
        <v>64</v>
      </c>
      <c r="B67" s="45">
        <v>18.607843137254903</v>
      </c>
      <c r="C67" s="33">
        <v>17</v>
      </c>
      <c r="D67" s="45">
        <v>21.931372549019606</v>
      </c>
      <c r="E67" s="59">
        <v>0.95442359249329756</v>
      </c>
      <c r="F67" s="68">
        <v>6.166666666666667</v>
      </c>
    </row>
    <row r="68" spans="1:6">
      <c r="A68" s="73">
        <v>65</v>
      </c>
      <c r="B68" s="45">
        <v>12.078431372549019</v>
      </c>
      <c r="C68" s="33">
        <v>4</v>
      </c>
      <c r="D68" s="45">
        <v>15.245098039215685</v>
      </c>
      <c r="E68" s="59">
        <v>0.98813056379821962</v>
      </c>
      <c r="F68" s="68">
        <v>5.55</v>
      </c>
    </row>
    <row r="69" spans="1:6">
      <c r="A69" s="73">
        <v>66</v>
      </c>
      <c r="B69" s="45">
        <v>17.411764705882351</v>
      </c>
      <c r="C69" s="33">
        <v>3</v>
      </c>
      <c r="D69" s="45">
        <v>20.715686274509803</v>
      </c>
      <c r="E69" s="59">
        <v>0.9915730337078652</v>
      </c>
      <c r="F69" s="68">
        <v>5.8166666666666664</v>
      </c>
    </row>
    <row r="70" spans="1:6">
      <c r="A70" s="73">
        <v>67</v>
      </c>
      <c r="B70" s="45">
        <v>40.5</v>
      </c>
      <c r="C70" s="33">
        <v>0</v>
      </c>
      <c r="D70" s="45">
        <v>44</v>
      </c>
      <c r="E70" s="59">
        <v>1</v>
      </c>
      <c r="F70" s="68">
        <v>6.1</v>
      </c>
    </row>
    <row r="71" spans="1:6">
      <c r="A71" s="73">
        <v>68</v>
      </c>
      <c r="B71" s="45">
        <v>8.8235294117647065</v>
      </c>
      <c r="C71" s="33">
        <v>14</v>
      </c>
      <c r="D71" s="45">
        <v>11.931372549019608</v>
      </c>
      <c r="E71" s="59">
        <v>0.96</v>
      </c>
      <c r="F71" s="68">
        <v>5.8166666666666664</v>
      </c>
    </row>
    <row r="72" spans="1:6">
      <c r="A72" s="73">
        <v>69</v>
      </c>
      <c r="B72" s="45">
        <v>18.245098039215687</v>
      </c>
      <c r="C72" s="33">
        <v>0</v>
      </c>
      <c r="D72" s="45">
        <v>21.578431372549019</v>
      </c>
      <c r="E72" s="59">
        <v>1</v>
      </c>
      <c r="F72" s="68">
        <v>5.8833333333333337</v>
      </c>
    </row>
    <row r="73" spans="1:6">
      <c r="A73" s="73">
        <v>70</v>
      </c>
      <c r="B73" s="45">
        <v>18.5</v>
      </c>
      <c r="C73" s="33">
        <v>0</v>
      </c>
      <c r="D73" s="45">
        <v>21.735294117647058</v>
      </c>
      <c r="E73" s="59">
        <v>1</v>
      </c>
      <c r="F73" s="68">
        <v>5.7166666666666668</v>
      </c>
    </row>
    <row r="74" spans="1:6">
      <c r="A74" s="73">
        <v>71</v>
      </c>
      <c r="B74" s="45">
        <v>22.950980392156861</v>
      </c>
      <c r="C74" s="33">
        <v>2</v>
      </c>
      <c r="D74" s="45">
        <v>26.03921568627451</v>
      </c>
      <c r="E74" s="59">
        <v>0.99388379204892963</v>
      </c>
      <c r="F74" s="68">
        <v>5.4333333333333336</v>
      </c>
    </row>
    <row r="75" spans="1:6">
      <c r="A75" s="73">
        <v>72</v>
      </c>
      <c r="B75" s="45">
        <v>12.96078431372549</v>
      </c>
      <c r="C75" s="33">
        <v>1</v>
      </c>
      <c r="D75" s="45">
        <v>16.333333333333332</v>
      </c>
      <c r="E75" s="59">
        <v>0.99719887955182074</v>
      </c>
      <c r="F75" s="68">
        <v>5.9</v>
      </c>
    </row>
    <row r="76" spans="1:6">
      <c r="A76" s="73">
        <v>73</v>
      </c>
      <c r="B76" s="45">
        <v>37.294117647058826</v>
      </c>
      <c r="C76" s="33">
        <v>0</v>
      </c>
      <c r="D76" s="45">
        <v>40.588235294117645</v>
      </c>
      <c r="E76" s="59">
        <v>1</v>
      </c>
      <c r="F76" s="68">
        <v>5.7833333333333332</v>
      </c>
    </row>
    <row r="77" spans="1:6">
      <c r="A77" s="73">
        <v>74</v>
      </c>
      <c r="B77" s="45">
        <v>19.735294117647058</v>
      </c>
      <c r="C77" s="33">
        <v>24</v>
      </c>
      <c r="D77" s="45">
        <v>22.970588235294116</v>
      </c>
      <c r="E77" s="59">
        <v>0.93460490463215262</v>
      </c>
      <c r="F77" s="68">
        <v>6.0166666666666666</v>
      </c>
    </row>
    <row r="78" spans="1:6">
      <c r="A78" s="73">
        <v>75</v>
      </c>
      <c r="B78" s="45">
        <v>11.803921568627452</v>
      </c>
      <c r="C78" s="33">
        <v>2</v>
      </c>
      <c r="D78" s="45">
        <v>14.990196078431373</v>
      </c>
      <c r="E78" s="59">
        <v>0.99411764705882355</v>
      </c>
      <c r="F78" s="68">
        <v>5.6333333333333337</v>
      </c>
    </row>
    <row r="79" spans="1:6">
      <c r="A79" s="73">
        <v>76</v>
      </c>
      <c r="B79" s="45">
        <v>11.568627450980392</v>
      </c>
      <c r="C79" s="33">
        <v>8</v>
      </c>
      <c r="D79" s="45">
        <v>14.882352941176471</v>
      </c>
      <c r="E79" s="59">
        <v>0.97752808988764039</v>
      </c>
      <c r="F79" s="68">
        <v>5.8833333333333337</v>
      </c>
    </row>
    <row r="80" spans="1:6">
      <c r="A80" s="73">
        <v>77</v>
      </c>
      <c r="B80" s="45">
        <v>19.294117647058822</v>
      </c>
      <c r="C80" s="33">
        <v>0</v>
      </c>
      <c r="D80" s="45">
        <v>22.352941176470587</v>
      </c>
      <c r="E80" s="59">
        <v>1</v>
      </c>
      <c r="F80" s="68">
        <v>5.4</v>
      </c>
    </row>
    <row r="81" spans="1:6">
      <c r="A81" s="73">
        <v>78</v>
      </c>
      <c r="B81" s="45">
        <v>40.676470588235297</v>
      </c>
      <c r="C81" s="33">
        <v>0</v>
      </c>
      <c r="D81" s="45">
        <v>44.127450980392155</v>
      </c>
      <c r="E81" s="59">
        <v>1</v>
      </c>
      <c r="F81" s="68">
        <v>6.1166666666666663</v>
      </c>
    </row>
    <row r="82" spans="1:6">
      <c r="A82" s="73">
        <v>79</v>
      </c>
      <c r="B82" s="45">
        <v>23.588235294117649</v>
      </c>
      <c r="C82" s="33">
        <v>8</v>
      </c>
      <c r="D82" s="45">
        <v>26.862745098039216</v>
      </c>
      <c r="E82" s="59">
        <v>0.97727272727272729</v>
      </c>
      <c r="F82" s="68">
        <v>5.7833333333333332</v>
      </c>
    </row>
    <row r="83" spans="1:6">
      <c r="A83" s="73">
        <v>80</v>
      </c>
      <c r="B83" s="45">
        <v>12.490196078431373</v>
      </c>
      <c r="C83" s="33">
        <v>0</v>
      </c>
      <c r="D83" s="45">
        <v>15.774509803921569</v>
      </c>
      <c r="E83" s="59">
        <v>1</v>
      </c>
      <c r="F83" s="68">
        <v>5.8666666666666663</v>
      </c>
    </row>
    <row r="84" spans="1:6">
      <c r="A84" s="73">
        <v>81</v>
      </c>
      <c r="B84" s="45">
        <v>10.401960784313726</v>
      </c>
      <c r="C84" s="33">
        <v>28</v>
      </c>
      <c r="D84" s="45">
        <v>13.705882352941176</v>
      </c>
      <c r="E84" s="59">
        <v>0.9263157894736842</v>
      </c>
      <c r="F84" s="68">
        <v>6.25</v>
      </c>
    </row>
    <row r="85" spans="1:6">
      <c r="A85" s="73">
        <v>82</v>
      </c>
      <c r="B85" s="45">
        <v>3.9607843137254903</v>
      </c>
      <c r="C85" s="33">
        <v>15</v>
      </c>
      <c r="D85" s="45">
        <v>6.9607843137254903</v>
      </c>
      <c r="E85" s="59">
        <v>0.95508982035928147</v>
      </c>
      <c r="F85" s="68">
        <v>5.5166666666666666</v>
      </c>
    </row>
    <row r="86" spans="1:6">
      <c r="A86" s="73">
        <v>83</v>
      </c>
      <c r="B86" s="45">
        <v>32.019607843137258</v>
      </c>
      <c r="C86" s="33">
        <v>0</v>
      </c>
      <c r="D86" s="45">
        <v>35.382352941176471</v>
      </c>
      <c r="E86" s="59">
        <v>1</v>
      </c>
      <c r="F86" s="68">
        <v>5.8833333333333337</v>
      </c>
    </row>
    <row r="87" spans="1:6">
      <c r="A87" s="73">
        <v>84</v>
      </c>
      <c r="B87" s="45">
        <v>13.509803921568627</v>
      </c>
      <c r="C87" s="33">
        <v>6</v>
      </c>
      <c r="D87" s="45">
        <v>16.519607843137255</v>
      </c>
      <c r="E87" s="59">
        <v>0.98165137614678899</v>
      </c>
      <c r="F87" s="68">
        <v>5.4333333333333336</v>
      </c>
    </row>
    <row r="88" spans="1:6">
      <c r="A88" s="73">
        <v>85</v>
      </c>
      <c r="B88" s="45">
        <v>29.5</v>
      </c>
      <c r="C88" s="33">
        <v>0</v>
      </c>
      <c r="D88" s="45">
        <v>32.872549019607845</v>
      </c>
      <c r="E88" s="59">
        <v>1</v>
      </c>
      <c r="F88" s="68">
        <v>5.9333333333333336</v>
      </c>
    </row>
    <row r="89" spans="1:6">
      <c r="A89" s="73">
        <v>86</v>
      </c>
      <c r="B89" s="45">
        <v>16.509803921568629</v>
      </c>
      <c r="C89" s="33">
        <v>5</v>
      </c>
      <c r="D89" s="45">
        <v>19.686274509803923</v>
      </c>
      <c r="E89" s="59">
        <v>0.98542274052478129</v>
      </c>
      <c r="F89" s="68">
        <v>5.666666666666667</v>
      </c>
    </row>
    <row r="90" spans="1:6">
      <c r="A90" s="73">
        <v>87</v>
      </c>
      <c r="B90" s="45">
        <v>32.450980392156865</v>
      </c>
      <c r="C90" s="33">
        <v>1</v>
      </c>
      <c r="D90" s="45">
        <v>35.598039215686278</v>
      </c>
      <c r="E90" s="59">
        <v>0.99699699699699695</v>
      </c>
      <c r="F90" s="68">
        <v>5.5166666666666666</v>
      </c>
    </row>
    <row r="91" spans="1:6">
      <c r="A91" s="73">
        <v>88</v>
      </c>
      <c r="B91" s="45">
        <v>22.852941176470587</v>
      </c>
      <c r="C91" s="33">
        <v>1</v>
      </c>
      <c r="D91" s="45">
        <v>26.235294117647058</v>
      </c>
      <c r="E91" s="59">
        <v>0.99721448467966578</v>
      </c>
      <c r="F91" s="68">
        <v>5.8666666666666663</v>
      </c>
    </row>
    <row r="92" spans="1:6">
      <c r="A92" s="73">
        <v>89</v>
      </c>
      <c r="B92" s="45">
        <v>29.372549019607842</v>
      </c>
      <c r="C92" s="33">
        <v>14</v>
      </c>
      <c r="D92" s="45">
        <v>32.598039215686278</v>
      </c>
      <c r="E92" s="59">
        <v>0.96011396011396011</v>
      </c>
      <c r="F92" s="68">
        <v>5.7666666666666666</v>
      </c>
    </row>
    <row r="93" spans="1:6">
      <c r="A93" s="73">
        <v>90</v>
      </c>
      <c r="B93" s="45">
        <v>18.598039215686274</v>
      </c>
      <c r="C93" s="33">
        <v>4</v>
      </c>
      <c r="D93" s="45">
        <v>21.823529411764707</v>
      </c>
      <c r="E93" s="59">
        <v>0.98860398860398857</v>
      </c>
      <c r="F93" s="68">
        <v>5.75</v>
      </c>
    </row>
    <row r="94" spans="1:6">
      <c r="A94" s="73">
        <v>91</v>
      </c>
      <c r="B94" s="45">
        <v>6.0196078431372548</v>
      </c>
      <c r="C94" s="33">
        <v>17</v>
      </c>
      <c r="D94" s="45">
        <v>8.8921568627450984</v>
      </c>
      <c r="E94" s="59">
        <v>0.94753086419753085</v>
      </c>
      <c r="F94" s="68">
        <v>5.3833333333333337</v>
      </c>
    </row>
    <row r="95" spans="1:6">
      <c r="A95" s="73">
        <v>92</v>
      </c>
      <c r="B95" s="45">
        <v>25.294117647058822</v>
      </c>
      <c r="C95" s="33">
        <v>0</v>
      </c>
      <c r="D95" s="45">
        <v>28.480392156862745</v>
      </c>
      <c r="E95" s="59">
        <v>1</v>
      </c>
      <c r="F95" s="68">
        <v>5.65</v>
      </c>
    </row>
    <row r="96" spans="1:6">
      <c r="A96" s="73">
        <v>93</v>
      </c>
      <c r="B96" s="45">
        <v>21.617647058823529</v>
      </c>
      <c r="C96" s="33">
        <v>0</v>
      </c>
      <c r="D96" s="45">
        <v>24.892156862745097</v>
      </c>
      <c r="E96" s="59">
        <v>1</v>
      </c>
      <c r="F96" s="68">
        <v>5.7333333333333334</v>
      </c>
    </row>
    <row r="97" spans="1:6">
      <c r="A97" s="73">
        <v>94</v>
      </c>
      <c r="B97" s="45">
        <v>21.666666666666668</v>
      </c>
      <c r="C97" s="33">
        <v>15</v>
      </c>
      <c r="D97" s="45">
        <v>24.813725490196077</v>
      </c>
      <c r="E97" s="59">
        <v>0.95652173913043481</v>
      </c>
      <c r="F97" s="68">
        <v>5.65</v>
      </c>
    </row>
    <row r="98" spans="1:6">
      <c r="A98" s="73">
        <v>95</v>
      </c>
      <c r="B98" s="45">
        <v>17.362745098039216</v>
      </c>
      <c r="C98" s="33">
        <v>2</v>
      </c>
      <c r="D98" s="45">
        <v>20.578431372549019</v>
      </c>
      <c r="E98" s="59">
        <v>0.99416909620991256</v>
      </c>
      <c r="F98" s="68">
        <v>5.6833333333333336</v>
      </c>
    </row>
    <row r="99" spans="1:6">
      <c r="A99" s="73">
        <v>96</v>
      </c>
      <c r="B99" s="45">
        <v>23.705882352941178</v>
      </c>
      <c r="C99" s="33">
        <v>0</v>
      </c>
      <c r="D99" s="45">
        <v>26.96078431372549</v>
      </c>
      <c r="E99" s="59">
        <v>1</v>
      </c>
      <c r="F99" s="68">
        <v>5.8</v>
      </c>
    </row>
    <row r="100" spans="1:6">
      <c r="A100" s="73">
        <v>97</v>
      </c>
      <c r="B100" s="45">
        <v>23.96078431372549</v>
      </c>
      <c r="C100" s="33">
        <v>0</v>
      </c>
      <c r="D100" s="45">
        <v>27.225490196078432</v>
      </c>
      <c r="E100" s="59">
        <v>1</v>
      </c>
      <c r="F100" s="68">
        <v>5.7</v>
      </c>
    </row>
    <row r="101" spans="1:6">
      <c r="A101" s="73">
        <v>98</v>
      </c>
      <c r="B101" s="45">
        <v>47.911764705882355</v>
      </c>
      <c r="C101" s="33">
        <v>1</v>
      </c>
      <c r="D101" s="45">
        <v>51.509803921568626</v>
      </c>
      <c r="E101" s="59">
        <v>0.99738219895287961</v>
      </c>
      <c r="F101" s="68">
        <v>6.2666666666666666</v>
      </c>
    </row>
    <row r="102" spans="1:6">
      <c r="A102" s="73">
        <v>99</v>
      </c>
      <c r="B102" s="45">
        <v>24.666666666666668</v>
      </c>
      <c r="C102" s="33">
        <v>0</v>
      </c>
      <c r="D102" s="45">
        <v>27.862745098039216</v>
      </c>
      <c r="E102" s="59">
        <v>1</v>
      </c>
      <c r="F102" s="68">
        <v>5.6</v>
      </c>
    </row>
    <row r="103" spans="1:6">
      <c r="A103" s="73">
        <v>100</v>
      </c>
      <c r="B103" s="45">
        <v>15.941176470588236</v>
      </c>
      <c r="C103" s="33">
        <v>2</v>
      </c>
      <c r="D103" s="45">
        <v>19.166666666666668</v>
      </c>
      <c r="E103" s="59">
        <v>0.99413489736070382</v>
      </c>
      <c r="F103" s="68">
        <v>5.6</v>
      </c>
    </row>
    <row r="104" spans="1:6">
      <c r="A104" s="73">
        <v>101</v>
      </c>
      <c r="B104" s="45">
        <v>7.3235294117647056</v>
      </c>
      <c r="C104" s="33">
        <v>27</v>
      </c>
      <c r="D104" s="45">
        <v>10.274509803921569</v>
      </c>
      <c r="E104" s="59">
        <v>0.92035398230088494</v>
      </c>
      <c r="F104" s="68">
        <v>5.5333333333333332</v>
      </c>
    </row>
    <row r="105" spans="1:6">
      <c r="A105" s="73">
        <v>102</v>
      </c>
      <c r="B105" s="45">
        <v>16</v>
      </c>
      <c r="C105" s="33">
        <v>20</v>
      </c>
      <c r="D105" s="45">
        <v>19.245098039215687</v>
      </c>
      <c r="E105" s="59">
        <v>0.94444444444444442</v>
      </c>
      <c r="F105" s="68">
        <v>5.916666666666667</v>
      </c>
    </row>
    <row r="106" spans="1:6">
      <c r="A106" s="73">
        <v>103</v>
      </c>
      <c r="B106" s="45">
        <v>8.6764705882352935</v>
      </c>
      <c r="C106" s="33">
        <v>0</v>
      </c>
      <c r="D106" s="45">
        <v>11.803921568627452</v>
      </c>
      <c r="E106" s="59">
        <v>1</v>
      </c>
      <c r="F106" s="68">
        <v>5.5</v>
      </c>
    </row>
    <row r="107" spans="1:6">
      <c r="A107" s="73">
        <v>104</v>
      </c>
      <c r="B107" s="45">
        <v>19.176470588235293</v>
      </c>
      <c r="C107" s="33">
        <v>3</v>
      </c>
      <c r="D107" s="45">
        <v>22.313725490196077</v>
      </c>
      <c r="E107" s="59">
        <v>0.9910714285714286</v>
      </c>
      <c r="F107" s="68">
        <v>5.5333333333333332</v>
      </c>
    </row>
    <row r="108" spans="1:6">
      <c r="A108" s="73">
        <v>105</v>
      </c>
      <c r="B108" s="45">
        <v>23.019607843137255</v>
      </c>
      <c r="C108" s="33">
        <v>2</v>
      </c>
      <c r="D108" s="45">
        <v>26.215686274509803</v>
      </c>
      <c r="E108" s="59">
        <v>0.99411764705882355</v>
      </c>
      <c r="F108" s="68">
        <v>5.65</v>
      </c>
    </row>
    <row r="109" spans="1:6">
      <c r="A109" s="73">
        <v>106</v>
      </c>
      <c r="B109" s="45">
        <v>15.421568627450981</v>
      </c>
      <c r="C109" s="33">
        <v>5</v>
      </c>
      <c r="D109" s="45">
        <v>18.852941176470587</v>
      </c>
      <c r="E109" s="59">
        <v>0.98644986449864502</v>
      </c>
      <c r="F109" s="68">
        <v>6.0666666666666664</v>
      </c>
    </row>
    <row r="110" spans="1:6">
      <c r="A110" s="73">
        <v>107</v>
      </c>
      <c r="B110" s="45">
        <v>8.235294117647058</v>
      </c>
      <c r="C110" s="33">
        <v>1</v>
      </c>
      <c r="D110" s="45">
        <v>11.627450980392156</v>
      </c>
      <c r="E110" s="59">
        <v>0.9972067039106145</v>
      </c>
      <c r="F110" s="68">
        <v>5.8666666666666663</v>
      </c>
    </row>
    <row r="111" spans="1:6">
      <c r="A111" s="73">
        <v>108</v>
      </c>
      <c r="B111" s="45">
        <v>18.931372549019606</v>
      </c>
      <c r="C111" s="33">
        <v>5</v>
      </c>
      <c r="D111" s="45">
        <v>22.284313725490197</v>
      </c>
      <c r="E111" s="59">
        <v>0.98637602179836514</v>
      </c>
      <c r="F111" s="68">
        <v>6.1</v>
      </c>
    </row>
    <row r="112" spans="1:6">
      <c r="A112" s="73">
        <v>109</v>
      </c>
      <c r="B112" s="45">
        <v>47.156862745098039</v>
      </c>
      <c r="C112" s="33">
        <v>0</v>
      </c>
      <c r="D112" s="45">
        <v>50.490196078431374</v>
      </c>
      <c r="E112" s="59">
        <v>1</v>
      </c>
      <c r="F112" s="68">
        <v>5.916666666666667</v>
      </c>
    </row>
    <row r="113" spans="1:6">
      <c r="A113" s="73">
        <v>110</v>
      </c>
      <c r="B113" s="45">
        <v>19.725490196078432</v>
      </c>
      <c r="C113" s="33">
        <v>0</v>
      </c>
      <c r="D113" s="45">
        <v>23.127450980392158</v>
      </c>
      <c r="E113" s="59">
        <v>1</v>
      </c>
      <c r="F113" s="68">
        <v>5.9333333333333336</v>
      </c>
    </row>
    <row r="114" spans="1:6">
      <c r="A114" s="73">
        <v>111</v>
      </c>
      <c r="B114" s="45">
        <v>35.725490196078432</v>
      </c>
      <c r="C114" s="33">
        <v>0</v>
      </c>
      <c r="D114" s="45">
        <v>39.049019607843135</v>
      </c>
      <c r="E114" s="59">
        <v>1</v>
      </c>
      <c r="F114" s="68">
        <v>5.916666666666667</v>
      </c>
    </row>
    <row r="115" spans="1:6">
      <c r="A115" s="73">
        <v>112</v>
      </c>
      <c r="B115" s="45">
        <v>14.823529411764707</v>
      </c>
      <c r="C115" s="33">
        <v>9</v>
      </c>
      <c r="D115" s="45">
        <v>17.882352941176471</v>
      </c>
      <c r="E115" s="59">
        <v>0.97345132743362828</v>
      </c>
      <c r="F115" s="68">
        <v>5.6333333333333337</v>
      </c>
    </row>
    <row r="116" spans="1:6">
      <c r="A116" s="73">
        <v>113</v>
      </c>
      <c r="B116" s="45">
        <v>9.5196078431372548</v>
      </c>
      <c r="C116" s="33">
        <v>26</v>
      </c>
      <c r="D116" s="45">
        <v>12.549019607843137</v>
      </c>
      <c r="E116" s="59">
        <v>0.92777777777777781</v>
      </c>
      <c r="F116" s="68">
        <v>5.95</v>
      </c>
    </row>
    <row r="117" spans="1:6">
      <c r="A117" s="73">
        <v>114</v>
      </c>
      <c r="B117" s="45">
        <v>29.774509803921568</v>
      </c>
      <c r="C117" s="33">
        <v>0</v>
      </c>
      <c r="D117" s="45">
        <v>32.833333333333336</v>
      </c>
      <c r="E117" s="59">
        <v>1</v>
      </c>
      <c r="F117" s="68">
        <v>5.416666666666667</v>
      </c>
    </row>
    <row r="118" spans="1:6">
      <c r="A118" s="73">
        <v>115</v>
      </c>
      <c r="B118" s="45">
        <v>39.254901960784316</v>
      </c>
      <c r="C118" s="33">
        <v>0</v>
      </c>
      <c r="D118" s="45">
        <v>42.5</v>
      </c>
      <c r="E118" s="59">
        <v>1</v>
      </c>
      <c r="F118" s="68">
        <v>5.6333333333333337</v>
      </c>
    </row>
    <row r="119" spans="1:6">
      <c r="A119" s="73">
        <v>116</v>
      </c>
      <c r="B119" s="45">
        <v>18.490196078431371</v>
      </c>
      <c r="C119" s="33">
        <v>0</v>
      </c>
      <c r="D119" s="45">
        <v>21.803921568627452</v>
      </c>
      <c r="E119" s="59">
        <v>1</v>
      </c>
      <c r="F119" s="68">
        <v>5.9</v>
      </c>
    </row>
    <row r="120" spans="1:6">
      <c r="A120" s="73">
        <v>117</v>
      </c>
      <c r="B120" s="45">
        <v>25.862745098039216</v>
      </c>
      <c r="C120" s="33">
        <v>3</v>
      </c>
      <c r="D120" s="45">
        <v>29.215686274509803</v>
      </c>
      <c r="E120" s="59">
        <v>0.99159663865546221</v>
      </c>
      <c r="F120" s="68">
        <v>5.9333333333333336</v>
      </c>
    </row>
    <row r="121" spans="1:6">
      <c r="A121" s="73">
        <v>118</v>
      </c>
      <c r="B121" s="45">
        <v>13.931372549019608</v>
      </c>
      <c r="C121" s="33">
        <v>2</v>
      </c>
      <c r="D121" s="45">
        <v>17.245098039215687</v>
      </c>
      <c r="E121" s="59">
        <v>0.99431818181818177</v>
      </c>
      <c r="F121" s="68">
        <v>5.85</v>
      </c>
    </row>
    <row r="122" spans="1:6">
      <c r="A122" s="73">
        <v>119</v>
      </c>
      <c r="B122" s="45">
        <v>39.980392156862742</v>
      </c>
      <c r="C122" s="33">
        <v>0</v>
      </c>
      <c r="D122" s="45">
        <v>43.362745098039213</v>
      </c>
      <c r="E122" s="59">
        <v>1</v>
      </c>
      <c r="F122" s="68">
        <v>6.0333333333333332</v>
      </c>
    </row>
    <row r="123" spans="1:6">
      <c r="A123" s="73">
        <v>120</v>
      </c>
      <c r="B123" s="45">
        <v>24.362745098039216</v>
      </c>
      <c r="C123" s="33">
        <v>6</v>
      </c>
      <c r="D123" s="45">
        <v>27.578431372549019</v>
      </c>
      <c r="E123" s="59">
        <v>0.98245614035087714</v>
      </c>
      <c r="F123" s="68">
        <v>5.583333333333333</v>
      </c>
    </row>
    <row r="124" spans="1:6">
      <c r="A124" s="73">
        <v>121</v>
      </c>
      <c r="B124" s="45">
        <v>30.862745098039216</v>
      </c>
      <c r="C124" s="33">
        <v>0</v>
      </c>
      <c r="D124" s="45">
        <v>34.372549019607845</v>
      </c>
      <c r="E124" s="59">
        <v>1</v>
      </c>
      <c r="F124" s="68">
        <v>6.25</v>
      </c>
    </row>
    <row r="125" spans="1:6">
      <c r="A125" s="73">
        <v>122</v>
      </c>
      <c r="B125" s="45">
        <v>26.617647058823529</v>
      </c>
      <c r="C125" s="33">
        <v>0</v>
      </c>
      <c r="D125" s="45">
        <v>30</v>
      </c>
      <c r="E125" s="59">
        <v>1</v>
      </c>
      <c r="F125" s="68">
        <v>5.916666666666667</v>
      </c>
    </row>
    <row r="126" spans="1:6">
      <c r="A126" s="73">
        <v>123</v>
      </c>
      <c r="B126" s="45">
        <v>16.774509803921568</v>
      </c>
      <c r="C126" s="33">
        <v>4</v>
      </c>
      <c r="D126" s="45">
        <v>20.274509803921568</v>
      </c>
      <c r="E126" s="59">
        <v>0.98921832884097038</v>
      </c>
      <c r="F126" s="68">
        <v>6.1</v>
      </c>
    </row>
    <row r="127" spans="1:6">
      <c r="A127" s="73">
        <v>124</v>
      </c>
      <c r="B127" s="45">
        <v>33.852941176470587</v>
      </c>
      <c r="C127" s="33">
        <v>1</v>
      </c>
      <c r="D127" s="45">
        <v>37.196078431372548</v>
      </c>
      <c r="E127" s="59">
        <v>0.99719887955182074</v>
      </c>
      <c r="F127" s="68">
        <v>5.916666666666667</v>
      </c>
    </row>
    <row r="128" spans="1:6">
      <c r="A128" s="73">
        <v>125</v>
      </c>
      <c r="B128" s="45">
        <v>25.578431372549019</v>
      </c>
      <c r="C128" s="33">
        <v>0</v>
      </c>
      <c r="D128" s="45">
        <v>28.705882352941178</v>
      </c>
      <c r="E128" s="59">
        <v>1</v>
      </c>
      <c r="F128" s="68">
        <v>5.4333333333333336</v>
      </c>
    </row>
    <row r="129" spans="1:6">
      <c r="A129" s="73">
        <v>126</v>
      </c>
      <c r="B129" s="45">
        <v>18.558823529411764</v>
      </c>
      <c r="C129" s="33">
        <v>11</v>
      </c>
      <c r="D129" s="45">
        <v>21.696078431372548</v>
      </c>
      <c r="E129" s="59">
        <v>0.96820809248554918</v>
      </c>
      <c r="F129" s="68">
        <v>5.666666666666667</v>
      </c>
    </row>
    <row r="130" spans="1:6">
      <c r="A130" s="73">
        <v>127</v>
      </c>
      <c r="B130" s="45">
        <v>22.450980392156861</v>
      </c>
      <c r="C130" s="33">
        <v>0</v>
      </c>
      <c r="D130" s="45">
        <v>25.5</v>
      </c>
      <c r="E130" s="59">
        <v>1</v>
      </c>
      <c r="F130" s="68">
        <v>5.416666666666667</v>
      </c>
    </row>
    <row r="131" spans="1:6">
      <c r="A131" s="73">
        <v>128</v>
      </c>
      <c r="B131" s="45">
        <v>18.431372549019606</v>
      </c>
      <c r="C131" s="33">
        <v>0</v>
      </c>
      <c r="D131" s="45">
        <v>21.735294117647058</v>
      </c>
      <c r="E131" s="59">
        <v>1</v>
      </c>
      <c r="F131" s="68">
        <v>5.8166666666666664</v>
      </c>
    </row>
    <row r="132" spans="1:6">
      <c r="A132" s="73">
        <v>129</v>
      </c>
      <c r="B132" s="45">
        <v>32.147058823529413</v>
      </c>
      <c r="C132" s="33">
        <v>4</v>
      </c>
      <c r="D132" s="45">
        <v>35.588235294117645</v>
      </c>
      <c r="E132" s="59">
        <v>0.98921832884097038</v>
      </c>
      <c r="F132" s="68">
        <v>6.1333333333333337</v>
      </c>
    </row>
    <row r="133" spans="1:6">
      <c r="A133" s="73">
        <v>130</v>
      </c>
      <c r="B133" s="45">
        <v>7.9705882352941178</v>
      </c>
      <c r="C133" s="33">
        <v>5</v>
      </c>
      <c r="D133" s="45">
        <v>11.029411764705882</v>
      </c>
      <c r="E133" s="59">
        <v>0.98493975903614461</v>
      </c>
      <c r="F133" s="68">
        <v>5.4833333333333334</v>
      </c>
    </row>
    <row r="134" spans="1:6">
      <c r="A134" s="73">
        <v>131</v>
      </c>
      <c r="B134" s="45">
        <v>24.803921568627452</v>
      </c>
      <c r="C134" s="33">
        <v>4</v>
      </c>
      <c r="D134" s="45">
        <v>28.078431372549019</v>
      </c>
      <c r="E134" s="59">
        <v>0.9887323943661972</v>
      </c>
      <c r="F134" s="68">
        <v>5.8</v>
      </c>
    </row>
    <row r="135" spans="1:6">
      <c r="A135" s="73">
        <v>132</v>
      </c>
      <c r="B135" s="45">
        <v>13.882352941176471</v>
      </c>
      <c r="C135" s="33">
        <v>4</v>
      </c>
      <c r="D135" s="45">
        <v>17.019607843137255</v>
      </c>
      <c r="E135" s="59">
        <v>0.98798798798798804</v>
      </c>
      <c r="F135" s="68">
        <v>5.5166666666666666</v>
      </c>
    </row>
    <row r="136" spans="1:6">
      <c r="A136" s="73">
        <v>133</v>
      </c>
      <c r="B136" s="45">
        <v>42.245098039215684</v>
      </c>
      <c r="C136" s="33">
        <v>0</v>
      </c>
      <c r="D136" s="45">
        <v>45.568627450980394</v>
      </c>
      <c r="E136" s="59">
        <v>1</v>
      </c>
      <c r="F136" s="68">
        <v>5.916666666666667</v>
      </c>
    </row>
    <row r="137" spans="1:6">
      <c r="A137" s="73">
        <v>134</v>
      </c>
      <c r="B137" s="45">
        <v>26.352941176470587</v>
      </c>
      <c r="C137" s="33">
        <v>5</v>
      </c>
      <c r="D137" s="45">
        <v>29.745098039215687</v>
      </c>
      <c r="E137" s="59">
        <v>0.98622589531680438</v>
      </c>
      <c r="F137" s="68">
        <v>6.0333333333333332</v>
      </c>
    </row>
    <row r="138" spans="1:6">
      <c r="A138" s="73">
        <v>135</v>
      </c>
      <c r="B138" s="45">
        <v>20.205882352941178</v>
      </c>
      <c r="C138" s="33">
        <v>6</v>
      </c>
      <c r="D138" s="45">
        <v>23.735294117647058</v>
      </c>
      <c r="E138" s="59">
        <v>0.9841688654353562</v>
      </c>
      <c r="F138" s="68">
        <v>6.2833333333333332</v>
      </c>
    </row>
    <row r="139" spans="1:6">
      <c r="A139" s="73">
        <v>136</v>
      </c>
      <c r="B139" s="45">
        <v>21.509803921568629</v>
      </c>
      <c r="C139" s="33">
        <v>12</v>
      </c>
      <c r="D139" s="45">
        <v>24.950980392156861</v>
      </c>
      <c r="E139" s="59">
        <v>0.96866840731070492</v>
      </c>
      <c r="F139" s="68">
        <v>6.35</v>
      </c>
    </row>
    <row r="140" spans="1:6">
      <c r="A140" s="73">
        <v>137</v>
      </c>
      <c r="B140" s="45">
        <v>33.647058823529413</v>
      </c>
      <c r="C140" s="33">
        <v>0</v>
      </c>
      <c r="D140" s="45">
        <v>37</v>
      </c>
      <c r="E140" s="59">
        <v>1</v>
      </c>
      <c r="F140" s="68">
        <v>5.85</v>
      </c>
    </row>
    <row r="141" spans="1:6">
      <c r="A141" s="73">
        <v>138</v>
      </c>
      <c r="B141" s="45">
        <v>22.323529411764707</v>
      </c>
      <c r="C141" s="33">
        <v>12</v>
      </c>
      <c r="D141" s="45">
        <v>25.509803921568629</v>
      </c>
      <c r="E141" s="59">
        <v>0.96561604584527216</v>
      </c>
      <c r="F141" s="68">
        <v>5.8</v>
      </c>
    </row>
    <row r="142" spans="1:6">
      <c r="A142" s="73">
        <v>139</v>
      </c>
      <c r="B142" s="45">
        <v>46.745098039215684</v>
      </c>
      <c r="C142" s="33">
        <v>3</v>
      </c>
      <c r="D142" s="45">
        <v>50.519607843137258</v>
      </c>
      <c r="E142" s="59">
        <v>0.99255583126550873</v>
      </c>
      <c r="F142" s="68">
        <v>6.7</v>
      </c>
    </row>
    <row r="143" spans="1:6">
      <c r="A143" s="73">
        <v>140</v>
      </c>
      <c r="B143" s="45">
        <v>19.176470588235293</v>
      </c>
      <c r="C143" s="33">
        <v>0</v>
      </c>
      <c r="D143" s="45">
        <v>22.450980392156861</v>
      </c>
      <c r="E143" s="59">
        <v>1</v>
      </c>
      <c r="F143" s="68">
        <v>5.7</v>
      </c>
    </row>
    <row r="144" spans="1:6">
      <c r="A144" s="73">
        <v>141</v>
      </c>
      <c r="B144" s="45">
        <v>12.803921568627452</v>
      </c>
      <c r="C144" s="33">
        <v>14</v>
      </c>
      <c r="D144" s="45">
        <v>16.058823529411764</v>
      </c>
      <c r="E144" s="59">
        <v>0.9614325068870524</v>
      </c>
      <c r="F144" s="68">
        <v>5.9333333333333336</v>
      </c>
    </row>
    <row r="145" spans="1:6">
      <c r="A145" s="73">
        <v>142</v>
      </c>
      <c r="B145" s="45">
        <v>38.96078431372549</v>
      </c>
      <c r="C145" s="33">
        <v>5</v>
      </c>
      <c r="D145" s="45">
        <v>42.225490196078432</v>
      </c>
      <c r="E145" s="59">
        <v>0.98554913294797686</v>
      </c>
      <c r="F145" s="68">
        <v>5.7</v>
      </c>
    </row>
    <row r="146" spans="1:6">
      <c r="A146" s="73">
        <v>143</v>
      </c>
      <c r="B146" s="45">
        <v>23.696078431372548</v>
      </c>
      <c r="C146" s="33">
        <v>0</v>
      </c>
      <c r="D146" s="45">
        <v>27.176470588235293</v>
      </c>
      <c r="E146" s="59">
        <v>1</v>
      </c>
      <c r="F146" s="68">
        <v>6</v>
      </c>
    </row>
    <row r="147" spans="1:6">
      <c r="A147" s="73">
        <v>144</v>
      </c>
      <c r="B147" s="45">
        <v>38.431372549019606</v>
      </c>
      <c r="C147" s="33">
        <v>0</v>
      </c>
      <c r="D147" s="45">
        <v>41.794117647058826</v>
      </c>
      <c r="E147" s="59">
        <v>1</v>
      </c>
      <c r="F147" s="68">
        <v>5.9333333333333336</v>
      </c>
    </row>
    <row r="148" spans="1:6">
      <c r="A148" s="73">
        <v>145</v>
      </c>
      <c r="B148" s="45">
        <v>43.931372549019606</v>
      </c>
      <c r="C148" s="33">
        <v>0</v>
      </c>
      <c r="D148" s="45">
        <v>47.147058823529413</v>
      </c>
      <c r="E148" s="59">
        <v>1</v>
      </c>
      <c r="F148" s="68">
        <v>5.7</v>
      </c>
    </row>
    <row r="149" spans="1:6">
      <c r="A149" s="73">
        <v>146</v>
      </c>
      <c r="B149" s="45">
        <v>24.5</v>
      </c>
      <c r="C149" s="33">
        <v>0</v>
      </c>
      <c r="D149" s="45">
        <v>27.892156862745097</v>
      </c>
      <c r="E149" s="59">
        <v>1</v>
      </c>
      <c r="F149" s="68">
        <v>5.95</v>
      </c>
    </row>
    <row r="150" spans="1:6">
      <c r="A150" s="73">
        <v>147</v>
      </c>
      <c r="B150" s="45">
        <v>14.098039215686274</v>
      </c>
      <c r="C150" s="33">
        <v>15</v>
      </c>
      <c r="D150" s="45">
        <v>17.215686274509803</v>
      </c>
      <c r="E150" s="59">
        <v>0.95652173913043481</v>
      </c>
      <c r="F150" s="68">
        <v>5.7333333333333334</v>
      </c>
    </row>
    <row r="151" spans="1:6">
      <c r="A151" s="73">
        <v>148</v>
      </c>
      <c r="B151" s="45">
        <v>17.245098039215687</v>
      </c>
      <c r="C151" s="33">
        <v>1</v>
      </c>
      <c r="D151" s="45">
        <v>20.382352941176471</v>
      </c>
      <c r="E151" s="59">
        <v>0.99704142011834318</v>
      </c>
      <c r="F151" s="68">
        <v>5.5666666666666664</v>
      </c>
    </row>
    <row r="152" spans="1:6">
      <c r="A152" s="73">
        <v>149</v>
      </c>
      <c r="B152" s="45">
        <v>20.509803921568629</v>
      </c>
      <c r="C152" s="33">
        <v>7</v>
      </c>
      <c r="D152" s="45">
        <v>23.705882352941178</v>
      </c>
      <c r="E152" s="59">
        <v>0.98005698005698005</v>
      </c>
      <c r="F152" s="68">
        <v>5.7833333333333332</v>
      </c>
    </row>
    <row r="153" spans="1:6">
      <c r="A153" s="73">
        <v>150</v>
      </c>
      <c r="B153" s="45">
        <v>14.53921568627451</v>
      </c>
      <c r="C153" s="33">
        <v>0</v>
      </c>
      <c r="D153" s="45">
        <v>17.882352941176471</v>
      </c>
      <c r="E153" s="59">
        <v>1</v>
      </c>
      <c r="F153" s="68">
        <v>5.85</v>
      </c>
    </row>
    <row r="154" spans="1:6">
      <c r="A154" s="73">
        <v>151</v>
      </c>
      <c r="B154" s="45">
        <v>25.852941176470587</v>
      </c>
      <c r="C154" s="33">
        <v>0</v>
      </c>
      <c r="D154" s="45">
        <v>29.107843137254903</v>
      </c>
      <c r="E154" s="59">
        <v>1</v>
      </c>
      <c r="F154" s="68">
        <v>5.7</v>
      </c>
    </row>
    <row r="155" spans="1:6">
      <c r="A155" s="73">
        <v>152</v>
      </c>
      <c r="B155" s="45">
        <v>18.480392156862745</v>
      </c>
      <c r="C155" s="33">
        <v>3</v>
      </c>
      <c r="D155" s="45">
        <v>21.725490196078432</v>
      </c>
      <c r="E155" s="59">
        <v>0.99125364431486884</v>
      </c>
      <c r="F155" s="68">
        <v>5.6333333333333337</v>
      </c>
    </row>
    <row r="156" spans="1:6">
      <c r="A156" s="73">
        <v>153</v>
      </c>
      <c r="B156" s="45">
        <v>9.9117647058823533</v>
      </c>
      <c r="C156" s="33">
        <v>0</v>
      </c>
      <c r="D156" s="45">
        <v>13.088235294117647</v>
      </c>
      <c r="E156" s="59">
        <v>1</v>
      </c>
      <c r="F156" s="68">
        <v>5.666666666666667</v>
      </c>
    </row>
    <row r="157" spans="1:6">
      <c r="A157" s="73">
        <v>154</v>
      </c>
      <c r="B157" s="45">
        <v>36.666666666666664</v>
      </c>
      <c r="C157" s="33">
        <v>0</v>
      </c>
      <c r="D157" s="45">
        <v>40.274509803921568</v>
      </c>
      <c r="E157" s="59">
        <v>1</v>
      </c>
      <c r="F157" s="68">
        <v>6.2333333333333334</v>
      </c>
    </row>
    <row r="158" spans="1:6">
      <c r="A158" s="73">
        <v>155</v>
      </c>
      <c r="B158" s="45">
        <v>17.294117647058822</v>
      </c>
      <c r="C158" s="33">
        <v>9</v>
      </c>
      <c r="D158" s="45">
        <v>20.274509803921568</v>
      </c>
      <c r="E158" s="59">
        <v>0.97204968944099379</v>
      </c>
      <c r="F158" s="68">
        <v>5.3166666666666664</v>
      </c>
    </row>
    <row r="159" spans="1:6">
      <c r="A159" s="73">
        <v>156</v>
      </c>
      <c r="B159" s="45">
        <v>19.480392156862745</v>
      </c>
      <c r="C159" s="33">
        <v>9</v>
      </c>
      <c r="D159" s="45">
        <v>22.911764705882351</v>
      </c>
      <c r="E159" s="59">
        <v>0.97580645161290325</v>
      </c>
      <c r="F159" s="68">
        <v>6.1166666666666663</v>
      </c>
    </row>
    <row r="160" spans="1:6">
      <c r="A160" s="73">
        <v>157</v>
      </c>
      <c r="B160" s="45">
        <v>23.392156862745097</v>
      </c>
      <c r="C160" s="33">
        <v>5</v>
      </c>
      <c r="D160" s="45">
        <v>26.843137254901961</v>
      </c>
      <c r="E160" s="59">
        <v>0.98633879781420764</v>
      </c>
      <c r="F160" s="68">
        <v>6.0333333333333332</v>
      </c>
    </row>
    <row r="161" spans="1:6">
      <c r="A161" s="73">
        <v>158</v>
      </c>
      <c r="B161" s="45">
        <v>10.627450980392156</v>
      </c>
      <c r="C161" s="33">
        <v>7</v>
      </c>
      <c r="D161" s="45">
        <v>13.53921568627451</v>
      </c>
      <c r="E161" s="59">
        <v>0.9779874213836478</v>
      </c>
      <c r="F161" s="68">
        <v>5.25</v>
      </c>
    </row>
    <row r="162" spans="1:6">
      <c r="A162" s="73">
        <v>159</v>
      </c>
      <c r="B162" s="45">
        <v>23.156862745098039</v>
      </c>
      <c r="C162" s="33">
        <v>0</v>
      </c>
      <c r="D162" s="45">
        <v>26.098039215686274</v>
      </c>
      <c r="E162" s="59">
        <v>1</v>
      </c>
      <c r="F162" s="68">
        <v>5.1166666666666663</v>
      </c>
    </row>
    <row r="163" spans="1:6">
      <c r="A163" s="73">
        <v>160</v>
      </c>
      <c r="B163" s="45">
        <v>20.588235294117649</v>
      </c>
      <c r="C163" s="33">
        <v>0</v>
      </c>
      <c r="D163" s="45">
        <v>23.764705882352942</v>
      </c>
      <c r="E163" s="59">
        <v>1</v>
      </c>
      <c r="F163" s="68">
        <v>5.583333333333333</v>
      </c>
    </row>
    <row r="164" spans="1:6">
      <c r="A164" s="73">
        <v>161</v>
      </c>
      <c r="B164" s="45">
        <v>19.970588235294116</v>
      </c>
      <c r="C164" s="33">
        <v>0</v>
      </c>
      <c r="D164" s="45">
        <v>23.058823529411764</v>
      </c>
      <c r="E164" s="59">
        <v>1</v>
      </c>
      <c r="F164" s="68">
        <v>5.4333333333333336</v>
      </c>
    </row>
    <row r="165" spans="1:6">
      <c r="A165" s="73">
        <v>162</v>
      </c>
      <c r="B165" s="45">
        <v>13.137254901960784</v>
      </c>
      <c r="C165" s="33">
        <v>35</v>
      </c>
      <c r="D165" s="45">
        <v>15.980392156862745</v>
      </c>
      <c r="E165" s="59">
        <v>0.89552238805970152</v>
      </c>
      <c r="F165" s="68">
        <v>5.5666666666666664</v>
      </c>
    </row>
    <row r="166" spans="1:6">
      <c r="A166" s="73">
        <v>163</v>
      </c>
      <c r="B166" s="45">
        <v>16.627450980392158</v>
      </c>
      <c r="C166" s="33">
        <v>12</v>
      </c>
      <c r="D166" s="45">
        <v>20</v>
      </c>
      <c r="E166" s="59">
        <v>0.96739130434782605</v>
      </c>
      <c r="F166" s="68">
        <v>6.1166666666666663</v>
      </c>
    </row>
    <row r="167" spans="1:6">
      <c r="A167" s="73">
        <v>164</v>
      </c>
      <c r="B167" s="45">
        <v>7.1764705882352944</v>
      </c>
      <c r="C167" s="33">
        <v>6</v>
      </c>
      <c r="D167" s="45">
        <v>10.098039215686274</v>
      </c>
      <c r="E167" s="59">
        <v>0.98064516129032253</v>
      </c>
      <c r="F167" s="68">
        <v>5.1166666666666663</v>
      </c>
    </row>
    <row r="168" spans="1:6">
      <c r="A168" s="73">
        <v>165</v>
      </c>
      <c r="B168" s="45">
        <v>27.088235294117649</v>
      </c>
      <c r="C168" s="33">
        <v>0</v>
      </c>
      <c r="D168" s="45">
        <v>30.392156862745097</v>
      </c>
      <c r="E168" s="59">
        <v>1</v>
      </c>
      <c r="F168" s="68">
        <v>5.833333333333333</v>
      </c>
    </row>
    <row r="169" spans="1:6">
      <c r="A169" s="73">
        <v>166</v>
      </c>
      <c r="B169" s="45">
        <v>10.53921568627451</v>
      </c>
      <c r="C169" s="33">
        <v>0</v>
      </c>
      <c r="D169" s="45">
        <v>13.549019607843137</v>
      </c>
      <c r="E169" s="59">
        <v>1</v>
      </c>
      <c r="F169" s="68">
        <v>5.333333333333333</v>
      </c>
    </row>
    <row r="170" spans="1:6">
      <c r="A170" s="73">
        <v>167</v>
      </c>
      <c r="B170" s="45">
        <v>17.421568627450981</v>
      </c>
      <c r="C170" s="33">
        <v>2</v>
      </c>
      <c r="D170" s="45">
        <v>20.715686274509803</v>
      </c>
      <c r="E170" s="59">
        <v>0.99431818181818177</v>
      </c>
      <c r="F170" s="68">
        <v>5.8166666666666664</v>
      </c>
    </row>
    <row r="171" spans="1:6">
      <c r="A171" s="73">
        <v>168</v>
      </c>
      <c r="B171" s="45">
        <v>25.921568627450981</v>
      </c>
      <c r="C171" s="33">
        <v>2</v>
      </c>
      <c r="D171" s="45">
        <v>29.137254901960784</v>
      </c>
      <c r="E171" s="59">
        <v>0.99415204678362579</v>
      </c>
      <c r="F171" s="68">
        <v>5.6333333333333337</v>
      </c>
    </row>
    <row r="172" spans="1:6">
      <c r="A172" s="73">
        <v>169</v>
      </c>
      <c r="B172" s="45">
        <v>24.294117647058822</v>
      </c>
      <c r="C172" s="33">
        <v>0</v>
      </c>
      <c r="D172" s="45">
        <v>26.96078431372549</v>
      </c>
      <c r="E172" s="59">
        <v>1</v>
      </c>
      <c r="F172" s="68">
        <v>4.8499999999999996</v>
      </c>
    </row>
    <row r="173" spans="1:6">
      <c r="A173" s="73">
        <v>170</v>
      </c>
      <c r="B173" s="45">
        <v>20.450980392156861</v>
      </c>
      <c r="C173" s="33">
        <v>13</v>
      </c>
      <c r="D173" s="45">
        <v>23.568627450980394</v>
      </c>
      <c r="E173" s="59">
        <v>0.96253602305475505</v>
      </c>
      <c r="F173" s="68">
        <v>5.7</v>
      </c>
    </row>
    <row r="174" spans="1:6">
      <c r="A174" s="73">
        <v>171</v>
      </c>
      <c r="B174" s="45">
        <v>16.117647058823529</v>
      </c>
      <c r="C174" s="33">
        <v>9</v>
      </c>
      <c r="D174" s="45">
        <v>19.303921568627452</v>
      </c>
      <c r="E174" s="59">
        <v>0.97413793103448276</v>
      </c>
      <c r="F174" s="68">
        <v>5.7333333333333334</v>
      </c>
    </row>
    <row r="175" spans="1:6">
      <c r="A175" s="73">
        <v>172</v>
      </c>
      <c r="B175" s="45">
        <v>14.421568627450981</v>
      </c>
      <c r="C175" s="33">
        <v>2</v>
      </c>
      <c r="D175" s="45">
        <v>17.480392156862745</v>
      </c>
      <c r="E175" s="59">
        <v>0.99386503067484666</v>
      </c>
      <c r="F175" s="68">
        <v>5.416666666666667</v>
      </c>
    </row>
    <row r="176" spans="1:6">
      <c r="A176" s="73">
        <v>173</v>
      </c>
      <c r="B176" s="45">
        <v>24.823529411764707</v>
      </c>
      <c r="C176" s="33">
        <v>0</v>
      </c>
      <c r="D176" s="45">
        <v>28.127450980392158</v>
      </c>
      <c r="E176" s="59">
        <v>1</v>
      </c>
      <c r="F176" s="68">
        <v>5.8166666666666664</v>
      </c>
    </row>
    <row r="177" spans="1:6">
      <c r="A177" s="73">
        <v>174</v>
      </c>
      <c r="B177" s="45">
        <v>25.401960784313726</v>
      </c>
      <c r="C177" s="33">
        <v>0</v>
      </c>
      <c r="D177" s="45">
        <v>28.696078431372548</v>
      </c>
      <c r="E177" s="59">
        <v>1</v>
      </c>
      <c r="F177" s="68">
        <v>5.9</v>
      </c>
    </row>
    <row r="178" spans="1:6">
      <c r="A178" s="73">
        <v>175</v>
      </c>
      <c r="B178" s="45">
        <v>8.1470588235294112</v>
      </c>
      <c r="C178" s="33">
        <v>2</v>
      </c>
      <c r="D178" s="45">
        <v>11.127450980392156</v>
      </c>
      <c r="E178" s="59">
        <v>0.99382716049382713</v>
      </c>
      <c r="F178" s="68">
        <v>5.3833333333333337</v>
      </c>
    </row>
    <row r="179" spans="1:6">
      <c r="A179" s="73">
        <v>176</v>
      </c>
      <c r="B179" s="45">
        <v>36.794117647058826</v>
      </c>
      <c r="C179" s="33">
        <v>3</v>
      </c>
      <c r="D179" s="45">
        <v>40.215686274509807</v>
      </c>
      <c r="E179" s="59">
        <v>0.99175824175824179</v>
      </c>
      <c r="F179" s="68">
        <v>6.05</v>
      </c>
    </row>
    <row r="180" spans="1:6">
      <c r="A180" s="73">
        <v>177</v>
      </c>
      <c r="B180" s="45">
        <v>22</v>
      </c>
      <c r="C180" s="33">
        <v>19</v>
      </c>
      <c r="D180" s="45">
        <v>24.990196078431371</v>
      </c>
      <c r="E180" s="59">
        <v>0.94328358208955221</v>
      </c>
      <c r="F180" s="68">
        <v>5.5333333333333332</v>
      </c>
    </row>
    <row r="181" spans="1:6">
      <c r="A181" s="73">
        <v>178</v>
      </c>
      <c r="B181" s="45">
        <v>29.176470588235293</v>
      </c>
      <c r="C181" s="33">
        <v>1</v>
      </c>
      <c r="D181" s="45">
        <v>32.568627450980394</v>
      </c>
      <c r="E181" s="59">
        <v>0.99722222222222223</v>
      </c>
      <c r="F181" s="68">
        <v>5.9666666666666668</v>
      </c>
    </row>
    <row r="182" spans="1:6">
      <c r="A182" s="73">
        <v>179</v>
      </c>
      <c r="B182" s="45">
        <v>6.1764705882352944</v>
      </c>
      <c r="C182" s="33">
        <v>5</v>
      </c>
      <c r="D182" s="45">
        <v>8.882352941176471</v>
      </c>
      <c r="E182" s="59">
        <v>0.98327759197324416</v>
      </c>
      <c r="F182" s="68">
        <v>4.9000000000000004</v>
      </c>
    </row>
    <row r="183" spans="1:6">
      <c r="A183" s="73">
        <v>180</v>
      </c>
      <c r="B183" s="45">
        <v>48.441176470588232</v>
      </c>
      <c r="C183" s="33">
        <v>0</v>
      </c>
      <c r="D183" s="45">
        <v>52.049019607843135</v>
      </c>
      <c r="E183" s="59">
        <v>1</v>
      </c>
      <c r="F183" s="68">
        <v>6.3166666666666664</v>
      </c>
    </row>
    <row r="184" spans="1:6">
      <c r="A184" s="73">
        <v>181</v>
      </c>
      <c r="B184" s="45">
        <v>30.666666666666668</v>
      </c>
      <c r="C184" s="33">
        <v>1</v>
      </c>
      <c r="D184" s="45">
        <v>34.088235294117645</v>
      </c>
      <c r="E184" s="59">
        <v>0.99722991689750695</v>
      </c>
      <c r="F184" s="68">
        <v>5.9666666666666668</v>
      </c>
    </row>
    <row r="185" spans="1:6">
      <c r="A185" s="73">
        <v>182</v>
      </c>
      <c r="B185" s="45">
        <v>9.3137254901960791</v>
      </c>
      <c r="C185" s="33">
        <v>17</v>
      </c>
      <c r="D185" s="45">
        <v>12.392156862745098</v>
      </c>
      <c r="E185" s="59">
        <v>0.95100864553314124</v>
      </c>
      <c r="F185" s="68">
        <v>5.7333333333333334</v>
      </c>
    </row>
    <row r="186" spans="1:6">
      <c r="A186" s="73">
        <v>183</v>
      </c>
      <c r="B186" s="45">
        <v>19.882352941176471</v>
      </c>
      <c r="C186" s="33">
        <v>6</v>
      </c>
      <c r="D186" s="45">
        <v>23.068627450980394</v>
      </c>
      <c r="E186" s="59">
        <v>0.98275862068965514</v>
      </c>
      <c r="F186" s="68">
        <v>5.7833333333333332</v>
      </c>
    </row>
    <row r="187" spans="1:6">
      <c r="A187" s="73">
        <v>184</v>
      </c>
      <c r="B187" s="45">
        <v>21.803921568627452</v>
      </c>
      <c r="C187" s="33">
        <v>0</v>
      </c>
      <c r="D187" s="45">
        <v>25.117647058823529</v>
      </c>
      <c r="E187" s="59">
        <v>1</v>
      </c>
      <c r="F187" s="68">
        <v>5.7666666666666666</v>
      </c>
    </row>
    <row r="188" spans="1:6">
      <c r="A188" s="73">
        <v>185</v>
      </c>
      <c r="B188" s="45">
        <v>35.509803921568626</v>
      </c>
      <c r="C188" s="33">
        <v>0</v>
      </c>
      <c r="D188" s="45">
        <v>38.852941176470587</v>
      </c>
      <c r="E188" s="59">
        <v>1</v>
      </c>
      <c r="F188" s="68">
        <v>5.8166666666666664</v>
      </c>
    </row>
    <row r="189" spans="1:6">
      <c r="A189" s="73">
        <v>186</v>
      </c>
      <c r="B189" s="45">
        <v>25.058823529411764</v>
      </c>
      <c r="C189" s="33">
        <v>4</v>
      </c>
      <c r="D189" s="45">
        <v>28.294117647058822</v>
      </c>
      <c r="E189" s="59">
        <v>0.98840579710144927</v>
      </c>
      <c r="F189" s="68">
        <v>5.7166666666666668</v>
      </c>
    </row>
    <row r="190" spans="1:6">
      <c r="A190" s="73">
        <v>187</v>
      </c>
      <c r="B190" s="45">
        <v>22.274509803921568</v>
      </c>
      <c r="C190" s="33">
        <v>7</v>
      </c>
      <c r="D190" s="45">
        <v>25.392156862745097</v>
      </c>
      <c r="E190" s="59">
        <v>0.97928994082840237</v>
      </c>
      <c r="F190" s="68">
        <v>5.5666666666666664</v>
      </c>
    </row>
    <row r="191" spans="1:6">
      <c r="A191" s="73">
        <v>188</v>
      </c>
      <c r="B191" s="45">
        <v>24.009803921568629</v>
      </c>
      <c r="C191" s="33">
        <v>8</v>
      </c>
      <c r="D191" s="45">
        <v>27.107843137254903</v>
      </c>
      <c r="E191" s="59">
        <v>0.97590361445783136</v>
      </c>
      <c r="F191" s="68">
        <v>5.5166666666666666</v>
      </c>
    </row>
    <row r="192" spans="1:6">
      <c r="A192" s="73">
        <v>189</v>
      </c>
      <c r="B192" s="45">
        <v>23.686274509803923</v>
      </c>
      <c r="C192" s="33">
        <v>6</v>
      </c>
      <c r="D192" s="45">
        <v>26.843137254901961</v>
      </c>
      <c r="E192" s="59">
        <v>0.98230088495575218</v>
      </c>
      <c r="F192" s="68">
        <v>5.583333333333333</v>
      </c>
    </row>
    <row r="193" spans="1:6">
      <c r="A193" s="73">
        <v>190</v>
      </c>
      <c r="B193" s="45">
        <v>33.882352941176471</v>
      </c>
      <c r="C193" s="33">
        <v>4</v>
      </c>
      <c r="D193" s="45">
        <v>37.313725490196077</v>
      </c>
      <c r="E193" s="59">
        <v>0.98907103825136611</v>
      </c>
      <c r="F193" s="68">
        <v>6.0666666666666664</v>
      </c>
    </row>
    <row r="194" spans="1:6">
      <c r="A194" s="73">
        <v>191</v>
      </c>
      <c r="B194" s="45">
        <v>34.284313725490193</v>
      </c>
      <c r="C194" s="33">
        <v>0</v>
      </c>
      <c r="D194" s="45">
        <v>37.725490196078432</v>
      </c>
      <c r="E194" s="59">
        <v>1</v>
      </c>
      <c r="F194" s="68">
        <v>6.05</v>
      </c>
    </row>
    <row r="195" spans="1:6">
      <c r="A195" s="73">
        <v>192</v>
      </c>
      <c r="B195" s="45">
        <v>30.725490196078432</v>
      </c>
      <c r="C195" s="33">
        <v>0</v>
      </c>
      <c r="D195" s="45">
        <v>34.019607843137258</v>
      </c>
      <c r="E195" s="59">
        <v>1</v>
      </c>
      <c r="F195" s="68">
        <v>5.7833333333333332</v>
      </c>
    </row>
    <row r="196" spans="1:6">
      <c r="A196" s="73">
        <v>193</v>
      </c>
      <c r="B196" s="45">
        <v>10.03921568627451</v>
      </c>
      <c r="C196" s="33">
        <v>7</v>
      </c>
      <c r="D196" s="45">
        <v>13.029411764705882</v>
      </c>
      <c r="E196" s="59">
        <v>0.9785932721712538</v>
      </c>
      <c r="F196" s="68">
        <v>5.4</v>
      </c>
    </row>
    <row r="197" spans="1:6">
      <c r="A197" s="73">
        <v>194</v>
      </c>
      <c r="B197" s="45">
        <v>12.049019607843137</v>
      </c>
      <c r="C197" s="33">
        <v>3</v>
      </c>
      <c r="D197" s="45">
        <v>15.137254901960784</v>
      </c>
      <c r="E197" s="59">
        <v>0.99088145896656532</v>
      </c>
      <c r="F197" s="68">
        <v>5.45</v>
      </c>
    </row>
    <row r="198" spans="1:6">
      <c r="A198" s="73">
        <v>195</v>
      </c>
      <c r="B198" s="45">
        <v>7.3137254901960782</v>
      </c>
      <c r="C198" s="33">
        <v>3</v>
      </c>
      <c r="D198" s="45">
        <v>10.245098039215685</v>
      </c>
      <c r="E198" s="59">
        <v>0.990506329113924</v>
      </c>
      <c r="F198" s="68">
        <v>5.2333333333333334</v>
      </c>
    </row>
    <row r="199" spans="1:6">
      <c r="A199" s="73">
        <v>196</v>
      </c>
      <c r="B199" s="45">
        <v>18.529411764705884</v>
      </c>
      <c r="C199" s="33">
        <v>0</v>
      </c>
      <c r="D199" s="45">
        <v>21.607843137254903</v>
      </c>
      <c r="E199" s="59">
        <v>1</v>
      </c>
      <c r="F199" s="68">
        <v>5.416666666666667</v>
      </c>
    </row>
    <row r="200" spans="1:6">
      <c r="A200" s="73">
        <v>197</v>
      </c>
      <c r="B200" s="45">
        <v>28.284313725490197</v>
      </c>
      <c r="C200" s="33">
        <v>0</v>
      </c>
      <c r="D200" s="45">
        <v>31.784313725490197</v>
      </c>
      <c r="E200" s="59">
        <v>1</v>
      </c>
      <c r="F200" s="68">
        <v>6.2</v>
      </c>
    </row>
    <row r="201" spans="1:6">
      <c r="A201" s="73">
        <v>198</v>
      </c>
      <c r="B201" s="45">
        <v>31.725490196078432</v>
      </c>
      <c r="C201" s="33">
        <v>0</v>
      </c>
      <c r="D201" s="45">
        <v>35.049019607843135</v>
      </c>
      <c r="E201" s="59">
        <v>1</v>
      </c>
      <c r="F201" s="68">
        <v>5.85</v>
      </c>
    </row>
    <row r="202" spans="1:6">
      <c r="A202" s="73">
        <v>199</v>
      </c>
      <c r="B202" s="45">
        <v>22.156862745098039</v>
      </c>
      <c r="C202" s="33">
        <v>0</v>
      </c>
      <c r="D202" s="45">
        <v>25.205882352941178</v>
      </c>
      <c r="E202" s="59">
        <v>1</v>
      </c>
      <c r="F202" s="68">
        <v>5.3</v>
      </c>
    </row>
    <row r="203" spans="1:6" ht="14" thickBot="1">
      <c r="A203" s="73">
        <v>200</v>
      </c>
      <c r="B203" s="45">
        <v>34.235294117647058</v>
      </c>
      <c r="C203" s="33">
        <v>1</v>
      </c>
      <c r="D203" s="45">
        <v>37.705882352941174</v>
      </c>
      <c r="E203" s="59">
        <v>0.99724517906336085</v>
      </c>
      <c r="F203" s="68">
        <v>5.95</v>
      </c>
    </row>
    <row r="204" spans="1:6" ht="14">
      <c r="A204" s="74" t="s">
        <v>35</v>
      </c>
      <c r="B204" s="49">
        <f>AVERAGE(B4:B203)</f>
        <v>23.303235294117652</v>
      </c>
      <c r="C204" s="49">
        <f t="shared" ref="C204:E204" si="0">AVERAGE(C4:C203)</f>
        <v>4.24</v>
      </c>
      <c r="D204" s="49">
        <f t="shared" si="0"/>
        <v>26.561372549019612</v>
      </c>
      <c r="E204" s="62">
        <f t="shared" si="0"/>
        <v>0.98783539582458235</v>
      </c>
      <c r="F204" s="63">
        <f>AVERAGE(F4:F203)</f>
        <v>5.7889999999999988</v>
      </c>
    </row>
    <row r="205" spans="1:6" ht="28">
      <c r="A205" s="75" t="s">
        <v>38</v>
      </c>
      <c r="B205" s="45">
        <f>_xlfn.STDEV.S(B4:B203)</f>
        <v>10.544064172882139</v>
      </c>
      <c r="C205" s="45">
        <f t="shared" ref="C205:F205" si="1">_xlfn.STDEV.S(C4:C203)</f>
        <v>6.1654247470517216</v>
      </c>
      <c r="D205" s="45">
        <f t="shared" si="1"/>
        <v>10.661431973951013</v>
      </c>
      <c r="E205" s="18">
        <f t="shared" si="1"/>
        <v>1.767599881445394E-2</v>
      </c>
      <c r="F205" s="64">
        <f t="shared" si="1"/>
        <v>0.29446996929070779</v>
      </c>
    </row>
    <row r="206" spans="1:6" ht="14">
      <c r="A206" s="75" t="s">
        <v>36</v>
      </c>
      <c r="B206" s="45">
        <f>MIN(B4:B203)</f>
        <v>3.9607843137254903</v>
      </c>
      <c r="C206" s="45">
        <f t="shared" ref="C206:F206" si="2">MIN(C4:C203)</f>
        <v>0</v>
      </c>
      <c r="D206" s="45">
        <f t="shared" si="2"/>
        <v>6.9607843137254903</v>
      </c>
      <c r="E206" s="18">
        <f t="shared" si="2"/>
        <v>0.89552238805970152</v>
      </c>
      <c r="F206" s="64">
        <f t="shared" si="2"/>
        <v>4.8499999999999996</v>
      </c>
    </row>
    <row r="207" spans="1:6" ht="15" thickBot="1">
      <c r="A207" s="76" t="s">
        <v>37</v>
      </c>
      <c r="B207" s="52">
        <f>MAX(B4:B203)</f>
        <v>66.009803921568633</v>
      </c>
      <c r="C207" s="52">
        <f t="shared" ref="C207:F207" si="3">MAX(C4:C203)</f>
        <v>35</v>
      </c>
      <c r="D207" s="52">
        <f t="shared" si="3"/>
        <v>69.794117647058826</v>
      </c>
      <c r="E207" s="65">
        <f t="shared" si="3"/>
        <v>1</v>
      </c>
      <c r="F207" s="66">
        <f t="shared" si="3"/>
        <v>6.7</v>
      </c>
    </row>
  </sheetData>
  <mergeCells count="2">
    <mergeCell ref="H12:M19"/>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9"/>
  <sheetViews>
    <sheetView workbookViewId="0">
      <selection activeCell="P110" sqref="P110"/>
    </sheetView>
  </sheetViews>
  <sheetFormatPr baseColWidth="10" defaultColWidth="8.83203125" defaultRowHeight="13"/>
  <cols>
    <col min="5" max="5" width="10.5" customWidth="1"/>
    <col min="13" max="13" width="12" customWidth="1"/>
    <col min="17" max="17" width="10.33203125" customWidth="1"/>
  </cols>
  <sheetData>
    <row r="1" spans="1:30">
      <c r="A1" s="8" t="s">
        <v>15</v>
      </c>
      <c r="B1" s="8"/>
      <c r="H1" s="17"/>
      <c r="I1" s="17"/>
      <c r="J1" s="17"/>
      <c r="K1" s="7"/>
    </row>
    <row r="2" spans="1:30" ht="14" thickBot="1">
      <c r="H2" s="16"/>
      <c r="I2" s="14"/>
      <c r="J2" s="14"/>
      <c r="K2" s="14"/>
      <c r="L2" s="12" t="s">
        <v>9</v>
      </c>
      <c r="M2" s="2"/>
      <c r="N2" s="1" t="s">
        <v>10</v>
      </c>
      <c r="O2" s="2"/>
      <c r="P2" s="4"/>
      <c r="Q2" s="4"/>
      <c r="R2" s="56" t="s">
        <v>22</v>
      </c>
      <c r="S2" s="56"/>
      <c r="T2" s="56"/>
      <c r="Y2" s="56" t="s">
        <v>23</v>
      </c>
      <c r="Z2" s="56"/>
      <c r="AA2" s="56"/>
    </row>
    <row r="3" spans="1:30" ht="71" thickBot="1">
      <c r="A3" s="90" t="s">
        <v>0</v>
      </c>
      <c r="B3" s="44" t="s">
        <v>18</v>
      </c>
      <c r="C3" s="89" t="s">
        <v>1</v>
      </c>
      <c r="D3" s="89" t="s">
        <v>2</v>
      </c>
      <c r="E3" s="89" t="s">
        <v>13</v>
      </c>
      <c r="F3" s="89" t="s">
        <v>3</v>
      </c>
      <c r="G3" s="44" t="s">
        <v>18</v>
      </c>
      <c r="H3" s="89" t="s">
        <v>4</v>
      </c>
      <c r="I3" s="89" t="s">
        <v>5</v>
      </c>
      <c r="J3" s="89" t="s">
        <v>14</v>
      </c>
      <c r="K3" s="89" t="s">
        <v>6</v>
      </c>
      <c r="L3" s="91" t="s">
        <v>7</v>
      </c>
      <c r="M3" s="92" t="s">
        <v>8</v>
      </c>
      <c r="N3" s="93" t="s">
        <v>7</v>
      </c>
      <c r="O3" s="92" t="s">
        <v>8</v>
      </c>
      <c r="P3" s="5"/>
      <c r="Q3" s="5"/>
      <c r="R3" s="53" t="s">
        <v>17</v>
      </c>
      <c r="S3" s="87" t="s">
        <v>16</v>
      </c>
      <c r="T3" s="87"/>
      <c r="U3" s="86" t="s">
        <v>19</v>
      </c>
      <c r="V3" s="86" t="s">
        <v>20</v>
      </c>
      <c r="W3" s="55" t="s">
        <v>21</v>
      </c>
      <c r="Y3" s="53" t="s">
        <v>24</v>
      </c>
      <c r="Z3" s="87" t="s">
        <v>16</v>
      </c>
      <c r="AA3" s="87"/>
      <c r="AB3" s="86" t="s">
        <v>19</v>
      </c>
      <c r="AC3" s="86" t="s">
        <v>20</v>
      </c>
      <c r="AD3" s="55" t="s">
        <v>25</v>
      </c>
    </row>
    <row r="4" spans="1:30">
      <c r="C4" s="3"/>
      <c r="D4" s="3"/>
      <c r="E4" s="3"/>
      <c r="F4" s="3"/>
      <c r="G4" s="94"/>
      <c r="H4" s="3"/>
      <c r="I4" s="3"/>
      <c r="J4" s="3"/>
      <c r="K4" s="3"/>
      <c r="L4" s="4">
        <v>0</v>
      </c>
      <c r="M4" s="4">
        <v>0</v>
      </c>
      <c r="N4" s="4"/>
      <c r="O4" s="4"/>
      <c r="P4" s="149" t="s">
        <v>68</v>
      </c>
      <c r="Q4" s="4"/>
      <c r="R4" s="32">
        <v>1</v>
      </c>
      <c r="S4" s="18">
        <v>0.11</v>
      </c>
      <c r="T4" s="20">
        <f>S4</f>
        <v>0.11</v>
      </c>
      <c r="U4" s="33">
        <v>0</v>
      </c>
      <c r="V4" s="33">
        <v>10</v>
      </c>
      <c r="W4" s="22">
        <v>1</v>
      </c>
      <c r="Y4" s="32">
        <v>1</v>
      </c>
      <c r="Z4" s="18">
        <v>0.2</v>
      </c>
      <c r="AA4" s="20">
        <f>Z4</f>
        <v>0.2</v>
      </c>
      <c r="AB4" s="33">
        <v>0</v>
      </c>
      <c r="AC4" s="33">
        <v>19</v>
      </c>
      <c r="AD4" s="22">
        <v>1</v>
      </c>
    </row>
    <row r="5" spans="1:30">
      <c r="A5">
        <v>1</v>
      </c>
      <c r="B5">
        <f ca="1">RANDBETWEEN(0,99)</f>
        <v>18</v>
      </c>
      <c r="C5">
        <f ca="1">VLOOKUP(B5, $U$4:$W$9, 3,TRUE)</f>
        <v>2</v>
      </c>
      <c r="D5" s="13">
        <f ca="1">C5</f>
        <v>2</v>
      </c>
      <c r="E5" s="13">
        <v>1</v>
      </c>
      <c r="F5" s="13">
        <f ca="1">D5</f>
        <v>2</v>
      </c>
      <c r="G5" s="95">
        <f ca="1">RANDBETWEEN(0,99)</f>
        <v>68</v>
      </c>
      <c r="H5">
        <f ca="1">VLOOKUP(G5,$AB$4:$AD$10,3,TRUE)</f>
        <v>4</v>
      </c>
      <c r="I5" s="13">
        <f ca="1">F5+H5</f>
        <v>6</v>
      </c>
      <c r="J5" s="11">
        <f ca="1">I5-D5</f>
        <v>4</v>
      </c>
      <c r="K5" s="11">
        <f t="shared" ref="K5:K16" ca="1" si="0">F5-D5</f>
        <v>0</v>
      </c>
      <c r="L5" s="13">
        <f ca="1">IF(E5=1,I5,L4)</f>
        <v>6</v>
      </c>
      <c r="M5" s="13">
        <f t="shared" ref="M5:M16" si="1">IF(E5=2,I5,M4)</f>
        <v>0</v>
      </c>
      <c r="N5" s="11">
        <f ca="1">IF(E5=1,F5-L4,0)</f>
        <v>2</v>
      </c>
      <c r="O5" s="11">
        <f>IF(E5=2,F5-M4,0)</f>
        <v>0</v>
      </c>
      <c r="P5" s="150"/>
      <c r="R5" s="32">
        <v>2</v>
      </c>
      <c r="S5" s="18">
        <v>0.21</v>
      </c>
      <c r="T5" s="20">
        <f>T4+S5</f>
        <v>0.32</v>
      </c>
      <c r="U5" s="33">
        <v>11</v>
      </c>
      <c r="V5" s="33">
        <v>31</v>
      </c>
      <c r="W5" s="22">
        <v>2</v>
      </c>
      <c r="Y5" s="32">
        <v>2</v>
      </c>
      <c r="Z5" s="18">
        <v>0.19</v>
      </c>
      <c r="AA5" s="20">
        <f>AA4 +Z5</f>
        <v>0.39</v>
      </c>
      <c r="AB5" s="33">
        <v>20</v>
      </c>
      <c r="AC5" s="33">
        <v>38</v>
      </c>
      <c r="AD5" s="22">
        <v>2</v>
      </c>
    </row>
    <row r="6" spans="1:30">
      <c r="A6">
        <v>2</v>
      </c>
      <c r="B6">
        <f t="shared" ref="B6:B69" ca="1" si="2">RANDBETWEEN(0,99)</f>
        <v>9</v>
      </c>
      <c r="C6">
        <f t="shared" ref="C6:C69" ca="1" si="3">VLOOKUP(B6, $U$4:$W$9, 3,TRUE)</f>
        <v>1</v>
      </c>
      <c r="D6" s="13">
        <f t="shared" ref="D6:D16" ca="1" si="4">D5+C6</f>
        <v>3</v>
      </c>
      <c r="E6" s="13">
        <f ca="1">IF(L5&lt;=M5,1,2)</f>
        <v>2</v>
      </c>
      <c r="F6" s="13">
        <f t="shared" ref="F6:F16" ca="1" si="5">IF(E6=1,MAX(D6,L5),MAX(D6,M5))</f>
        <v>3</v>
      </c>
      <c r="G6" s="95">
        <f t="shared" ref="G6:G69" ca="1" si="6">RANDBETWEEN(0,99)</f>
        <v>9</v>
      </c>
      <c r="H6">
        <f t="shared" ref="H6:H69" ca="1" si="7">VLOOKUP(G6,$AB$4:$AD$10,3,TRUE)</f>
        <v>1</v>
      </c>
      <c r="I6" s="13">
        <f t="shared" ref="I6:I16" ca="1" si="8">F6+H6</f>
        <v>4</v>
      </c>
      <c r="J6" s="11">
        <f t="shared" ref="J6:J16" ca="1" si="9">I6-D6</f>
        <v>1</v>
      </c>
      <c r="K6" s="11">
        <f t="shared" ca="1" si="0"/>
        <v>0</v>
      </c>
      <c r="L6" s="13">
        <f ca="1">IF(E6=1,I6,L5)</f>
        <v>6</v>
      </c>
      <c r="M6" s="13">
        <f t="shared" ca="1" si="1"/>
        <v>4</v>
      </c>
      <c r="N6" s="11">
        <f ca="1">IF(E6=1,F6-L5,0)</f>
        <v>0</v>
      </c>
      <c r="O6" s="11">
        <f ca="1">IF(E6=2,F6-M5,0)</f>
        <v>3</v>
      </c>
      <c r="P6" s="150"/>
      <c r="R6" s="32">
        <v>3</v>
      </c>
      <c r="S6" s="18">
        <v>0.22</v>
      </c>
      <c r="T6" s="20">
        <f t="shared" ref="T6:T9" si="10">T5+S6</f>
        <v>0.54</v>
      </c>
      <c r="U6" s="33">
        <v>32</v>
      </c>
      <c r="V6" s="33">
        <v>53</v>
      </c>
      <c r="W6" s="22">
        <v>3</v>
      </c>
      <c r="Y6" s="32">
        <v>3</v>
      </c>
      <c r="Z6" s="18">
        <v>0.18</v>
      </c>
      <c r="AA6" s="20">
        <f t="shared" ref="AA6:AA10" si="11">AA5 +Z6</f>
        <v>0.57000000000000006</v>
      </c>
      <c r="AB6" s="33">
        <v>39</v>
      </c>
      <c r="AC6" s="33">
        <v>56</v>
      </c>
      <c r="AD6" s="22">
        <v>3</v>
      </c>
    </row>
    <row r="7" spans="1:30" ht="14" thickBot="1">
      <c r="A7">
        <v>3</v>
      </c>
      <c r="B7" s="35">
        <f t="shared" ca="1" si="2"/>
        <v>63</v>
      </c>
      <c r="C7" s="35">
        <f t="shared" ca="1" si="3"/>
        <v>4</v>
      </c>
      <c r="D7" s="96">
        <f t="shared" ca="1" si="4"/>
        <v>7</v>
      </c>
      <c r="E7" s="96">
        <f ca="1">IF(L6&lt;=M6,1,2)</f>
        <v>2</v>
      </c>
      <c r="F7" s="96">
        <f t="shared" ca="1" si="5"/>
        <v>7</v>
      </c>
      <c r="G7" s="97">
        <f t="shared" ca="1" si="6"/>
        <v>77</v>
      </c>
      <c r="H7" s="35">
        <f t="shared" ca="1" si="7"/>
        <v>5</v>
      </c>
      <c r="I7" s="96">
        <f t="shared" ca="1" si="8"/>
        <v>12</v>
      </c>
      <c r="J7" s="98">
        <f t="shared" ca="1" si="9"/>
        <v>5</v>
      </c>
      <c r="K7" s="98">
        <f t="shared" ca="1" si="0"/>
        <v>0</v>
      </c>
      <c r="L7" s="96">
        <f ca="1">IF(E7=1,I7,L6)</f>
        <v>6</v>
      </c>
      <c r="M7" s="96">
        <f t="shared" ca="1" si="1"/>
        <v>12</v>
      </c>
      <c r="N7" s="98">
        <f ca="1">IF(E7=1,F7-L6,0)</f>
        <v>0</v>
      </c>
      <c r="O7" s="98">
        <f ca="1">IF(E7=2,F7-M6,0)</f>
        <v>3</v>
      </c>
      <c r="P7" s="150"/>
      <c r="R7" s="23">
        <v>4</v>
      </c>
      <c r="S7" s="19">
        <v>0.2</v>
      </c>
      <c r="T7" s="20">
        <f t="shared" si="10"/>
        <v>0.74</v>
      </c>
      <c r="U7" s="33">
        <v>54</v>
      </c>
      <c r="V7" s="33">
        <v>73</v>
      </c>
      <c r="W7" s="22">
        <v>4</v>
      </c>
      <c r="Y7" s="32">
        <v>4</v>
      </c>
      <c r="Z7" s="18">
        <v>0.17</v>
      </c>
      <c r="AA7" s="20">
        <f t="shared" si="11"/>
        <v>0.7400000000000001</v>
      </c>
      <c r="AB7" s="33">
        <v>57</v>
      </c>
      <c r="AC7" s="33">
        <v>73</v>
      </c>
      <c r="AD7" s="22">
        <v>4</v>
      </c>
    </row>
    <row r="8" spans="1:30">
      <c r="A8">
        <v>4</v>
      </c>
      <c r="B8">
        <f t="shared" ca="1" si="2"/>
        <v>48</v>
      </c>
      <c r="C8">
        <f t="shared" ca="1" si="3"/>
        <v>3</v>
      </c>
      <c r="D8" s="13">
        <f t="shared" ca="1" si="4"/>
        <v>10</v>
      </c>
      <c r="E8" s="13">
        <f ca="1">IF(L7&lt;=M7,1,2)</f>
        <v>1</v>
      </c>
      <c r="F8" s="13">
        <f t="shared" ca="1" si="5"/>
        <v>10</v>
      </c>
      <c r="G8" s="95">
        <f t="shared" ca="1" si="6"/>
        <v>80</v>
      </c>
      <c r="H8">
        <f t="shared" ca="1" si="7"/>
        <v>5</v>
      </c>
      <c r="I8" s="13">
        <f t="shared" ca="1" si="8"/>
        <v>15</v>
      </c>
      <c r="J8" s="11">
        <f t="shared" ca="1" si="9"/>
        <v>5</v>
      </c>
      <c r="K8" s="11">
        <f t="shared" ca="1" si="0"/>
        <v>0</v>
      </c>
      <c r="L8" s="13">
        <f ca="1">IF(E8=1,I8,L7)</f>
        <v>15</v>
      </c>
      <c r="M8" s="13">
        <f t="shared" ca="1" si="1"/>
        <v>12</v>
      </c>
      <c r="N8" s="11">
        <f ca="1">IF(E8=1,F8-L7,0)</f>
        <v>4</v>
      </c>
      <c r="O8" s="11">
        <f ca="1">IF(E8=2,F8-M7,0)</f>
        <v>0</v>
      </c>
      <c r="P8" s="184" t="s">
        <v>28</v>
      </c>
      <c r="R8" s="23">
        <v>5</v>
      </c>
      <c r="S8" s="19">
        <v>0.16</v>
      </c>
      <c r="T8" s="20">
        <f t="shared" si="10"/>
        <v>0.9</v>
      </c>
      <c r="U8" s="33">
        <v>74</v>
      </c>
      <c r="V8" s="33">
        <v>89</v>
      </c>
      <c r="W8" s="22">
        <v>5</v>
      </c>
      <c r="Y8" s="32">
        <v>5</v>
      </c>
      <c r="Z8" s="18">
        <v>0.13</v>
      </c>
      <c r="AA8" s="20">
        <f t="shared" si="11"/>
        <v>0.87000000000000011</v>
      </c>
      <c r="AB8" s="33">
        <v>74</v>
      </c>
      <c r="AC8" s="33">
        <v>86</v>
      </c>
      <c r="AD8" s="22">
        <v>5</v>
      </c>
    </row>
    <row r="9" spans="1:30" ht="14" thickBot="1">
      <c r="A9">
        <v>5</v>
      </c>
      <c r="B9">
        <f t="shared" ca="1" si="2"/>
        <v>9</v>
      </c>
      <c r="C9">
        <f t="shared" ca="1" si="3"/>
        <v>1</v>
      </c>
      <c r="D9" s="13">
        <f t="shared" ca="1" si="4"/>
        <v>11</v>
      </c>
      <c r="E9" s="13">
        <f ca="1">IF(L8&lt;=M8,1,2)</f>
        <v>2</v>
      </c>
      <c r="F9" s="13">
        <f t="shared" ca="1" si="5"/>
        <v>12</v>
      </c>
      <c r="G9" s="95">
        <f t="shared" ca="1" si="6"/>
        <v>21</v>
      </c>
      <c r="H9">
        <f t="shared" ca="1" si="7"/>
        <v>2</v>
      </c>
      <c r="I9" s="13">
        <f t="shared" ca="1" si="8"/>
        <v>14</v>
      </c>
      <c r="J9" s="11">
        <f t="shared" ca="1" si="9"/>
        <v>3</v>
      </c>
      <c r="K9" s="11">
        <f t="shared" ca="1" si="0"/>
        <v>1</v>
      </c>
      <c r="L9" s="13">
        <f ca="1">IF(E9=1,I9,L8)</f>
        <v>15</v>
      </c>
      <c r="M9" s="13">
        <f t="shared" ca="1" si="1"/>
        <v>14</v>
      </c>
      <c r="N9" s="11">
        <f ca="1">IF(E9=1,F9-L8,0)</f>
        <v>0</v>
      </c>
      <c r="O9" s="11">
        <f ca="1">IF(E9=2,F9-M8,0)</f>
        <v>0</v>
      </c>
      <c r="P9" s="183"/>
      <c r="R9" s="24">
        <v>6</v>
      </c>
      <c r="S9" s="25">
        <v>0.1</v>
      </c>
      <c r="T9" s="26">
        <f t="shared" si="10"/>
        <v>1</v>
      </c>
      <c r="U9" s="35">
        <v>90</v>
      </c>
      <c r="V9" s="35">
        <v>99</v>
      </c>
      <c r="W9" s="28">
        <v>6</v>
      </c>
      <c r="Y9" s="32">
        <v>6</v>
      </c>
      <c r="Z9" s="18">
        <v>0.1</v>
      </c>
      <c r="AA9" s="20">
        <f t="shared" si="11"/>
        <v>0.97000000000000008</v>
      </c>
      <c r="AB9" s="33">
        <v>87</v>
      </c>
      <c r="AC9" s="33">
        <v>96</v>
      </c>
      <c r="AD9" s="22">
        <v>6</v>
      </c>
    </row>
    <row r="10" spans="1:30" ht="14" thickBot="1">
      <c r="A10">
        <v>6</v>
      </c>
      <c r="B10">
        <f t="shared" ca="1" si="2"/>
        <v>48</v>
      </c>
      <c r="C10">
        <f t="shared" ca="1" si="3"/>
        <v>3</v>
      </c>
      <c r="D10" s="13">
        <f t="shared" ca="1" si="4"/>
        <v>14</v>
      </c>
      <c r="E10" s="13">
        <f ca="1">IF(L9&lt;=M9,1,2)</f>
        <v>2</v>
      </c>
      <c r="F10" s="13">
        <f t="shared" ca="1" si="5"/>
        <v>14</v>
      </c>
      <c r="G10" s="95">
        <f t="shared" ca="1" si="6"/>
        <v>51</v>
      </c>
      <c r="H10">
        <f t="shared" ca="1" si="7"/>
        <v>3</v>
      </c>
      <c r="I10" s="13">
        <f t="shared" ca="1" si="8"/>
        <v>17</v>
      </c>
      <c r="J10" s="11">
        <f t="shared" ca="1" si="9"/>
        <v>3</v>
      </c>
      <c r="K10" s="11">
        <f t="shared" ca="1" si="0"/>
        <v>0</v>
      </c>
      <c r="L10" s="13">
        <f ca="1">IF(E10=1,I10,L9)</f>
        <v>15</v>
      </c>
      <c r="M10" s="13">
        <f t="shared" ca="1" si="1"/>
        <v>17</v>
      </c>
      <c r="N10" s="11">
        <f t="shared" ref="N10:N16" ca="1" si="12">IF(E10=1,F10-L9,0)</f>
        <v>0</v>
      </c>
      <c r="O10" s="11">
        <f t="shared" ref="O10:O16" ca="1" si="13">IF(E10=2,F10-M9,0)</f>
        <v>0</v>
      </c>
      <c r="P10" s="183"/>
      <c r="Y10" s="34">
        <v>7</v>
      </c>
      <c r="Z10" s="65">
        <v>0.03</v>
      </c>
      <c r="AA10" s="26">
        <f t="shared" si="11"/>
        <v>1</v>
      </c>
      <c r="AB10" s="35">
        <v>97</v>
      </c>
      <c r="AC10" s="35">
        <v>99</v>
      </c>
      <c r="AD10" s="28">
        <v>7</v>
      </c>
    </row>
    <row r="11" spans="1:30">
      <c r="A11">
        <v>7</v>
      </c>
      <c r="B11">
        <f t="shared" ca="1" si="2"/>
        <v>88</v>
      </c>
      <c r="C11">
        <f t="shared" ca="1" si="3"/>
        <v>5</v>
      </c>
      <c r="D11" s="13">
        <f t="shared" ca="1" si="4"/>
        <v>19</v>
      </c>
      <c r="E11" s="13">
        <f ca="1">IF(L10&lt;=M10,1,2)</f>
        <v>1</v>
      </c>
      <c r="F11" s="13">
        <f t="shared" ca="1" si="5"/>
        <v>19</v>
      </c>
      <c r="G11" s="95">
        <f t="shared" ca="1" si="6"/>
        <v>35</v>
      </c>
      <c r="H11">
        <f t="shared" ca="1" si="7"/>
        <v>2</v>
      </c>
      <c r="I11" s="13">
        <f t="shared" ca="1" si="8"/>
        <v>21</v>
      </c>
      <c r="J11" s="11">
        <f t="shared" ca="1" si="9"/>
        <v>2</v>
      </c>
      <c r="K11" s="11">
        <f t="shared" ca="1" si="0"/>
        <v>0</v>
      </c>
      <c r="L11" s="13">
        <f ca="1">IF(E11=1,I11,L10)</f>
        <v>21</v>
      </c>
      <c r="M11" s="13">
        <f t="shared" ca="1" si="1"/>
        <v>17</v>
      </c>
      <c r="N11" s="11">
        <f t="shared" ca="1" si="12"/>
        <v>4</v>
      </c>
      <c r="O11" s="11">
        <f t="shared" ca="1" si="13"/>
        <v>0</v>
      </c>
      <c r="P11" s="183"/>
    </row>
    <row r="12" spans="1:30">
      <c r="A12">
        <v>8</v>
      </c>
      <c r="B12">
        <f t="shared" ca="1" si="2"/>
        <v>63</v>
      </c>
      <c r="C12">
        <f t="shared" ca="1" si="3"/>
        <v>4</v>
      </c>
      <c r="D12" s="13">
        <f t="shared" ca="1" si="4"/>
        <v>23</v>
      </c>
      <c r="E12" s="13">
        <f ca="1">IF(L11&lt;=M11,1,2)</f>
        <v>2</v>
      </c>
      <c r="F12" s="13">
        <f t="shared" ca="1" si="5"/>
        <v>23</v>
      </c>
      <c r="G12" s="95">
        <f t="shared" ca="1" si="6"/>
        <v>76</v>
      </c>
      <c r="H12">
        <f t="shared" ca="1" si="7"/>
        <v>5</v>
      </c>
      <c r="I12" s="13">
        <f t="shared" ca="1" si="8"/>
        <v>28</v>
      </c>
      <c r="J12" s="11">
        <f t="shared" ca="1" si="9"/>
        <v>5</v>
      </c>
      <c r="K12" s="11">
        <f t="shared" ca="1" si="0"/>
        <v>0</v>
      </c>
      <c r="L12" s="13">
        <f ca="1">IF(E12=1,I12,L11)</f>
        <v>21</v>
      </c>
      <c r="M12" s="13">
        <f t="shared" ca="1" si="1"/>
        <v>28</v>
      </c>
      <c r="N12" s="11">
        <f t="shared" ca="1" si="12"/>
        <v>0</v>
      </c>
      <c r="O12" s="11">
        <f t="shared" ca="1" si="13"/>
        <v>6</v>
      </c>
      <c r="P12" s="183"/>
    </row>
    <row r="13" spans="1:30">
      <c r="A13">
        <v>9</v>
      </c>
      <c r="B13">
        <f t="shared" ca="1" si="2"/>
        <v>59</v>
      </c>
      <c r="C13">
        <f t="shared" ca="1" si="3"/>
        <v>4</v>
      </c>
      <c r="D13" s="13">
        <f t="shared" ca="1" si="4"/>
        <v>27</v>
      </c>
      <c r="E13" s="13">
        <f ca="1">IF(L12&lt;=M12,1,2)</f>
        <v>1</v>
      </c>
      <c r="F13" s="13">
        <f t="shared" ca="1" si="5"/>
        <v>27</v>
      </c>
      <c r="G13" s="95">
        <f t="shared" ca="1" si="6"/>
        <v>58</v>
      </c>
      <c r="H13">
        <f t="shared" ca="1" si="7"/>
        <v>4</v>
      </c>
      <c r="I13" s="13">
        <f t="shared" ca="1" si="8"/>
        <v>31</v>
      </c>
      <c r="J13" s="11">
        <f t="shared" ca="1" si="9"/>
        <v>4</v>
      </c>
      <c r="K13" s="11">
        <f t="shared" ca="1" si="0"/>
        <v>0</v>
      </c>
      <c r="L13" s="13">
        <f ca="1">IF(E13=1,I13,L12)</f>
        <v>31</v>
      </c>
      <c r="M13" s="13">
        <f t="shared" ca="1" si="1"/>
        <v>28</v>
      </c>
      <c r="N13" s="11">
        <f t="shared" ca="1" si="12"/>
        <v>6</v>
      </c>
      <c r="O13" s="11">
        <f t="shared" ca="1" si="13"/>
        <v>0</v>
      </c>
      <c r="P13" s="183"/>
    </row>
    <row r="14" spans="1:30">
      <c r="A14">
        <v>10</v>
      </c>
      <c r="B14">
        <f t="shared" ca="1" si="2"/>
        <v>44</v>
      </c>
      <c r="C14">
        <f t="shared" ca="1" si="3"/>
        <v>3</v>
      </c>
      <c r="D14" s="13">
        <f t="shared" ca="1" si="4"/>
        <v>30</v>
      </c>
      <c r="E14" s="13">
        <f ca="1">IF(L13&lt;=M13,1,2)</f>
        <v>2</v>
      </c>
      <c r="F14" s="13">
        <f t="shared" ca="1" si="5"/>
        <v>30</v>
      </c>
      <c r="G14" s="95">
        <f t="shared" ca="1" si="6"/>
        <v>1</v>
      </c>
      <c r="H14">
        <f t="shared" ca="1" si="7"/>
        <v>1</v>
      </c>
      <c r="I14" s="13">
        <f t="shared" ca="1" si="8"/>
        <v>31</v>
      </c>
      <c r="J14" s="11">
        <f t="shared" ca="1" si="9"/>
        <v>1</v>
      </c>
      <c r="K14" s="11">
        <f t="shared" ca="1" si="0"/>
        <v>0</v>
      </c>
      <c r="L14" s="13">
        <f ca="1">IF(E14=1,I14,L13)</f>
        <v>31</v>
      </c>
      <c r="M14" s="13">
        <f t="shared" ca="1" si="1"/>
        <v>31</v>
      </c>
      <c r="N14" s="11">
        <f t="shared" ca="1" si="12"/>
        <v>0</v>
      </c>
      <c r="O14" s="11">
        <f t="shared" ca="1" si="13"/>
        <v>2</v>
      </c>
      <c r="P14" s="183"/>
    </row>
    <row r="15" spans="1:30">
      <c r="A15">
        <v>11</v>
      </c>
      <c r="B15">
        <f t="shared" ca="1" si="2"/>
        <v>67</v>
      </c>
      <c r="C15">
        <f t="shared" ca="1" si="3"/>
        <v>4</v>
      </c>
      <c r="D15" s="13">
        <f t="shared" ca="1" si="4"/>
        <v>34</v>
      </c>
      <c r="E15" s="13">
        <f ca="1">IF(L14&lt;=M14,1,2)</f>
        <v>1</v>
      </c>
      <c r="F15" s="13">
        <f t="shared" ca="1" si="5"/>
        <v>34</v>
      </c>
      <c r="G15" s="95">
        <f t="shared" ca="1" si="6"/>
        <v>35</v>
      </c>
      <c r="H15">
        <f t="shared" ca="1" si="7"/>
        <v>2</v>
      </c>
      <c r="I15" s="13">
        <f t="shared" ca="1" si="8"/>
        <v>36</v>
      </c>
      <c r="J15" s="11">
        <f ca="1">I15-D15</f>
        <v>2</v>
      </c>
      <c r="K15" s="11">
        <f t="shared" ca="1" si="0"/>
        <v>0</v>
      </c>
      <c r="L15" s="13">
        <f ca="1">IF(E15=1,I15,L14)</f>
        <v>36</v>
      </c>
      <c r="M15" s="13">
        <f t="shared" ca="1" si="1"/>
        <v>31</v>
      </c>
      <c r="N15" s="11">
        <f t="shared" ca="1" si="12"/>
        <v>3</v>
      </c>
      <c r="O15" s="11">
        <f t="shared" ca="1" si="13"/>
        <v>0</v>
      </c>
      <c r="P15" s="183"/>
    </row>
    <row r="16" spans="1:30" ht="14" thickBot="1">
      <c r="A16">
        <v>12</v>
      </c>
      <c r="B16">
        <f t="shared" ca="1" si="2"/>
        <v>3</v>
      </c>
      <c r="C16">
        <f t="shared" ca="1" si="3"/>
        <v>1</v>
      </c>
      <c r="D16" s="13">
        <f t="shared" ca="1" si="4"/>
        <v>35</v>
      </c>
      <c r="E16" s="13">
        <f ca="1">IF(L15&lt;=M15,1,2)</f>
        <v>2</v>
      </c>
      <c r="F16" s="13">
        <f t="shared" ca="1" si="5"/>
        <v>35</v>
      </c>
      <c r="G16" s="95">
        <f t="shared" ca="1" si="6"/>
        <v>47</v>
      </c>
      <c r="H16">
        <f t="shared" ca="1" si="7"/>
        <v>3</v>
      </c>
      <c r="I16" s="13">
        <f t="shared" ca="1" si="8"/>
        <v>38</v>
      </c>
      <c r="J16" s="11">
        <f t="shared" ca="1" si="9"/>
        <v>3</v>
      </c>
      <c r="K16" s="11">
        <f t="shared" ca="1" si="0"/>
        <v>0</v>
      </c>
      <c r="L16" s="13">
        <f ca="1">IF(E16=1,I16,L15)</f>
        <v>36</v>
      </c>
      <c r="M16" s="13">
        <f t="shared" ca="1" si="1"/>
        <v>38</v>
      </c>
      <c r="N16" s="11">
        <f t="shared" ca="1" si="12"/>
        <v>0</v>
      </c>
      <c r="O16" s="11">
        <f t="shared" ca="1" si="13"/>
        <v>4</v>
      </c>
      <c r="P16" s="183"/>
    </row>
    <row r="17" spans="1:24" ht="71" thickBot="1">
      <c r="A17">
        <v>13</v>
      </c>
      <c r="B17">
        <f t="shared" ca="1" si="2"/>
        <v>69</v>
      </c>
      <c r="C17">
        <f t="shared" ca="1" si="3"/>
        <v>4</v>
      </c>
      <c r="D17" s="13">
        <f t="shared" ref="D17:D36" ca="1" si="14">D16+C17</f>
        <v>39</v>
      </c>
      <c r="E17" s="13">
        <f t="shared" ref="E17:E36" ca="1" si="15">IF(L16&lt;=M16,1,2)</f>
        <v>1</v>
      </c>
      <c r="F17" s="13">
        <f t="shared" ref="F17:F36" ca="1" si="16">IF(E17=1,MAX(D17,L16),MAX(D17,M16))</f>
        <v>39</v>
      </c>
      <c r="G17" s="95">
        <f t="shared" ca="1" si="6"/>
        <v>42</v>
      </c>
      <c r="H17">
        <f t="shared" ca="1" si="7"/>
        <v>3</v>
      </c>
      <c r="I17" s="13">
        <f t="shared" ref="I17:I36" ca="1" si="17">F17+H17</f>
        <v>42</v>
      </c>
      <c r="J17" s="11">
        <f t="shared" ref="J17:J36" ca="1" si="18">I17-D17</f>
        <v>3</v>
      </c>
      <c r="K17" s="11">
        <f t="shared" ref="K17:K36" ca="1" si="19">F17-D17</f>
        <v>0</v>
      </c>
      <c r="L17" s="13">
        <f t="shared" ref="L17:L36" ca="1" si="20">IF(E17=1,I17,L16)</f>
        <v>42</v>
      </c>
      <c r="M17" s="13">
        <f t="shared" ref="M17:M36" ca="1" si="21">IF(E17=2,I17,M16)</f>
        <v>38</v>
      </c>
      <c r="N17" s="11">
        <f t="shared" ref="N17:N36" ca="1" si="22">IF(E17=1,F17-L16,0)</f>
        <v>3</v>
      </c>
      <c r="O17" s="11">
        <f t="shared" ref="O17:O36" ca="1" si="23">IF(E17=2,F17-M16,0)</f>
        <v>0</v>
      </c>
      <c r="P17" s="183"/>
      <c r="R17" s="53" t="s">
        <v>39</v>
      </c>
      <c r="S17" s="54" t="s">
        <v>47</v>
      </c>
      <c r="T17" s="54" t="s">
        <v>48</v>
      </c>
      <c r="U17" s="54" t="s">
        <v>41</v>
      </c>
      <c r="V17" s="54" t="s">
        <v>49</v>
      </c>
      <c r="W17" s="54" t="s">
        <v>50</v>
      </c>
      <c r="X17" s="60" t="s">
        <v>44</v>
      </c>
    </row>
    <row r="18" spans="1:24">
      <c r="A18">
        <v>14</v>
      </c>
      <c r="B18">
        <f t="shared" ca="1" si="2"/>
        <v>30</v>
      </c>
      <c r="C18">
        <f t="shared" ca="1" si="3"/>
        <v>2</v>
      </c>
      <c r="D18" s="13">
        <f t="shared" ca="1" si="14"/>
        <v>41</v>
      </c>
      <c r="E18" s="13">
        <f t="shared" ca="1" si="15"/>
        <v>2</v>
      </c>
      <c r="F18" s="13">
        <f t="shared" ca="1" si="16"/>
        <v>41</v>
      </c>
      <c r="G18" s="95">
        <f t="shared" ca="1" si="6"/>
        <v>7</v>
      </c>
      <c r="H18">
        <f t="shared" ca="1" si="7"/>
        <v>1</v>
      </c>
      <c r="I18" s="13">
        <f t="shared" ca="1" si="17"/>
        <v>42</v>
      </c>
      <c r="J18" s="11">
        <f t="shared" ca="1" si="18"/>
        <v>1</v>
      </c>
      <c r="K18" s="11">
        <f t="shared" ca="1" si="19"/>
        <v>0</v>
      </c>
      <c r="L18" s="13">
        <f t="shared" ca="1" si="20"/>
        <v>42</v>
      </c>
      <c r="M18" s="13">
        <f t="shared" ca="1" si="21"/>
        <v>42</v>
      </c>
      <c r="N18" s="11">
        <f t="shared" ca="1" si="22"/>
        <v>0</v>
      </c>
      <c r="O18" s="11">
        <f t="shared" ca="1" si="23"/>
        <v>3</v>
      </c>
      <c r="P18" s="183"/>
      <c r="R18" s="47">
        <f ca="1">AVERAGE(K8:K109)</f>
        <v>5.8823529411764705E-2</v>
      </c>
      <c r="S18">
        <f ca="1">SUM(N8:N109)</f>
        <v>198</v>
      </c>
      <c r="T18">
        <f ca="1">SUM(O8:O109)</f>
        <v>208</v>
      </c>
      <c r="U18" s="47">
        <f ca="1">AVERAGE(J8:J109)</f>
        <v>3.1666666666666665</v>
      </c>
      <c r="V18" s="29">
        <f ca="1">1-S18/I109</f>
        <v>0.46630727762803237</v>
      </c>
      <c r="W18" s="29">
        <f ca="1">1-T18/I109</f>
        <v>0.43935309973045822</v>
      </c>
      <c r="X18" s="47">
        <f ca="1">F109/60</f>
        <v>6.15</v>
      </c>
    </row>
    <row r="19" spans="1:24">
      <c r="A19">
        <v>15</v>
      </c>
      <c r="B19">
        <f t="shared" ca="1" si="2"/>
        <v>97</v>
      </c>
      <c r="C19">
        <f t="shared" ca="1" si="3"/>
        <v>6</v>
      </c>
      <c r="D19" s="13">
        <f t="shared" ca="1" si="14"/>
        <v>47</v>
      </c>
      <c r="E19" s="13">
        <f t="shared" ca="1" si="15"/>
        <v>1</v>
      </c>
      <c r="F19" s="13">
        <f t="shared" ca="1" si="16"/>
        <v>47</v>
      </c>
      <c r="G19" s="95">
        <f t="shared" ca="1" si="6"/>
        <v>79</v>
      </c>
      <c r="H19">
        <f t="shared" ca="1" si="7"/>
        <v>5</v>
      </c>
      <c r="I19" s="13">
        <f t="shared" ca="1" si="17"/>
        <v>52</v>
      </c>
      <c r="J19" s="11">
        <f t="shared" ca="1" si="18"/>
        <v>5</v>
      </c>
      <c r="K19" s="11">
        <f t="shared" ca="1" si="19"/>
        <v>0</v>
      </c>
      <c r="L19" s="13">
        <f t="shared" ca="1" si="20"/>
        <v>52</v>
      </c>
      <c r="M19" s="13">
        <f t="shared" ca="1" si="21"/>
        <v>42</v>
      </c>
      <c r="N19" s="11">
        <f t="shared" ca="1" si="22"/>
        <v>5</v>
      </c>
      <c r="O19" s="11">
        <f t="shared" ca="1" si="23"/>
        <v>0</v>
      </c>
      <c r="P19" s="183"/>
    </row>
    <row r="20" spans="1:24">
      <c r="A20">
        <v>16</v>
      </c>
      <c r="B20">
        <f t="shared" ca="1" si="2"/>
        <v>26</v>
      </c>
      <c r="C20">
        <f t="shared" ca="1" si="3"/>
        <v>2</v>
      </c>
      <c r="D20" s="13">
        <f t="shared" ca="1" si="14"/>
        <v>49</v>
      </c>
      <c r="E20" s="13">
        <f t="shared" ca="1" si="15"/>
        <v>2</v>
      </c>
      <c r="F20" s="13">
        <f t="shared" ca="1" si="16"/>
        <v>49</v>
      </c>
      <c r="G20" s="95">
        <f t="shared" ca="1" si="6"/>
        <v>76</v>
      </c>
      <c r="H20">
        <f t="shared" ca="1" si="7"/>
        <v>5</v>
      </c>
      <c r="I20" s="13">
        <f t="shared" ca="1" si="17"/>
        <v>54</v>
      </c>
      <c r="J20" s="11">
        <f t="shared" ca="1" si="18"/>
        <v>5</v>
      </c>
      <c r="K20" s="11">
        <f t="shared" ca="1" si="19"/>
        <v>0</v>
      </c>
      <c r="L20" s="13">
        <f t="shared" ca="1" si="20"/>
        <v>52</v>
      </c>
      <c r="M20" s="13">
        <f t="shared" ca="1" si="21"/>
        <v>54</v>
      </c>
      <c r="N20" s="11">
        <f t="shared" ca="1" si="22"/>
        <v>0</v>
      </c>
      <c r="O20" s="11">
        <f t="shared" ca="1" si="23"/>
        <v>7</v>
      </c>
      <c r="P20" s="183"/>
    </row>
    <row r="21" spans="1:24">
      <c r="A21">
        <v>17</v>
      </c>
      <c r="B21">
        <f t="shared" ca="1" si="2"/>
        <v>64</v>
      </c>
      <c r="C21">
        <f t="shared" ca="1" si="3"/>
        <v>4</v>
      </c>
      <c r="D21" s="13">
        <f t="shared" ca="1" si="14"/>
        <v>53</v>
      </c>
      <c r="E21" s="13">
        <f t="shared" ca="1" si="15"/>
        <v>1</v>
      </c>
      <c r="F21" s="13">
        <f t="shared" ca="1" si="16"/>
        <v>53</v>
      </c>
      <c r="G21" s="95">
        <f t="shared" ca="1" si="6"/>
        <v>9</v>
      </c>
      <c r="H21">
        <f t="shared" ca="1" si="7"/>
        <v>1</v>
      </c>
      <c r="I21" s="13">
        <f t="shared" ca="1" si="17"/>
        <v>54</v>
      </c>
      <c r="J21" s="11">
        <f t="shared" ca="1" si="18"/>
        <v>1</v>
      </c>
      <c r="K21" s="11">
        <f t="shared" ca="1" si="19"/>
        <v>0</v>
      </c>
      <c r="L21" s="13">
        <f t="shared" ca="1" si="20"/>
        <v>54</v>
      </c>
      <c r="M21" s="13">
        <f t="shared" ca="1" si="21"/>
        <v>54</v>
      </c>
      <c r="N21" s="11">
        <f t="shared" ca="1" si="22"/>
        <v>1</v>
      </c>
      <c r="O21" s="11">
        <f t="shared" ca="1" si="23"/>
        <v>0</v>
      </c>
      <c r="P21" s="183"/>
    </row>
    <row r="22" spans="1:24">
      <c r="A22">
        <v>18</v>
      </c>
      <c r="B22">
        <f t="shared" ca="1" si="2"/>
        <v>27</v>
      </c>
      <c r="C22">
        <f t="shared" ca="1" si="3"/>
        <v>2</v>
      </c>
      <c r="D22" s="13">
        <f t="shared" ca="1" si="14"/>
        <v>55</v>
      </c>
      <c r="E22" s="13">
        <f t="shared" ca="1" si="15"/>
        <v>1</v>
      </c>
      <c r="F22" s="13">
        <f t="shared" ca="1" si="16"/>
        <v>55</v>
      </c>
      <c r="G22" s="95">
        <f t="shared" ca="1" si="6"/>
        <v>90</v>
      </c>
      <c r="H22">
        <f t="shared" ca="1" si="7"/>
        <v>6</v>
      </c>
      <c r="I22" s="13">
        <f t="shared" ca="1" si="17"/>
        <v>61</v>
      </c>
      <c r="J22" s="11">
        <f t="shared" ca="1" si="18"/>
        <v>6</v>
      </c>
      <c r="K22" s="11">
        <f t="shared" ca="1" si="19"/>
        <v>0</v>
      </c>
      <c r="L22" s="13">
        <f t="shared" ca="1" si="20"/>
        <v>61</v>
      </c>
      <c r="M22" s="13">
        <f t="shared" ca="1" si="21"/>
        <v>54</v>
      </c>
      <c r="N22" s="11">
        <f ca="1">IF(E22=1,F22-L21,0)</f>
        <v>1</v>
      </c>
      <c r="O22" s="11">
        <f t="shared" ca="1" si="23"/>
        <v>0</v>
      </c>
      <c r="P22" s="183"/>
    </row>
    <row r="23" spans="1:24">
      <c r="A23">
        <v>19</v>
      </c>
      <c r="B23">
        <f t="shared" ca="1" si="2"/>
        <v>93</v>
      </c>
      <c r="C23">
        <f t="shared" ca="1" si="3"/>
        <v>6</v>
      </c>
      <c r="D23" s="13">
        <f t="shared" ca="1" si="14"/>
        <v>61</v>
      </c>
      <c r="E23" s="13">
        <f t="shared" ca="1" si="15"/>
        <v>2</v>
      </c>
      <c r="F23" s="13">
        <f t="shared" ca="1" si="16"/>
        <v>61</v>
      </c>
      <c r="G23" s="95">
        <f t="shared" ca="1" si="6"/>
        <v>1</v>
      </c>
      <c r="H23">
        <f t="shared" ca="1" si="7"/>
        <v>1</v>
      </c>
      <c r="I23" s="13">
        <f t="shared" ca="1" si="17"/>
        <v>62</v>
      </c>
      <c r="J23" s="11">
        <f t="shared" ca="1" si="18"/>
        <v>1</v>
      </c>
      <c r="K23" s="11">
        <f t="shared" ca="1" si="19"/>
        <v>0</v>
      </c>
      <c r="L23" s="13">
        <f t="shared" ca="1" si="20"/>
        <v>61</v>
      </c>
      <c r="M23" s="13">
        <f t="shared" ca="1" si="21"/>
        <v>62</v>
      </c>
      <c r="N23" s="11">
        <f ca="1">IF(E23=1,F23-L22,0)</f>
        <v>0</v>
      </c>
      <c r="O23" s="11">
        <f t="shared" ca="1" si="23"/>
        <v>7</v>
      </c>
      <c r="P23" s="183"/>
    </row>
    <row r="24" spans="1:24">
      <c r="A24">
        <v>20</v>
      </c>
      <c r="B24">
        <f t="shared" ca="1" si="2"/>
        <v>57</v>
      </c>
      <c r="C24">
        <f t="shared" ca="1" si="3"/>
        <v>4</v>
      </c>
      <c r="D24" s="13">
        <f t="shared" ca="1" si="14"/>
        <v>65</v>
      </c>
      <c r="E24" s="13">
        <f t="shared" ca="1" si="15"/>
        <v>1</v>
      </c>
      <c r="F24" s="13">
        <f t="shared" ca="1" si="16"/>
        <v>65</v>
      </c>
      <c r="G24" s="95">
        <f t="shared" ca="1" si="6"/>
        <v>96</v>
      </c>
      <c r="H24">
        <f t="shared" ca="1" si="7"/>
        <v>6</v>
      </c>
      <c r="I24" s="13">
        <f t="shared" ca="1" si="17"/>
        <v>71</v>
      </c>
      <c r="J24" s="11">
        <f t="shared" ca="1" si="18"/>
        <v>6</v>
      </c>
      <c r="K24" s="11">
        <f t="shared" ca="1" si="19"/>
        <v>0</v>
      </c>
      <c r="L24" s="13">
        <f t="shared" ca="1" si="20"/>
        <v>71</v>
      </c>
      <c r="M24" s="13">
        <f t="shared" ca="1" si="21"/>
        <v>62</v>
      </c>
      <c r="N24" s="11">
        <f ca="1">IF(E24=1,F24-L23,0)</f>
        <v>4</v>
      </c>
      <c r="O24" s="11">
        <f t="shared" ca="1" si="23"/>
        <v>0</v>
      </c>
      <c r="P24" s="183"/>
    </row>
    <row r="25" spans="1:24">
      <c r="A25">
        <v>21</v>
      </c>
      <c r="B25">
        <f t="shared" ca="1" si="2"/>
        <v>68</v>
      </c>
      <c r="C25">
        <f t="shared" ca="1" si="3"/>
        <v>4</v>
      </c>
      <c r="D25" s="13">
        <f t="shared" ca="1" si="14"/>
        <v>69</v>
      </c>
      <c r="E25" s="13">
        <f t="shared" ca="1" si="15"/>
        <v>2</v>
      </c>
      <c r="F25" s="13">
        <f t="shared" ca="1" si="16"/>
        <v>69</v>
      </c>
      <c r="G25" s="95">
        <f t="shared" ca="1" si="6"/>
        <v>70</v>
      </c>
      <c r="H25">
        <f t="shared" ca="1" si="7"/>
        <v>4</v>
      </c>
      <c r="I25" s="13">
        <f t="shared" ca="1" si="17"/>
        <v>73</v>
      </c>
      <c r="J25" s="11">
        <f t="shared" ca="1" si="18"/>
        <v>4</v>
      </c>
      <c r="K25" s="11">
        <f t="shared" ca="1" si="19"/>
        <v>0</v>
      </c>
      <c r="L25" s="13">
        <f t="shared" ca="1" si="20"/>
        <v>71</v>
      </c>
      <c r="M25" s="13">
        <f t="shared" ca="1" si="21"/>
        <v>73</v>
      </c>
      <c r="N25" s="11">
        <f ca="1">IF(E25=1,F25-L24,0)</f>
        <v>0</v>
      </c>
      <c r="O25" s="11">
        <f t="shared" ca="1" si="23"/>
        <v>7</v>
      </c>
      <c r="P25" s="183"/>
    </row>
    <row r="26" spans="1:24">
      <c r="A26">
        <v>22</v>
      </c>
      <c r="B26">
        <f t="shared" ca="1" si="2"/>
        <v>58</v>
      </c>
      <c r="C26">
        <f t="shared" ca="1" si="3"/>
        <v>4</v>
      </c>
      <c r="D26" s="13">
        <f t="shared" ca="1" si="14"/>
        <v>73</v>
      </c>
      <c r="E26" s="13">
        <f t="shared" ca="1" si="15"/>
        <v>1</v>
      </c>
      <c r="F26" s="13">
        <f t="shared" ca="1" si="16"/>
        <v>73</v>
      </c>
      <c r="G26" s="95">
        <f t="shared" ca="1" si="6"/>
        <v>49</v>
      </c>
      <c r="H26">
        <f t="shared" ca="1" si="7"/>
        <v>3</v>
      </c>
      <c r="I26" s="13">
        <f t="shared" ca="1" si="17"/>
        <v>76</v>
      </c>
      <c r="J26" s="11">
        <f t="shared" ca="1" si="18"/>
        <v>3</v>
      </c>
      <c r="K26" s="11">
        <f t="shared" ca="1" si="19"/>
        <v>0</v>
      </c>
      <c r="L26" s="13">
        <f t="shared" ca="1" si="20"/>
        <v>76</v>
      </c>
      <c r="M26" s="13">
        <f t="shared" ca="1" si="21"/>
        <v>73</v>
      </c>
      <c r="N26" s="11">
        <f ca="1">IF(E26=1,F26-L25,0)</f>
        <v>2</v>
      </c>
      <c r="O26" s="11">
        <f t="shared" ca="1" si="23"/>
        <v>0</v>
      </c>
      <c r="P26" s="183"/>
    </row>
    <row r="27" spans="1:24">
      <c r="A27">
        <v>23</v>
      </c>
      <c r="B27">
        <f t="shared" ca="1" si="2"/>
        <v>46</v>
      </c>
      <c r="C27">
        <f t="shared" ca="1" si="3"/>
        <v>3</v>
      </c>
      <c r="D27" s="13">
        <f t="shared" ca="1" si="14"/>
        <v>76</v>
      </c>
      <c r="E27" s="13">
        <f t="shared" ca="1" si="15"/>
        <v>2</v>
      </c>
      <c r="F27" s="13">
        <f t="shared" ca="1" si="16"/>
        <v>76</v>
      </c>
      <c r="G27" s="95">
        <f t="shared" ca="1" si="6"/>
        <v>27</v>
      </c>
      <c r="H27">
        <f t="shared" ca="1" si="7"/>
        <v>2</v>
      </c>
      <c r="I27" s="13">
        <f t="shared" ca="1" si="17"/>
        <v>78</v>
      </c>
      <c r="J27" s="11">
        <f t="shared" ca="1" si="18"/>
        <v>2</v>
      </c>
      <c r="K27" s="11">
        <f t="shared" ca="1" si="19"/>
        <v>0</v>
      </c>
      <c r="L27" s="13">
        <f t="shared" ca="1" si="20"/>
        <v>76</v>
      </c>
      <c r="M27" s="13">
        <f t="shared" ca="1" si="21"/>
        <v>78</v>
      </c>
      <c r="N27" s="11">
        <f ca="1">IF(E27=1,F27-L26,0)</f>
        <v>0</v>
      </c>
      <c r="O27" s="11">
        <f t="shared" ca="1" si="23"/>
        <v>3</v>
      </c>
      <c r="P27" s="183"/>
    </row>
    <row r="28" spans="1:24">
      <c r="A28">
        <v>24</v>
      </c>
      <c r="B28">
        <f t="shared" ca="1" si="2"/>
        <v>94</v>
      </c>
      <c r="C28">
        <f t="shared" ca="1" si="3"/>
        <v>6</v>
      </c>
      <c r="D28" s="13">
        <f t="shared" ca="1" si="14"/>
        <v>82</v>
      </c>
      <c r="E28" s="13">
        <f t="shared" ca="1" si="15"/>
        <v>1</v>
      </c>
      <c r="F28" s="13">
        <f t="shared" ca="1" si="16"/>
        <v>82</v>
      </c>
      <c r="G28" s="95">
        <f t="shared" ca="1" si="6"/>
        <v>8</v>
      </c>
      <c r="H28">
        <f t="shared" ca="1" si="7"/>
        <v>1</v>
      </c>
      <c r="I28" s="13">
        <f t="shared" ca="1" si="17"/>
        <v>83</v>
      </c>
      <c r="J28" s="11">
        <f t="shared" ca="1" si="18"/>
        <v>1</v>
      </c>
      <c r="K28" s="11">
        <f t="shared" ca="1" si="19"/>
        <v>0</v>
      </c>
      <c r="L28" s="13">
        <f t="shared" ca="1" si="20"/>
        <v>83</v>
      </c>
      <c r="M28" s="13">
        <f t="shared" ca="1" si="21"/>
        <v>78</v>
      </c>
      <c r="N28" s="11">
        <f t="shared" ca="1" si="22"/>
        <v>6</v>
      </c>
      <c r="O28" s="11">
        <f t="shared" ca="1" si="23"/>
        <v>0</v>
      </c>
      <c r="P28" s="183"/>
    </row>
    <row r="29" spans="1:24">
      <c r="A29">
        <v>25</v>
      </c>
      <c r="B29">
        <f t="shared" ca="1" si="2"/>
        <v>30</v>
      </c>
      <c r="C29">
        <f t="shared" ca="1" si="3"/>
        <v>2</v>
      </c>
      <c r="D29" s="13">
        <f t="shared" ca="1" si="14"/>
        <v>84</v>
      </c>
      <c r="E29" s="13">
        <f t="shared" ca="1" si="15"/>
        <v>2</v>
      </c>
      <c r="F29" s="13">
        <f t="shared" ca="1" si="16"/>
        <v>84</v>
      </c>
      <c r="G29" s="95">
        <f t="shared" ca="1" si="6"/>
        <v>10</v>
      </c>
      <c r="H29">
        <f t="shared" ca="1" si="7"/>
        <v>1</v>
      </c>
      <c r="I29" s="13">
        <f t="shared" ca="1" si="17"/>
        <v>85</v>
      </c>
      <c r="J29" s="11">
        <f t="shared" ca="1" si="18"/>
        <v>1</v>
      </c>
      <c r="K29" s="11">
        <f t="shared" ca="1" si="19"/>
        <v>0</v>
      </c>
      <c r="L29" s="13">
        <f t="shared" ca="1" si="20"/>
        <v>83</v>
      </c>
      <c r="M29" s="13">
        <f t="shared" ca="1" si="21"/>
        <v>85</v>
      </c>
      <c r="N29" s="11">
        <f t="shared" ca="1" si="22"/>
        <v>0</v>
      </c>
      <c r="O29" s="11">
        <f t="shared" ca="1" si="23"/>
        <v>6</v>
      </c>
      <c r="P29" s="183"/>
    </row>
    <row r="30" spans="1:24">
      <c r="A30">
        <v>26</v>
      </c>
      <c r="B30">
        <f t="shared" ca="1" si="2"/>
        <v>81</v>
      </c>
      <c r="C30">
        <f t="shared" ca="1" si="3"/>
        <v>5</v>
      </c>
      <c r="D30" s="13">
        <f t="shared" ca="1" si="14"/>
        <v>89</v>
      </c>
      <c r="E30" s="13">
        <f t="shared" ca="1" si="15"/>
        <v>1</v>
      </c>
      <c r="F30" s="13">
        <f t="shared" ca="1" si="16"/>
        <v>89</v>
      </c>
      <c r="G30" s="95">
        <f t="shared" ca="1" si="6"/>
        <v>39</v>
      </c>
      <c r="H30">
        <f t="shared" ca="1" si="7"/>
        <v>3</v>
      </c>
      <c r="I30" s="13">
        <f t="shared" ca="1" si="17"/>
        <v>92</v>
      </c>
      <c r="J30" s="11">
        <f t="shared" ca="1" si="18"/>
        <v>3</v>
      </c>
      <c r="K30" s="11">
        <f t="shared" ca="1" si="19"/>
        <v>0</v>
      </c>
      <c r="L30" s="13">
        <f t="shared" ca="1" si="20"/>
        <v>92</v>
      </c>
      <c r="M30" s="13">
        <f t="shared" ca="1" si="21"/>
        <v>85</v>
      </c>
      <c r="N30" s="11">
        <f t="shared" ca="1" si="22"/>
        <v>6</v>
      </c>
      <c r="O30" s="11">
        <f t="shared" ca="1" si="23"/>
        <v>0</v>
      </c>
      <c r="P30" s="183"/>
    </row>
    <row r="31" spans="1:24">
      <c r="A31">
        <v>27</v>
      </c>
      <c r="B31">
        <f t="shared" ca="1" si="2"/>
        <v>9</v>
      </c>
      <c r="C31">
        <f t="shared" ca="1" si="3"/>
        <v>1</v>
      </c>
      <c r="D31" s="13">
        <f t="shared" ca="1" si="14"/>
        <v>90</v>
      </c>
      <c r="E31" s="13">
        <f t="shared" ca="1" si="15"/>
        <v>2</v>
      </c>
      <c r="F31" s="13">
        <f t="shared" ca="1" si="16"/>
        <v>90</v>
      </c>
      <c r="G31" s="95">
        <f t="shared" ca="1" si="6"/>
        <v>84</v>
      </c>
      <c r="H31">
        <f t="shared" ca="1" si="7"/>
        <v>5</v>
      </c>
      <c r="I31" s="13">
        <f t="shared" ca="1" si="17"/>
        <v>95</v>
      </c>
      <c r="J31" s="11">
        <f t="shared" ca="1" si="18"/>
        <v>5</v>
      </c>
      <c r="K31" s="11">
        <f t="shared" ca="1" si="19"/>
        <v>0</v>
      </c>
      <c r="L31" s="13">
        <f t="shared" ca="1" si="20"/>
        <v>92</v>
      </c>
      <c r="M31" s="13">
        <f t="shared" ca="1" si="21"/>
        <v>95</v>
      </c>
      <c r="N31" s="11">
        <f t="shared" ca="1" si="22"/>
        <v>0</v>
      </c>
      <c r="O31" s="11">
        <f t="shared" ca="1" si="23"/>
        <v>5</v>
      </c>
      <c r="P31" s="183"/>
    </row>
    <row r="32" spans="1:24">
      <c r="A32">
        <v>28</v>
      </c>
      <c r="B32">
        <f t="shared" ca="1" si="2"/>
        <v>61</v>
      </c>
      <c r="C32">
        <f t="shared" ca="1" si="3"/>
        <v>4</v>
      </c>
      <c r="D32" s="13">
        <f t="shared" ca="1" si="14"/>
        <v>94</v>
      </c>
      <c r="E32" s="13">
        <f t="shared" ca="1" si="15"/>
        <v>1</v>
      </c>
      <c r="F32" s="13">
        <f t="shared" ca="1" si="16"/>
        <v>94</v>
      </c>
      <c r="G32" s="95">
        <f t="shared" ca="1" si="6"/>
        <v>59</v>
      </c>
      <c r="H32">
        <f t="shared" ca="1" si="7"/>
        <v>4</v>
      </c>
      <c r="I32" s="13">
        <f t="shared" ca="1" si="17"/>
        <v>98</v>
      </c>
      <c r="J32" s="11">
        <f t="shared" ca="1" si="18"/>
        <v>4</v>
      </c>
      <c r="K32" s="11">
        <f t="shared" ca="1" si="19"/>
        <v>0</v>
      </c>
      <c r="L32" s="13">
        <f t="shared" ca="1" si="20"/>
        <v>98</v>
      </c>
      <c r="M32" s="13">
        <f t="shared" ca="1" si="21"/>
        <v>95</v>
      </c>
      <c r="N32" s="11">
        <f t="shared" ca="1" si="22"/>
        <v>2</v>
      </c>
      <c r="O32" s="11">
        <f t="shared" ca="1" si="23"/>
        <v>0</v>
      </c>
      <c r="P32" s="183"/>
    </row>
    <row r="33" spans="1:16">
      <c r="A33">
        <v>29</v>
      </c>
      <c r="B33">
        <f t="shared" ca="1" si="2"/>
        <v>61</v>
      </c>
      <c r="C33">
        <f t="shared" ca="1" si="3"/>
        <v>4</v>
      </c>
      <c r="D33" s="13">
        <f t="shared" ca="1" si="14"/>
        <v>98</v>
      </c>
      <c r="E33" s="13">
        <f t="shared" ca="1" si="15"/>
        <v>2</v>
      </c>
      <c r="F33" s="13">
        <f t="shared" ca="1" si="16"/>
        <v>98</v>
      </c>
      <c r="G33" s="95">
        <f t="shared" ca="1" si="6"/>
        <v>24</v>
      </c>
      <c r="H33">
        <f t="shared" ca="1" si="7"/>
        <v>2</v>
      </c>
      <c r="I33" s="13">
        <f t="shared" ca="1" si="17"/>
        <v>100</v>
      </c>
      <c r="J33" s="11">
        <f t="shared" ca="1" si="18"/>
        <v>2</v>
      </c>
      <c r="K33" s="11">
        <f t="shared" ca="1" si="19"/>
        <v>0</v>
      </c>
      <c r="L33" s="13">
        <f t="shared" ca="1" si="20"/>
        <v>98</v>
      </c>
      <c r="M33" s="13">
        <f t="shared" ca="1" si="21"/>
        <v>100</v>
      </c>
      <c r="N33" s="11">
        <f t="shared" ca="1" si="22"/>
        <v>0</v>
      </c>
      <c r="O33" s="11">
        <f t="shared" ca="1" si="23"/>
        <v>3</v>
      </c>
      <c r="P33" s="183"/>
    </row>
    <row r="34" spans="1:16">
      <c r="A34">
        <v>30</v>
      </c>
      <c r="B34">
        <f t="shared" ca="1" si="2"/>
        <v>88</v>
      </c>
      <c r="C34">
        <f t="shared" ca="1" si="3"/>
        <v>5</v>
      </c>
      <c r="D34" s="13">
        <f t="shared" ca="1" si="14"/>
        <v>103</v>
      </c>
      <c r="E34" s="13">
        <f t="shared" ca="1" si="15"/>
        <v>1</v>
      </c>
      <c r="F34" s="13">
        <f t="shared" ca="1" si="16"/>
        <v>103</v>
      </c>
      <c r="G34" s="95">
        <f t="shared" ca="1" si="6"/>
        <v>5</v>
      </c>
      <c r="H34">
        <f t="shared" ca="1" si="7"/>
        <v>1</v>
      </c>
      <c r="I34" s="13">
        <f t="shared" ca="1" si="17"/>
        <v>104</v>
      </c>
      <c r="J34" s="11">
        <f t="shared" ca="1" si="18"/>
        <v>1</v>
      </c>
      <c r="K34" s="11">
        <f t="shared" ca="1" si="19"/>
        <v>0</v>
      </c>
      <c r="L34" s="13">
        <f t="shared" ca="1" si="20"/>
        <v>104</v>
      </c>
      <c r="M34" s="13">
        <f t="shared" ca="1" si="21"/>
        <v>100</v>
      </c>
      <c r="N34" s="11">
        <f t="shared" ca="1" si="22"/>
        <v>5</v>
      </c>
      <c r="O34" s="11">
        <f t="shared" ca="1" si="23"/>
        <v>0</v>
      </c>
      <c r="P34" s="183"/>
    </row>
    <row r="35" spans="1:16">
      <c r="A35">
        <v>31</v>
      </c>
      <c r="B35">
        <f t="shared" ca="1" si="2"/>
        <v>22</v>
      </c>
      <c r="C35">
        <f t="shared" ca="1" si="3"/>
        <v>2</v>
      </c>
      <c r="D35" s="13">
        <f t="shared" ca="1" si="14"/>
        <v>105</v>
      </c>
      <c r="E35" s="13">
        <f t="shared" ca="1" si="15"/>
        <v>2</v>
      </c>
      <c r="F35" s="13">
        <f t="shared" ca="1" si="16"/>
        <v>105</v>
      </c>
      <c r="G35" s="95">
        <f t="shared" ca="1" si="6"/>
        <v>77</v>
      </c>
      <c r="H35">
        <f t="shared" ca="1" si="7"/>
        <v>5</v>
      </c>
      <c r="I35" s="13">
        <f t="shared" ca="1" si="17"/>
        <v>110</v>
      </c>
      <c r="J35" s="11">
        <f t="shared" ca="1" si="18"/>
        <v>5</v>
      </c>
      <c r="K35" s="11">
        <f t="shared" ca="1" si="19"/>
        <v>0</v>
      </c>
      <c r="L35" s="13">
        <f t="shared" ca="1" si="20"/>
        <v>104</v>
      </c>
      <c r="M35" s="13">
        <f t="shared" ca="1" si="21"/>
        <v>110</v>
      </c>
      <c r="N35" s="11">
        <f t="shared" ca="1" si="22"/>
        <v>0</v>
      </c>
      <c r="O35" s="11">
        <f t="shared" ca="1" si="23"/>
        <v>5</v>
      </c>
      <c r="P35" s="183"/>
    </row>
    <row r="36" spans="1:16">
      <c r="A36">
        <v>32</v>
      </c>
      <c r="B36">
        <f t="shared" ca="1" si="2"/>
        <v>34</v>
      </c>
      <c r="C36">
        <f t="shared" ca="1" si="3"/>
        <v>3</v>
      </c>
      <c r="D36" s="13">
        <f t="shared" ca="1" si="14"/>
        <v>108</v>
      </c>
      <c r="E36" s="13">
        <f t="shared" ca="1" si="15"/>
        <v>1</v>
      </c>
      <c r="F36" s="13">
        <f t="shared" ca="1" si="16"/>
        <v>108</v>
      </c>
      <c r="G36" s="95">
        <f t="shared" ca="1" si="6"/>
        <v>47</v>
      </c>
      <c r="H36">
        <f t="shared" ca="1" si="7"/>
        <v>3</v>
      </c>
      <c r="I36" s="13">
        <f t="shared" ca="1" si="17"/>
        <v>111</v>
      </c>
      <c r="J36" s="11">
        <f t="shared" ca="1" si="18"/>
        <v>3</v>
      </c>
      <c r="K36" s="11">
        <f t="shared" ca="1" si="19"/>
        <v>0</v>
      </c>
      <c r="L36" s="13">
        <f t="shared" ca="1" si="20"/>
        <v>111</v>
      </c>
      <c r="M36" s="13">
        <f t="shared" ca="1" si="21"/>
        <v>110</v>
      </c>
      <c r="N36" s="11">
        <f t="shared" ca="1" si="22"/>
        <v>4</v>
      </c>
      <c r="O36" s="11">
        <f t="shared" ca="1" si="23"/>
        <v>0</v>
      </c>
      <c r="P36" s="183"/>
    </row>
    <row r="37" spans="1:16">
      <c r="A37">
        <v>33</v>
      </c>
      <c r="B37">
        <f t="shared" ca="1" si="2"/>
        <v>39</v>
      </c>
      <c r="C37">
        <f t="shared" ca="1" si="3"/>
        <v>3</v>
      </c>
      <c r="D37" s="13">
        <f t="shared" ref="D37:D100" ca="1" si="24">D36+C37</f>
        <v>111</v>
      </c>
      <c r="E37" s="13">
        <f t="shared" ref="E37:E100" ca="1" si="25">IF(L36&lt;=M36,1,2)</f>
        <v>2</v>
      </c>
      <c r="F37" s="13">
        <f t="shared" ref="F37:F100" ca="1" si="26">IF(E37=1,MAX(D37,L36),MAX(D37,M36))</f>
        <v>111</v>
      </c>
      <c r="G37" s="95">
        <f t="shared" ca="1" si="6"/>
        <v>65</v>
      </c>
      <c r="H37">
        <f t="shared" ca="1" si="7"/>
        <v>4</v>
      </c>
      <c r="I37" s="13">
        <f t="shared" ref="I37:I100" ca="1" si="27">F37+H37</f>
        <v>115</v>
      </c>
      <c r="J37" s="11">
        <f t="shared" ref="J37:J100" ca="1" si="28">I37-D37</f>
        <v>4</v>
      </c>
      <c r="K37" s="11">
        <f t="shared" ref="K37:K100" ca="1" si="29">F37-D37</f>
        <v>0</v>
      </c>
      <c r="L37" s="13">
        <f t="shared" ref="L37:L100" ca="1" si="30">IF(E37=1,I37,L36)</f>
        <v>111</v>
      </c>
      <c r="M37" s="13">
        <f t="shared" ref="M37:M100" ca="1" si="31">IF(E37=2,I37,M36)</f>
        <v>115</v>
      </c>
      <c r="N37" s="11">
        <f t="shared" ref="N37:N100" ca="1" si="32">IF(E37=1,F37-L36,0)</f>
        <v>0</v>
      </c>
      <c r="O37" s="11">
        <f t="shared" ref="O37:O100" ca="1" si="33">IF(E37=2,F37-M36,0)</f>
        <v>1</v>
      </c>
      <c r="P37" s="183"/>
    </row>
    <row r="38" spans="1:16">
      <c r="A38">
        <v>34</v>
      </c>
      <c r="B38">
        <f t="shared" ca="1" si="2"/>
        <v>51</v>
      </c>
      <c r="C38">
        <f t="shared" ca="1" si="3"/>
        <v>3</v>
      </c>
      <c r="D38" s="13">
        <f t="shared" ca="1" si="24"/>
        <v>114</v>
      </c>
      <c r="E38" s="13">
        <f t="shared" ca="1" si="25"/>
        <v>1</v>
      </c>
      <c r="F38" s="13">
        <f t="shared" ca="1" si="26"/>
        <v>114</v>
      </c>
      <c r="G38" s="95">
        <f t="shared" ca="1" si="6"/>
        <v>79</v>
      </c>
      <c r="H38">
        <f t="shared" ca="1" si="7"/>
        <v>5</v>
      </c>
      <c r="I38" s="13">
        <f t="shared" ca="1" si="27"/>
        <v>119</v>
      </c>
      <c r="J38" s="11">
        <f t="shared" ca="1" si="28"/>
        <v>5</v>
      </c>
      <c r="K38" s="11">
        <f t="shared" ca="1" si="29"/>
        <v>0</v>
      </c>
      <c r="L38" s="13">
        <f t="shared" ca="1" si="30"/>
        <v>119</v>
      </c>
      <c r="M38" s="13">
        <f t="shared" ca="1" si="31"/>
        <v>115</v>
      </c>
      <c r="N38" s="11">
        <f t="shared" ca="1" si="32"/>
        <v>3</v>
      </c>
      <c r="O38" s="11">
        <f t="shared" ca="1" si="33"/>
        <v>0</v>
      </c>
      <c r="P38" s="183"/>
    </row>
    <row r="39" spans="1:16">
      <c r="A39">
        <v>35</v>
      </c>
      <c r="B39">
        <f t="shared" ca="1" si="2"/>
        <v>96</v>
      </c>
      <c r="C39">
        <f t="shared" ca="1" si="3"/>
        <v>6</v>
      </c>
      <c r="D39" s="13">
        <f t="shared" ca="1" si="24"/>
        <v>120</v>
      </c>
      <c r="E39" s="13">
        <f t="shared" ca="1" si="25"/>
        <v>2</v>
      </c>
      <c r="F39" s="13">
        <f t="shared" ca="1" si="26"/>
        <v>120</v>
      </c>
      <c r="G39" s="95">
        <f t="shared" ca="1" si="6"/>
        <v>79</v>
      </c>
      <c r="H39">
        <f t="shared" ca="1" si="7"/>
        <v>5</v>
      </c>
      <c r="I39" s="13">
        <f t="shared" ca="1" si="27"/>
        <v>125</v>
      </c>
      <c r="J39" s="11">
        <f t="shared" ca="1" si="28"/>
        <v>5</v>
      </c>
      <c r="K39" s="11">
        <f t="shared" ca="1" si="29"/>
        <v>0</v>
      </c>
      <c r="L39" s="13">
        <f t="shared" ca="1" si="30"/>
        <v>119</v>
      </c>
      <c r="M39" s="13">
        <f t="shared" ca="1" si="31"/>
        <v>125</v>
      </c>
      <c r="N39" s="11">
        <f t="shared" ca="1" si="32"/>
        <v>0</v>
      </c>
      <c r="O39" s="11">
        <f t="shared" ca="1" si="33"/>
        <v>5</v>
      </c>
      <c r="P39" s="183"/>
    </row>
    <row r="40" spans="1:16">
      <c r="A40">
        <v>36</v>
      </c>
      <c r="B40">
        <f t="shared" ca="1" si="2"/>
        <v>76</v>
      </c>
      <c r="C40">
        <f t="shared" ca="1" si="3"/>
        <v>5</v>
      </c>
      <c r="D40" s="13">
        <f t="shared" ca="1" si="24"/>
        <v>125</v>
      </c>
      <c r="E40" s="13">
        <f t="shared" ca="1" si="25"/>
        <v>1</v>
      </c>
      <c r="F40" s="13">
        <f t="shared" ca="1" si="26"/>
        <v>125</v>
      </c>
      <c r="G40" s="95">
        <f t="shared" ca="1" si="6"/>
        <v>67</v>
      </c>
      <c r="H40">
        <f t="shared" ca="1" si="7"/>
        <v>4</v>
      </c>
      <c r="I40" s="13">
        <f t="shared" ca="1" si="27"/>
        <v>129</v>
      </c>
      <c r="J40" s="11">
        <f t="shared" ca="1" si="28"/>
        <v>4</v>
      </c>
      <c r="K40" s="11">
        <f t="shared" ca="1" si="29"/>
        <v>0</v>
      </c>
      <c r="L40" s="13">
        <f t="shared" ca="1" si="30"/>
        <v>129</v>
      </c>
      <c r="M40" s="13">
        <f t="shared" ca="1" si="31"/>
        <v>125</v>
      </c>
      <c r="N40" s="11">
        <f t="shared" ca="1" si="32"/>
        <v>6</v>
      </c>
      <c r="O40" s="11">
        <f t="shared" ca="1" si="33"/>
        <v>0</v>
      </c>
      <c r="P40" s="183"/>
    </row>
    <row r="41" spans="1:16">
      <c r="A41">
        <v>37</v>
      </c>
      <c r="B41">
        <f t="shared" ca="1" si="2"/>
        <v>74</v>
      </c>
      <c r="C41">
        <f t="shared" ca="1" si="3"/>
        <v>5</v>
      </c>
      <c r="D41" s="13">
        <f t="shared" ca="1" si="24"/>
        <v>130</v>
      </c>
      <c r="E41" s="13">
        <f t="shared" ca="1" si="25"/>
        <v>2</v>
      </c>
      <c r="F41" s="13">
        <f t="shared" ca="1" si="26"/>
        <v>130</v>
      </c>
      <c r="G41" s="95">
        <f t="shared" ca="1" si="6"/>
        <v>22</v>
      </c>
      <c r="H41">
        <f t="shared" ca="1" si="7"/>
        <v>2</v>
      </c>
      <c r="I41" s="13">
        <f t="shared" ca="1" si="27"/>
        <v>132</v>
      </c>
      <c r="J41" s="11">
        <f t="shared" ca="1" si="28"/>
        <v>2</v>
      </c>
      <c r="K41" s="11">
        <f t="shared" ca="1" si="29"/>
        <v>0</v>
      </c>
      <c r="L41" s="13">
        <f t="shared" ca="1" si="30"/>
        <v>129</v>
      </c>
      <c r="M41" s="13">
        <f t="shared" ca="1" si="31"/>
        <v>132</v>
      </c>
      <c r="N41" s="11">
        <f t="shared" ca="1" si="32"/>
        <v>0</v>
      </c>
      <c r="O41" s="11">
        <f t="shared" ca="1" si="33"/>
        <v>5</v>
      </c>
      <c r="P41" s="183"/>
    </row>
    <row r="42" spans="1:16">
      <c r="A42">
        <v>38</v>
      </c>
      <c r="B42">
        <f t="shared" ca="1" si="2"/>
        <v>98</v>
      </c>
      <c r="C42">
        <f t="shared" ca="1" si="3"/>
        <v>6</v>
      </c>
      <c r="D42" s="13">
        <f t="shared" ca="1" si="24"/>
        <v>136</v>
      </c>
      <c r="E42" s="13">
        <f t="shared" ca="1" si="25"/>
        <v>1</v>
      </c>
      <c r="F42" s="13">
        <f t="shared" ca="1" si="26"/>
        <v>136</v>
      </c>
      <c r="G42" s="95">
        <f t="shared" ca="1" si="6"/>
        <v>30</v>
      </c>
      <c r="H42">
        <f t="shared" ca="1" si="7"/>
        <v>2</v>
      </c>
      <c r="I42" s="13">
        <f t="shared" ca="1" si="27"/>
        <v>138</v>
      </c>
      <c r="J42" s="11">
        <f t="shared" ca="1" si="28"/>
        <v>2</v>
      </c>
      <c r="K42" s="11">
        <f t="shared" ca="1" si="29"/>
        <v>0</v>
      </c>
      <c r="L42" s="13">
        <f t="shared" ca="1" si="30"/>
        <v>138</v>
      </c>
      <c r="M42" s="13">
        <f t="shared" ca="1" si="31"/>
        <v>132</v>
      </c>
      <c r="N42" s="11">
        <f t="shared" ca="1" si="32"/>
        <v>7</v>
      </c>
      <c r="O42" s="11">
        <f t="shared" ca="1" si="33"/>
        <v>0</v>
      </c>
      <c r="P42" s="183"/>
    </row>
    <row r="43" spans="1:16">
      <c r="A43">
        <v>39</v>
      </c>
      <c r="B43">
        <f t="shared" ca="1" si="2"/>
        <v>88</v>
      </c>
      <c r="C43">
        <f t="shared" ca="1" si="3"/>
        <v>5</v>
      </c>
      <c r="D43" s="13">
        <f t="shared" ca="1" si="24"/>
        <v>141</v>
      </c>
      <c r="E43" s="13">
        <f t="shared" ca="1" si="25"/>
        <v>2</v>
      </c>
      <c r="F43" s="13">
        <f t="shared" ca="1" si="26"/>
        <v>141</v>
      </c>
      <c r="G43" s="95">
        <f t="shared" ca="1" si="6"/>
        <v>66</v>
      </c>
      <c r="H43">
        <f t="shared" ca="1" si="7"/>
        <v>4</v>
      </c>
      <c r="I43" s="13">
        <f t="shared" ca="1" si="27"/>
        <v>145</v>
      </c>
      <c r="J43" s="11">
        <f t="shared" ca="1" si="28"/>
        <v>4</v>
      </c>
      <c r="K43" s="11">
        <f t="shared" ca="1" si="29"/>
        <v>0</v>
      </c>
      <c r="L43" s="13">
        <f t="shared" ca="1" si="30"/>
        <v>138</v>
      </c>
      <c r="M43" s="13">
        <f t="shared" ca="1" si="31"/>
        <v>145</v>
      </c>
      <c r="N43" s="11">
        <f t="shared" ca="1" si="32"/>
        <v>0</v>
      </c>
      <c r="O43" s="11">
        <f t="shared" ca="1" si="33"/>
        <v>9</v>
      </c>
      <c r="P43" s="183"/>
    </row>
    <row r="44" spans="1:16">
      <c r="A44">
        <v>40</v>
      </c>
      <c r="B44">
        <f t="shared" ca="1" si="2"/>
        <v>52</v>
      </c>
      <c r="C44">
        <f t="shared" ca="1" si="3"/>
        <v>3</v>
      </c>
      <c r="D44" s="13">
        <f t="shared" ca="1" si="24"/>
        <v>144</v>
      </c>
      <c r="E44" s="13">
        <f t="shared" ca="1" si="25"/>
        <v>1</v>
      </c>
      <c r="F44" s="13">
        <f t="shared" ca="1" si="26"/>
        <v>144</v>
      </c>
      <c r="G44" s="95">
        <f t="shared" ca="1" si="6"/>
        <v>87</v>
      </c>
      <c r="H44">
        <f t="shared" ca="1" si="7"/>
        <v>6</v>
      </c>
      <c r="I44" s="13">
        <f t="shared" ca="1" si="27"/>
        <v>150</v>
      </c>
      <c r="J44" s="11">
        <f t="shared" ca="1" si="28"/>
        <v>6</v>
      </c>
      <c r="K44" s="11">
        <f t="shared" ca="1" si="29"/>
        <v>0</v>
      </c>
      <c r="L44" s="13">
        <f t="shared" ca="1" si="30"/>
        <v>150</v>
      </c>
      <c r="M44" s="13">
        <f t="shared" ca="1" si="31"/>
        <v>145</v>
      </c>
      <c r="N44" s="11">
        <f t="shared" ca="1" si="32"/>
        <v>6</v>
      </c>
      <c r="O44" s="11">
        <f t="shared" ca="1" si="33"/>
        <v>0</v>
      </c>
      <c r="P44" s="183"/>
    </row>
    <row r="45" spans="1:16">
      <c r="A45">
        <v>41</v>
      </c>
      <c r="B45">
        <f t="shared" ca="1" si="2"/>
        <v>4</v>
      </c>
      <c r="C45">
        <f t="shared" ca="1" si="3"/>
        <v>1</v>
      </c>
      <c r="D45" s="13">
        <f t="shared" ca="1" si="24"/>
        <v>145</v>
      </c>
      <c r="E45" s="13">
        <f t="shared" ca="1" si="25"/>
        <v>2</v>
      </c>
      <c r="F45" s="13">
        <f t="shared" ca="1" si="26"/>
        <v>145</v>
      </c>
      <c r="G45" s="95">
        <f t="shared" ca="1" si="6"/>
        <v>25</v>
      </c>
      <c r="H45">
        <f t="shared" ca="1" si="7"/>
        <v>2</v>
      </c>
      <c r="I45" s="13">
        <f t="shared" ca="1" si="27"/>
        <v>147</v>
      </c>
      <c r="J45" s="11">
        <f t="shared" ca="1" si="28"/>
        <v>2</v>
      </c>
      <c r="K45" s="11">
        <f t="shared" ca="1" si="29"/>
        <v>0</v>
      </c>
      <c r="L45" s="13">
        <f t="shared" ca="1" si="30"/>
        <v>150</v>
      </c>
      <c r="M45" s="13">
        <f t="shared" ca="1" si="31"/>
        <v>147</v>
      </c>
      <c r="N45" s="11">
        <f t="shared" ca="1" si="32"/>
        <v>0</v>
      </c>
      <c r="O45" s="11">
        <f t="shared" ca="1" si="33"/>
        <v>0</v>
      </c>
      <c r="P45" s="183"/>
    </row>
    <row r="46" spans="1:16">
      <c r="A46">
        <v>42</v>
      </c>
      <c r="B46">
        <f t="shared" ca="1" si="2"/>
        <v>9</v>
      </c>
      <c r="C46">
        <f t="shared" ca="1" si="3"/>
        <v>1</v>
      </c>
      <c r="D46" s="13">
        <f t="shared" ca="1" si="24"/>
        <v>146</v>
      </c>
      <c r="E46" s="13">
        <f t="shared" ca="1" si="25"/>
        <v>2</v>
      </c>
      <c r="F46" s="13">
        <f t="shared" ca="1" si="26"/>
        <v>147</v>
      </c>
      <c r="G46" s="95">
        <f t="shared" ca="1" si="6"/>
        <v>92</v>
      </c>
      <c r="H46">
        <f t="shared" ca="1" si="7"/>
        <v>6</v>
      </c>
      <c r="I46" s="13">
        <f t="shared" ca="1" si="27"/>
        <v>153</v>
      </c>
      <c r="J46" s="11">
        <f t="shared" ca="1" si="28"/>
        <v>7</v>
      </c>
      <c r="K46" s="11">
        <f t="shared" ca="1" si="29"/>
        <v>1</v>
      </c>
      <c r="L46" s="13">
        <f t="shared" ca="1" si="30"/>
        <v>150</v>
      </c>
      <c r="M46" s="13">
        <f t="shared" ca="1" si="31"/>
        <v>153</v>
      </c>
      <c r="N46" s="11">
        <f t="shared" ca="1" si="32"/>
        <v>0</v>
      </c>
      <c r="O46" s="11">
        <f t="shared" ca="1" si="33"/>
        <v>0</v>
      </c>
      <c r="P46" s="183"/>
    </row>
    <row r="47" spans="1:16">
      <c r="A47">
        <v>43</v>
      </c>
      <c r="B47">
        <f t="shared" ca="1" si="2"/>
        <v>34</v>
      </c>
      <c r="C47">
        <f t="shared" ca="1" si="3"/>
        <v>3</v>
      </c>
      <c r="D47" s="13">
        <f t="shared" ca="1" si="24"/>
        <v>149</v>
      </c>
      <c r="E47" s="13">
        <f t="shared" ca="1" si="25"/>
        <v>1</v>
      </c>
      <c r="F47" s="13">
        <f t="shared" ca="1" si="26"/>
        <v>150</v>
      </c>
      <c r="G47" s="95">
        <f t="shared" ca="1" si="6"/>
        <v>55</v>
      </c>
      <c r="H47">
        <f t="shared" ca="1" si="7"/>
        <v>3</v>
      </c>
      <c r="I47" s="13">
        <f t="shared" ca="1" si="27"/>
        <v>153</v>
      </c>
      <c r="J47" s="11">
        <f t="shared" ca="1" si="28"/>
        <v>4</v>
      </c>
      <c r="K47" s="11">
        <f t="shared" ca="1" si="29"/>
        <v>1</v>
      </c>
      <c r="L47" s="13">
        <f t="shared" ca="1" si="30"/>
        <v>153</v>
      </c>
      <c r="M47" s="13">
        <f t="shared" ca="1" si="31"/>
        <v>153</v>
      </c>
      <c r="N47" s="11">
        <f t="shared" ca="1" si="32"/>
        <v>0</v>
      </c>
      <c r="O47" s="11">
        <f t="shared" ca="1" si="33"/>
        <v>0</v>
      </c>
      <c r="P47" s="183"/>
    </row>
    <row r="48" spans="1:16">
      <c r="A48">
        <v>44</v>
      </c>
      <c r="B48">
        <f t="shared" ca="1" si="2"/>
        <v>47</v>
      </c>
      <c r="C48">
        <f t="shared" ca="1" si="3"/>
        <v>3</v>
      </c>
      <c r="D48" s="13">
        <f t="shared" ca="1" si="24"/>
        <v>152</v>
      </c>
      <c r="E48" s="13">
        <f t="shared" ca="1" si="25"/>
        <v>1</v>
      </c>
      <c r="F48" s="13">
        <f t="shared" ca="1" si="26"/>
        <v>153</v>
      </c>
      <c r="G48" s="95">
        <f t="shared" ca="1" si="6"/>
        <v>36</v>
      </c>
      <c r="H48">
        <f t="shared" ca="1" si="7"/>
        <v>2</v>
      </c>
      <c r="I48" s="13">
        <f t="shared" ca="1" si="27"/>
        <v>155</v>
      </c>
      <c r="J48" s="11">
        <f t="shared" ca="1" si="28"/>
        <v>3</v>
      </c>
      <c r="K48" s="11">
        <f t="shared" ca="1" si="29"/>
        <v>1</v>
      </c>
      <c r="L48" s="13">
        <f t="shared" ca="1" si="30"/>
        <v>155</v>
      </c>
      <c r="M48" s="13">
        <f t="shared" ca="1" si="31"/>
        <v>153</v>
      </c>
      <c r="N48" s="11">
        <f t="shared" ca="1" si="32"/>
        <v>0</v>
      </c>
      <c r="O48" s="11">
        <f t="shared" ca="1" si="33"/>
        <v>0</v>
      </c>
      <c r="P48" s="183"/>
    </row>
    <row r="49" spans="1:17">
      <c r="A49">
        <v>45</v>
      </c>
      <c r="B49">
        <f t="shared" ca="1" si="2"/>
        <v>15</v>
      </c>
      <c r="C49">
        <f t="shared" ca="1" si="3"/>
        <v>2</v>
      </c>
      <c r="D49" s="13">
        <f t="shared" ca="1" si="24"/>
        <v>154</v>
      </c>
      <c r="E49" s="13">
        <f t="shared" ca="1" si="25"/>
        <v>2</v>
      </c>
      <c r="F49" s="13">
        <f t="shared" ca="1" si="26"/>
        <v>154</v>
      </c>
      <c r="G49" s="95">
        <f t="shared" ca="1" si="6"/>
        <v>38</v>
      </c>
      <c r="H49">
        <f t="shared" ca="1" si="7"/>
        <v>2</v>
      </c>
      <c r="I49" s="13">
        <f t="shared" ca="1" si="27"/>
        <v>156</v>
      </c>
      <c r="J49" s="11">
        <f t="shared" ca="1" si="28"/>
        <v>2</v>
      </c>
      <c r="K49" s="11">
        <f t="shared" ca="1" si="29"/>
        <v>0</v>
      </c>
      <c r="L49" s="13">
        <f t="shared" ca="1" si="30"/>
        <v>155</v>
      </c>
      <c r="M49" s="13">
        <f t="shared" ca="1" si="31"/>
        <v>156</v>
      </c>
      <c r="N49" s="11">
        <f t="shared" ca="1" si="32"/>
        <v>0</v>
      </c>
      <c r="O49" s="11">
        <f t="shared" ca="1" si="33"/>
        <v>1</v>
      </c>
      <c r="P49" s="183"/>
      <c r="Q49" s="43"/>
    </row>
    <row r="50" spans="1:17">
      <c r="A50">
        <v>46</v>
      </c>
      <c r="B50">
        <f t="shared" ca="1" si="2"/>
        <v>24</v>
      </c>
      <c r="C50">
        <f t="shared" ca="1" si="3"/>
        <v>2</v>
      </c>
      <c r="D50" s="13">
        <f t="shared" ca="1" si="24"/>
        <v>156</v>
      </c>
      <c r="E50" s="13">
        <f t="shared" ca="1" si="25"/>
        <v>1</v>
      </c>
      <c r="F50" s="13">
        <f t="shared" ca="1" si="26"/>
        <v>156</v>
      </c>
      <c r="G50" s="95">
        <f t="shared" ca="1" si="6"/>
        <v>9</v>
      </c>
      <c r="H50">
        <f t="shared" ca="1" si="7"/>
        <v>1</v>
      </c>
      <c r="I50" s="13">
        <f t="shared" ca="1" si="27"/>
        <v>157</v>
      </c>
      <c r="J50" s="11">
        <f t="shared" ca="1" si="28"/>
        <v>1</v>
      </c>
      <c r="K50" s="11">
        <f t="shared" ca="1" si="29"/>
        <v>0</v>
      </c>
      <c r="L50" s="13">
        <f t="shared" ca="1" si="30"/>
        <v>157</v>
      </c>
      <c r="M50" s="13">
        <f t="shared" ca="1" si="31"/>
        <v>156</v>
      </c>
      <c r="N50" s="11">
        <f t="shared" ca="1" si="32"/>
        <v>1</v>
      </c>
      <c r="O50" s="11">
        <f t="shared" ca="1" si="33"/>
        <v>0</v>
      </c>
      <c r="P50" s="183"/>
    </row>
    <row r="51" spans="1:17">
      <c r="A51">
        <v>47</v>
      </c>
      <c r="B51">
        <f t="shared" ca="1" si="2"/>
        <v>44</v>
      </c>
      <c r="C51">
        <f t="shared" ca="1" si="3"/>
        <v>3</v>
      </c>
      <c r="D51" s="13">
        <f t="shared" ca="1" si="24"/>
        <v>159</v>
      </c>
      <c r="E51" s="13">
        <f t="shared" ca="1" si="25"/>
        <v>2</v>
      </c>
      <c r="F51" s="13">
        <f t="shared" ca="1" si="26"/>
        <v>159</v>
      </c>
      <c r="G51" s="95">
        <f t="shared" ca="1" si="6"/>
        <v>70</v>
      </c>
      <c r="H51">
        <f t="shared" ca="1" si="7"/>
        <v>4</v>
      </c>
      <c r="I51" s="13">
        <f t="shared" ca="1" si="27"/>
        <v>163</v>
      </c>
      <c r="J51" s="11">
        <f t="shared" ca="1" si="28"/>
        <v>4</v>
      </c>
      <c r="K51" s="11">
        <f t="shared" ca="1" si="29"/>
        <v>0</v>
      </c>
      <c r="L51" s="13">
        <f t="shared" ca="1" si="30"/>
        <v>157</v>
      </c>
      <c r="M51" s="13">
        <f t="shared" ca="1" si="31"/>
        <v>163</v>
      </c>
      <c r="N51" s="11">
        <f t="shared" ca="1" si="32"/>
        <v>0</v>
      </c>
      <c r="O51" s="11">
        <f t="shared" ca="1" si="33"/>
        <v>3</v>
      </c>
      <c r="P51" s="183"/>
    </row>
    <row r="52" spans="1:17">
      <c r="A52">
        <v>48</v>
      </c>
      <c r="B52">
        <f t="shared" ca="1" si="2"/>
        <v>5</v>
      </c>
      <c r="C52">
        <f t="shared" ca="1" si="3"/>
        <v>1</v>
      </c>
      <c r="D52" s="13">
        <f t="shared" ca="1" si="24"/>
        <v>160</v>
      </c>
      <c r="E52" s="13">
        <f t="shared" ca="1" si="25"/>
        <v>1</v>
      </c>
      <c r="F52" s="13">
        <f t="shared" ca="1" si="26"/>
        <v>160</v>
      </c>
      <c r="G52" s="95">
        <f t="shared" ca="1" si="6"/>
        <v>8</v>
      </c>
      <c r="H52">
        <f t="shared" ca="1" si="7"/>
        <v>1</v>
      </c>
      <c r="I52" s="13">
        <f t="shared" ca="1" si="27"/>
        <v>161</v>
      </c>
      <c r="J52" s="11">
        <f t="shared" ca="1" si="28"/>
        <v>1</v>
      </c>
      <c r="K52" s="11">
        <f t="shared" ca="1" si="29"/>
        <v>0</v>
      </c>
      <c r="L52" s="13">
        <f t="shared" ca="1" si="30"/>
        <v>161</v>
      </c>
      <c r="M52" s="13">
        <f t="shared" ca="1" si="31"/>
        <v>163</v>
      </c>
      <c r="N52" s="11">
        <f t="shared" ca="1" si="32"/>
        <v>3</v>
      </c>
      <c r="O52" s="11">
        <f t="shared" ca="1" si="33"/>
        <v>0</v>
      </c>
      <c r="P52" s="183"/>
    </row>
    <row r="53" spans="1:17">
      <c r="A53">
        <v>49</v>
      </c>
      <c r="B53">
        <f t="shared" ca="1" si="2"/>
        <v>95</v>
      </c>
      <c r="C53">
        <f t="shared" ca="1" si="3"/>
        <v>6</v>
      </c>
      <c r="D53" s="13">
        <f t="shared" ca="1" si="24"/>
        <v>166</v>
      </c>
      <c r="E53" s="13">
        <f t="shared" ca="1" si="25"/>
        <v>1</v>
      </c>
      <c r="F53" s="13">
        <f t="shared" ca="1" si="26"/>
        <v>166</v>
      </c>
      <c r="G53" s="95">
        <f t="shared" ca="1" si="6"/>
        <v>9</v>
      </c>
      <c r="H53">
        <f t="shared" ca="1" si="7"/>
        <v>1</v>
      </c>
      <c r="I53" s="13">
        <f t="shared" ca="1" si="27"/>
        <v>167</v>
      </c>
      <c r="J53" s="11">
        <f t="shared" ca="1" si="28"/>
        <v>1</v>
      </c>
      <c r="K53" s="11">
        <f t="shared" ca="1" si="29"/>
        <v>0</v>
      </c>
      <c r="L53" s="13">
        <f t="shared" ca="1" si="30"/>
        <v>167</v>
      </c>
      <c r="M53" s="13">
        <f t="shared" ca="1" si="31"/>
        <v>163</v>
      </c>
      <c r="N53" s="11">
        <f t="shared" ca="1" si="32"/>
        <v>5</v>
      </c>
      <c r="O53" s="11">
        <f t="shared" ca="1" si="33"/>
        <v>0</v>
      </c>
      <c r="P53" s="183"/>
    </row>
    <row r="54" spans="1:17">
      <c r="A54">
        <v>50</v>
      </c>
      <c r="B54">
        <f t="shared" ca="1" si="2"/>
        <v>18</v>
      </c>
      <c r="C54">
        <f t="shared" ca="1" si="3"/>
        <v>2</v>
      </c>
      <c r="D54" s="13">
        <f t="shared" ca="1" si="24"/>
        <v>168</v>
      </c>
      <c r="E54" s="13">
        <f t="shared" ca="1" si="25"/>
        <v>2</v>
      </c>
      <c r="F54" s="13">
        <f t="shared" ca="1" si="26"/>
        <v>168</v>
      </c>
      <c r="G54" s="95">
        <f t="shared" ca="1" si="6"/>
        <v>37</v>
      </c>
      <c r="H54">
        <f t="shared" ca="1" si="7"/>
        <v>2</v>
      </c>
      <c r="I54" s="13">
        <f t="shared" ca="1" si="27"/>
        <v>170</v>
      </c>
      <c r="J54" s="11">
        <f t="shared" ca="1" si="28"/>
        <v>2</v>
      </c>
      <c r="K54" s="11">
        <f t="shared" ca="1" si="29"/>
        <v>0</v>
      </c>
      <c r="L54" s="13">
        <f t="shared" ca="1" si="30"/>
        <v>167</v>
      </c>
      <c r="M54" s="13">
        <f t="shared" ca="1" si="31"/>
        <v>170</v>
      </c>
      <c r="N54" s="11">
        <f t="shared" ca="1" si="32"/>
        <v>0</v>
      </c>
      <c r="O54" s="11">
        <f t="shared" ca="1" si="33"/>
        <v>5</v>
      </c>
      <c r="P54" s="183"/>
    </row>
    <row r="55" spans="1:17">
      <c r="A55">
        <v>51</v>
      </c>
      <c r="B55">
        <f t="shared" ca="1" si="2"/>
        <v>25</v>
      </c>
      <c r="C55">
        <f t="shared" ca="1" si="3"/>
        <v>2</v>
      </c>
      <c r="D55" s="13">
        <f t="shared" ca="1" si="24"/>
        <v>170</v>
      </c>
      <c r="E55" s="13">
        <f t="shared" ca="1" si="25"/>
        <v>1</v>
      </c>
      <c r="F55" s="13">
        <f t="shared" ca="1" si="26"/>
        <v>170</v>
      </c>
      <c r="G55" s="95">
        <f t="shared" ca="1" si="6"/>
        <v>29</v>
      </c>
      <c r="H55">
        <f t="shared" ca="1" si="7"/>
        <v>2</v>
      </c>
      <c r="I55" s="13">
        <f t="shared" ca="1" si="27"/>
        <v>172</v>
      </c>
      <c r="J55" s="11">
        <f t="shared" ca="1" si="28"/>
        <v>2</v>
      </c>
      <c r="K55" s="11">
        <f t="shared" ca="1" si="29"/>
        <v>0</v>
      </c>
      <c r="L55" s="13">
        <f t="shared" ca="1" si="30"/>
        <v>172</v>
      </c>
      <c r="M55" s="13">
        <f t="shared" ca="1" si="31"/>
        <v>170</v>
      </c>
      <c r="N55" s="11">
        <f t="shared" ca="1" si="32"/>
        <v>3</v>
      </c>
      <c r="O55" s="11">
        <f t="shared" ca="1" si="33"/>
        <v>0</v>
      </c>
      <c r="P55" s="183"/>
    </row>
    <row r="56" spans="1:17">
      <c r="A56">
        <v>52</v>
      </c>
      <c r="B56">
        <f t="shared" ca="1" si="2"/>
        <v>95</v>
      </c>
      <c r="C56">
        <f t="shared" ca="1" si="3"/>
        <v>6</v>
      </c>
      <c r="D56" s="13">
        <f t="shared" ca="1" si="24"/>
        <v>176</v>
      </c>
      <c r="E56" s="13">
        <f t="shared" ca="1" si="25"/>
        <v>2</v>
      </c>
      <c r="F56" s="13">
        <f t="shared" ca="1" si="26"/>
        <v>176</v>
      </c>
      <c r="G56" s="95">
        <f t="shared" ca="1" si="6"/>
        <v>70</v>
      </c>
      <c r="H56">
        <f t="shared" ca="1" si="7"/>
        <v>4</v>
      </c>
      <c r="I56" s="13">
        <f t="shared" ca="1" si="27"/>
        <v>180</v>
      </c>
      <c r="J56" s="11">
        <f t="shared" ca="1" si="28"/>
        <v>4</v>
      </c>
      <c r="K56" s="11">
        <f t="shared" ca="1" si="29"/>
        <v>0</v>
      </c>
      <c r="L56" s="13">
        <f t="shared" ca="1" si="30"/>
        <v>172</v>
      </c>
      <c r="M56" s="13">
        <f t="shared" ca="1" si="31"/>
        <v>180</v>
      </c>
      <c r="N56" s="11">
        <f t="shared" ca="1" si="32"/>
        <v>0</v>
      </c>
      <c r="O56" s="11">
        <f t="shared" ca="1" si="33"/>
        <v>6</v>
      </c>
      <c r="P56" s="183"/>
    </row>
    <row r="57" spans="1:17">
      <c r="A57">
        <v>53</v>
      </c>
      <c r="B57">
        <f t="shared" ca="1" si="2"/>
        <v>21</v>
      </c>
      <c r="C57">
        <f t="shared" ca="1" si="3"/>
        <v>2</v>
      </c>
      <c r="D57" s="13">
        <f t="shared" ca="1" si="24"/>
        <v>178</v>
      </c>
      <c r="E57" s="13">
        <f t="shared" ca="1" si="25"/>
        <v>1</v>
      </c>
      <c r="F57" s="13">
        <f t="shared" ca="1" si="26"/>
        <v>178</v>
      </c>
      <c r="G57" s="95">
        <f t="shared" ca="1" si="6"/>
        <v>78</v>
      </c>
      <c r="H57">
        <f t="shared" ca="1" si="7"/>
        <v>5</v>
      </c>
      <c r="I57" s="13">
        <f t="shared" ca="1" si="27"/>
        <v>183</v>
      </c>
      <c r="J57" s="11">
        <f t="shared" ca="1" si="28"/>
        <v>5</v>
      </c>
      <c r="K57" s="11">
        <f t="shared" ca="1" si="29"/>
        <v>0</v>
      </c>
      <c r="L57" s="13">
        <f t="shared" ca="1" si="30"/>
        <v>183</v>
      </c>
      <c r="M57" s="13">
        <f t="shared" ca="1" si="31"/>
        <v>180</v>
      </c>
      <c r="N57" s="11">
        <f t="shared" ca="1" si="32"/>
        <v>6</v>
      </c>
      <c r="O57" s="11">
        <f t="shared" ca="1" si="33"/>
        <v>0</v>
      </c>
      <c r="P57" s="183"/>
    </row>
    <row r="58" spans="1:17">
      <c r="A58">
        <v>54</v>
      </c>
      <c r="B58">
        <f t="shared" ca="1" si="2"/>
        <v>60</v>
      </c>
      <c r="C58">
        <f t="shared" ca="1" si="3"/>
        <v>4</v>
      </c>
      <c r="D58" s="13">
        <f t="shared" ca="1" si="24"/>
        <v>182</v>
      </c>
      <c r="E58" s="13">
        <f t="shared" ca="1" si="25"/>
        <v>2</v>
      </c>
      <c r="F58" s="13">
        <f t="shared" ca="1" si="26"/>
        <v>182</v>
      </c>
      <c r="G58" s="95">
        <f t="shared" ca="1" si="6"/>
        <v>3</v>
      </c>
      <c r="H58">
        <f t="shared" ca="1" si="7"/>
        <v>1</v>
      </c>
      <c r="I58" s="13">
        <f t="shared" ca="1" si="27"/>
        <v>183</v>
      </c>
      <c r="J58" s="11">
        <f t="shared" ca="1" si="28"/>
        <v>1</v>
      </c>
      <c r="K58" s="11">
        <f t="shared" ca="1" si="29"/>
        <v>0</v>
      </c>
      <c r="L58" s="13">
        <f t="shared" ca="1" si="30"/>
        <v>183</v>
      </c>
      <c r="M58" s="13">
        <f t="shared" ca="1" si="31"/>
        <v>183</v>
      </c>
      <c r="N58" s="11">
        <f t="shared" ca="1" si="32"/>
        <v>0</v>
      </c>
      <c r="O58" s="11">
        <f t="shared" ca="1" si="33"/>
        <v>2</v>
      </c>
      <c r="P58" s="183"/>
    </row>
    <row r="59" spans="1:17">
      <c r="A59">
        <v>55</v>
      </c>
      <c r="B59">
        <f t="shared" ca="1" si="2"/>
        <v>58</v>
      </c>
      <c r="C59">
        <f t="shared" ca="1" si="3"/>
        <v>4</v>
      </c>
      <c r="D59" s="13">
        <f t="shared" ca="1" si="24"/>
        <v>186</v>
      </c>
      <c r="E59" s="13">
        <f t="shared" ca="1" si="25"/>
        <v>1</v>
      </c>
      <c r="F59" s="13">
        <f t="shared" ca="1" si="26"/>
        <v>186</v>
      </c>
      <c r="G59" s="95">
        <f t="shared" ca="1" si="6"/>
        <v>85</v>
      </c>
      <c r="H59">
        <f t="shared" ca="1" si="7"/>
        <v>5</v>
      </c>
      <c r="I59" s="13">
        <f t="shared" ca="1" si="27"/>
        <v>191</v>
      </c>
      <c r="J59" s="11">
        <f t="shared" ca="1" si="28"/>
        <v>5</v>
      </c>
      <c r="K59" s="11">
        <f t="shared" ca="1" si="29"/>
        <v>0</v>
      </c>
      <c r="L59" s="13">
        <f t="shared" ca="1" si="30"/>
        <v>191</v>
      </c>
      <c r="M59" s="13">
        <f t="shared" ca="1" si="31"/>
        <v>183</v>
      </c>
      <c r="N59" s="11">
        <f t="shared" ca="1" si="32"/>
        <v>3</v>
      </c>
      <c r="O59" s="11">
        <f t="shared" ca="1" si="33"/>
        <v>0</v>
      </c>
      <c r="P59" s="183"/>
    </row>
    <row r="60" spans="1:17">
      <c r="A60">
        <v>56</v>
      </c>
      <c r="B60">
        <f t="shared" ca="1" si="2"/>
        <v>94</v>
      </c>
      <c r="C60">
        <f t="shared" ca="1" si="3"/>
        <v>6</v>
      </c>
      <c r="D60" s="13">
        <f t="shared" ca="1" si="24"/>
        <v>192</v>
      </c>
      <c r="E60" s="13">
        <f t="shared" ca="1" si="25"/>
        <v>2</v>
      </c>
      <c r="F60" s="13">
        <f t="shared" ca="1" si="26"/>
        <v>192</v>
      </c>
      <c r="G60" s="95">
        <f t="shared" ca="1" si="6"/>
        <v>63</v>
      </c>
      <c r="H60">
        <f t="shared" ca="1" si="7"/>
        <v>4</v>
      </c>
      <c r="I60" s="13">
        <f t="shared" ca="1" si="27"/>
        <v>196</v>
      </c>
      <c r="J60" s="11">
        <f t="shared" ca="1" si="28"/>
        <v>4</v>
      </c>
      <c r="K60" s="11">
        <f t="shared" ca="1" si="29"/>
        <v>0</v>
      </c>
      <c r="L60" s="13">
        <f t="shared" ca="1" si="30"/>
        <v>191</v>
      </c>
      <c r="M60" s="13">
        <f t="shared" ca="1" si="31"/>
        <v>196</v>
      </c>
      <c r="N60" s="11">
        <f t="shared" ca="1" si="32"/>
        <v>0</v>
      </c>
      <c r="O60" s="11">
        <f t="shared" ca="1" si="33"/>
        <v>9</v>
      </c>
      <c r="P60" s="183"/>
    </row>
    <row r="61" spans="1:17">
      <c r="A61">
        <v>57</v>
      </c>
      <c r="B61">
        <f t="shared" ca="1" si="2"/>
        <v>70</v>
      </c>
      <c r="C61">
        <f t="shared" ca="1" si="3"/>
        <v>4</v>
      </c>
      <c r="D61" s="13">
        <f t="shared" ca="1" si="24"/>
        <v>196</v>
      </c>
      <c r="E61" s="13">
        <f t="shared" ca="1" si="25"/>
        <v>1</v>
      </c>
      <c r="F61" s="13">
        <f t="shared" ca="1" si="26"/>
        <v>196</v>
      </c>
      <c r="G61" s="95">
        <f t="shared" ca="1" si="6"/>
        <v>93</v>
      </c>
      <c r="H61">
        <f t="shared" ca="1" si="7"/>
        <v>6</v>
      </c>
      <c r="I61" s="13">
        <f t="shared" ca="1" si="27"/>
        <v>202</v>
      </c>
      <c r="J61" s="11">
        <f t="shared" ca="1" si="28"/>
        <v>6</v>
      </c>
      <c r="K61" s="11">
        <f t="shared" ca="1" si="29"/>
        <v>0</v>
      </c>
      <c r="L61" s="13">
        <f t="shared" ca="1" si="30"/>
        <v>202</v>
      </c>
      <c r="M61" s="13">
        <f t="shared" ca="1" si="31"/>
        <v>196</v>
      </c>
      <c r="N61" s="11">
        <f t="shared" ca="1" si="32"/>
        <v>5</v>
      </c>
      <c r="O61" s="11">
        <f t="shared" ca="1" si="33"/>
        <v>0</v>
      </c>
      <c r="P61" s="183"/>
    </row>
    <row r="62" spans="1:17">
      <c r="A62">
        <v>58</v>
      </c>
      <c r="B62">
        <f t="shared" ca="1" si="2"/>
        <v>83</v>
      </c>
      <c r="C62">
        <f t="shared" ca="1" si="3"/>
        <v>5</v>
      </c>
      <c r="D62" s="13">
        <f t="shared" ca="1" si="24"/>
        <v>201</v>
      </c>
      <c r="E62" s="13">
        <f t="shared" ca="1" si="25"/>
        <v>2</v>
      </c>
      <c r="F62" s="13">
        <f t="shared" ca="1" si="26"/>
        <v>201</v>
      </c>
      <c r="G62" s="95">
        <f t="shared" ca="1" si="6"/>
        <v>17</v>
      </c>
      <c r="H62">
        <f t="shared" ca="1" si="7"/>
        <v>1</v>
      </c>
      <c r="I62" s="13">
        <f t="shared" ca="1" si="27"/>
        <v>202</v>
      </c>
      <c r="J62" s="11">
        <f t="shared" ca="1" si="28"/>
        <v>1</v>
      </c>
      <c r="K62" s="11">
        <f t="shared" ca="1" si="29"/>
        <v>0</v>
      </c>
      <c r="L62" s="13">
        <f t="shared" ca="1" si="30"/>
        <v>202</v>
      </c>
      <c r="M62" s="13">
        <f t="shared" ca="1" si="31"/>
        <v>202</v>
      </c>
      <c r="N62" s="11">
        <f t="shared" ca="1" si="32"/>
        <v>0</v>
      </c>
      <c r="O62" s="11">
        <f t="shared" ca="1" si="33"/>
        <v>5</v>
      </c>
      <c r="P62" s="183"/>
    </row>
    <row r="63" spans="1:17">
      <c r="A63">
        <v>59</v>
      </c>
      <c r="B63">
        <f t="shared" ca="1" si="2"/>
        <v>40</v>
      </c>
      <c r="C63">
        <f t="shared" ca="1" si="3"/>
        <v>3</v>
      </c>
      <c r="D63" s="13">
        <f t="shared" ca="1" si="24"/>
        <v>204</v>
      </c>
      <c r="E63" s="13">
        <f t="shared" ca="1" si="25"/>
        <v>1</v>
      </c>
      <c r="F63" s="13">
        <f t="shared" ca="1" si="26"/>
        <v>204</v>
      </c>
      <c r="G63" s="95">
        <f t="shared" ca="1" si="6"/>
        <v>28</v>
      </c>
      <c r="H63">
        <f t="shared" ca="1" si="7"/>
        <v>2</v>
      </c>
      <c r="I63" s="13">
        <f t="shared" ca="1" si="27"/>
        <v>206</v>
      </c>
      <c r="J63" s="11">
        <f t="shared" ca="1" si="28"/>
        <v>2</v>
      </c>
      <c r="K63" s="11">
        <f t="shared" ca="1" si="29"/>
        <v>0</v>
      </c>
      <c r="L63" s="13">
        <f t="shared" ca="1" si="30"/>
        <v>206</v>
      </c>
      <c r="M63" s="13">
        <f t="shared" ca="1" si="31"/>
        <v>202</v>
      </c>
      <c r="N63" s="11">
        <f t="shared" ca="1" si="32"/>
        <v>2</v>
      </c>
      <c r="O63" s="11">
        <f t="shared" ca="1" si="33"/>
        <v>0</v>
      </c>
      <c r="P63" s="183"/>
    </row>
    <row r="64" spans="1:17">
      <c r="A64">
        <v>60</v>
      </c>
      <c r="B64">
        <f t="shared" ca="1" si="2"/>
        <v>57</v>
      </c>
      <c r="C64">
        <f t="shared" ca="1" si="3"/>
        <v>4</v>
      </c>
      <c r="D64" s="13">
        <f t="shared" ca="1" si="24"/>
        <v>208</v>
      </c>
      <c r="E64" s="13">
        <f t="shared" ca="1" si="25"/>
        <v>2</v>
      </c>
      <c r="F64" s="13">
        <f t="shared" ca="1" si="26"/>
        <v>208</v>
      </c>
      <c r="G64" s="95">
        <f t="shared" ca="1" si="6"/>
        <v>63</v>
      </c>
      <c r="H64">
        <f t="shared" ca="1" si="7"/>
        <v>4</v>
      </c>
      <c r="I64" s="13">
        <f t="shared" ca="1" si="27"/>
        <v>212</v>
      </c>
      <c r="J64" s="11">
        <f t="shared" ca="1" si="28"/>
        <v>4</v>
      </c>
      <c r="K64" s="11">
        <f t="shared" ca="1" si="29"/>
        <v>0</v>
      </c>
      <c r="L64" s="13">
        <f t="shared" ca="1" si="30"/>
        <v>206</v>
      </c>
      <c r="M64" s="13">
        <f t="shared" ca="1" si="31"/>
        <v>212</v>
      </c>
      <c r="N64" s="11">
        <f t="shared" ca="1" si="32"/>
        <v>0</v>
      </c>
      <c r="O64" s="11">
        <f t="shared" ca="1" si="33"/>
        <v>6</v>
      </c>
      <c r="P64" s="183"/>
    </row>
    <row r="65" spans="1:16">
      <c r="A65">
        <v>61</v>
      </c>
      <c r="B65">
        <f t="shared" ca="1" si="2"/>
        <v>21</v>
      </c>
      <c r="C65">
        <f t="shared" ca="1" si="3"/>
        <v>2</v>
      </c>
      <c r="D65" s="13">
        <f t="shared" ca="1" si="24"/>
        <v>210</v>
      </c>
      <c r="E65" s="13">
        <f t="shared" ca="1" si="25"/>
        <v>1</v>
      </c>
      <c r="F65" s="13">
        <f t="shared" ca="1" si="26"/>
        <v>210</v>
      </c>
      <c r="G65" s="95">
        <f t="shared" ca="1" si="6"/>
        <v>61</v>
      </c>
      <c r="H65">
        <f t="shared" ca="1" si="7"/>
        <v>4</v>
      </c>
      <c r="I65" s="13">
        <f t="shared" ca="1" si="27"/>
        <v>214</v>
      </c>
      <c r="J65" s="11">
        <f t="shared" ca="1" si="28"/>
        <v>4</v>
      </c>
      <c r="K65" s="11">
        <f t="shared" ca="1" si="29"/>
        <v>0</v>
      </c>
      <c r="L65" s="13">
        <f t="shared" ca="1" si="30"/>
        <v>214</v>
      </c>
      <c r="M65" s="13">
        <f t="shared" ca="1" si="31"/>
        <v>212</v>
      </c>
      <c r="N65" s="11">
        <f t="shared" ca="1" si="32"/>
        <v>4</v>
      </c>
      <c r="O65" s="11">
        <f t="shared" ca="1" si="33"/>
        <v>0</v>
      </c>
      <c r="P65" s="183"/>
    </row>
    <row r="66" spans="1:16">
      <c r="A66">
        <v>62</v>
      </c>
      <c r="B66">
        <f t="shared" ca="1" si="2"/>
        <v>65</v>
      </c>
      <c r="C66">
        <f t="shared" ca="1" si="3"/>
        <v>4</v>
      </c>
      <c r="D66" s="13">
        <f t="shared" ca="1" si="24"/>
        <v>214</v>
      </c>
      <c r="E66" s="13">
        <f t="shared" ca="1" si="25"/>
        <v>2</v>
      </c>
      <c r="F66" s="13">
        <f t="shared" ca="1" si="26"/>
        <v>214</v>
      </c>
      <c r="G66" s="95">
        <f t="shared" ca="1" si="6"/>
        <v>77</v>
      </c>
      <c r="H66">
        <f t="shared" ca="1" si="7"/>
        <v>5</v>
      </c>
      <c r="I66" s="13">
        <f t="shared" ca="1" si="27"/>
        <v>219</v>
      </c>
      <c r="J66" s="11">
        <f t="shared" ca="1" si="28"/>
        <v>5</v>
      </c>
      <c r="K66" s="11">
        <f t="shared" ca="1" si="29"/>
        <v>0</v>
      </c>
      <c r="L66" s="13">
        <f t="shared" ca="1" si="30"/>
        <v>214</v>
      </c>
      <c r="M66" s="13">
        <f t="shared" ca="1" si="31"/>
        <v>219</v>
      </c>
      <c r="N66" s="11">
        <f t="shared" ca="1" si="32"/>
        <v>0</v>
      </c>
      <c r="O66" s="11">
        <f t="shared" ca="1" si="33"/>
        <v>2</v>
      </c>
      <c r="P66" s="183"/>
    </row>
    <row r="67" spans="1:16">
      <c r="A67">
        <v>63</v>
      </c>
      <c r="B67">
        <f t="shared" ca="1" si="2"/>
        <v>52</v>
      </c>
      <c r="C67">
        <f t="shared" ca="1" si="3"/>
        <v>3</v>
      </c>
      <c r="D67" s="13">
        <f t="shared" ca="1" si="24"/>
        <v>217</v>
      </c>
      <c r="E67" s="13">
        <f t="shared" ca="1" si="25"/>
        <v>1</v>
      </c>
      <c r="F67" s="13">
        <f t="shared" ca="1" si="26"/>
        <v>217</v>
      </c>
      <c r="G67" s="95">
        <f t="shared" ca="1" si="6"/>
        <v>64</v>
      </c>
      <c r="H67">
        <f t="shared" ca="1" si="7"/>
        <v>4</v>
      </c>
      <c r="I67" s="13">
        <f t="shared" ca="1" si="27"/>
        <v>221</v>
      </c>
      <c r="J67" s="11">
        <f t="shared" ca="1" si="28"/>
        <v>4</v>
      </c>
      <c r="K67" s="11">
        <f t="shared" ca="1" si="29"/>
        <v>0</v>
      </c>
      <c r="L67" s="13">
        <f t="shared" ca="1" si="30"/>
        <v>221</v>
      </c>
      <c r="M67" s="13">
        <f t="shared" ca="1" si="31"/>
        <v>219</v>
      </c>
      <c r="N67" s="11">
        <f t="shared" ca="1" si="32"/>
        <v>3</v>
      </c>
      <c r="O67" s="11">
        <f t="shared" ca="1" si="33"/>
        <v>0</v>
      </c>
      <c r="P67" s="183"/>
    </row>
    <row r="68" spans="1:16">
      <c r="A68">
        <v>64</v>
      </c>
      <c r="B68">
        <f t="shared" ca="1" si="2"/>
        <v>72</v>
      </c>
      <c r="C68">
        <f t="shared" ca="1" si="3"/>
        <v>4</v>
      </c>
      <c r="D68" s="13">
        <f t="shared" ca="1" si="24"/>
        <v>221</v>
      </c>
      <c r="E68" s="13">
        <f t="shared" ca="1" si="25"/>
        <v>2</v>
      </c>
      <c r="F68" s="13">
        <f t="shared" ca="1" si="26"/>
        <v>221</v>
      </c>
      <c r="G68" s="95">
        <f t="shared" ca="1" si="6"/>
        <v>46</v>
      </c>
      <c r="H68">
        <f t="shared" ca="1" si="7"/>
        <v>3</v>
      </c>
      <c r="I68" s="13">
        <f t="shared" ca="1" si="27"/>
        <v>224</v>
      </c>
      <c r="J68" s="11">
        <f t="shared" ca="1" si="28"/>
        <v>3</v>
      </c>
      <c r="K68" s="11">
        <f t="shared" ca="1" si="29"/>
        <v>0</v>
      </c>
      <c r="L68" s="13">
        <f t="shared" ca="1" si="30"/>
        <v>221</v>
      </c>
      <c r="M68" s="13">
        <f t="shared" ca="1" si="31"/>
        <v>224</v>
      </c>
      <c r="N68" s="11">
        <f t="shared" ca="1" si="32"/>
        <v>0</v>
      </c>
      <c r="O68" s="11">
        <f t="shared" ca="1" si="33"/>
        <v>2</v>
      </c>
      <c r="P68" s="183"/>
    </row>
    <row r="69" spans="1:16">
      <c r="A69">
        <v>65</v>
      </c>
      <c r="B69">
        <f t="shared" ca="1" si="2"/>
        <v>64</v>
      </c>
      <c r="C69">
        <f t="shared" ca="1" si="3"/>
        <v>4</v>
      </c>
      <c r="D69" s="13">
        <f t="shared" ca="1" si="24"/>
        <v>225</v>
      </c>
      <c r="E69" s="13">
        <f t="shared" ca="1" si="25"/>
        <v>1</v>
      </c>
      <c r="F69" s="13">
        <f t="shared" ca="1" si="26"/>
        <v>225</v>
      </c>
      <c r="G69" s="95">
        <f t="shared" ca="1" si="6"/>
        <v>2</v>
      </c>
      <c r="H69">
        <f t="shared" ca="1" si="7"/>
        <v>1</v>
      </c>
      <c r="I69" s="13">
        <f t="shared" ca="1" si="27"/>
        <v>226</v>
      </c>
      <c r="J69" s="11">
        <f t="shared" ca="1" si="28"/>
        <v>1</v>
      </c>
      <c r="K69" s="11">
        <f t="shared" ca="1" si="29"/>
        <v>0</v>
      </c>
      <c r="L69" s="13">
        <f t="shared" ca="1" si="30"/>
        <v>226</v>
      </c>
      <c r="M69" s="13">
        <f t="shared" ca="1" si="31"/>
        <v>224</v>
      </c>
      <c r="N69" s="11">
        <f t="shared" ca="1" si="32"/>
        <v>4</v>
      </c>
      <c r="O69" s="11">
        <f t="shared" ca="1" si="33"/>
        <v>0</v>
      </c>
      <c r="P69" s="183"/>
    </row>
    <row r="70" spans="1:16">
      <c r="A70">
        <v>66</v>
      </c>
      <c r="B70">
        <f t="shared" ref="B70:B109" ca="1" si="34">RANDBETWEEN(0,99)</f>
        <v>72</v>
      </c>
      <c r="C70">
        <f t="shared" ref="C70:C109" ca="1" si="35">VLOOKUP(B70, $U$4:$W$9, 3,TRUE)</f>
        <v>4</v>
      </c>
      <c r="D70" s="13">
        <f t="shared" ca="1" si="24"/>
        <v>229</v>
      </c>
      <c r="E70" s="13">
        <f t="shared" ca="1" si="25"/>
        <v>2</v>
      </c>
      <c r="F70" s="13">
        <f t="shared" ca="1" si="26"/>
        <v>229</v>
      </c>
      <c r="G70" s="95">
        <f t="shared" ref="G70:G109" ca="1" si="36">RANDBETWEEN(0,99)</f>
        <v>29</v>
      </c>
      <c r="H70">
        <f t="shared" ref="H70:H109" ca="1" si="37">VLOOKUP(G70,$AB$4:$AD$10,3,TRUE)</f>
        <v>2</v>
      </c>
      <c r="I70" s="13">
        <f t="shared" ca="1" si="27"/>
        <v>231</v>
      </c>
      <c r="J70" s="11">
        <f t="shared" ca="1" si="28"/>
        <v>2</v>
      </c>
      <c r="K70" s="11">
        <f t="shared" ca="1" si="29"/>
        <v>0</v>
      </c>
      <c r="L70" s="13">
        <f t="shared" ca="1" si="30"/>
        <v>226</v>
      </c>
      <c r="M70" s="13">
        <f t="shared" ca="1" si="31"/>
        <v>231</v>
      </c>
      <c r="N70" s="11">
        <f t="shared" ca="1" si="32"/>
        <v>0</v>
      </c>
      <c r="O70" s="11">
        <f t="shared" ca="1" si="33"/>
        <v>5</v>
      </c>
      <c r="P70" s="183"/>
    </row>
    <row r="71" spans="1:16">
      <c r="A71">
        <v>67</v>
      </c>
      <c r="B71">
        <f t="shared" ca="1" si="34"/>
        <v>97</v>
      </c>
      <c r="C71">
        <f t="shared" ca="1" si="35"/>
        <v>6</v>
      </c>
      <c r="D71" s="13">
        <f t="shared" ca="1" si="24"/>
        <v>235</v>
      </c>
      <c r="E71" s="13">
        <f t="shared" ca="1" si="25"/>
        <v>1</v>
      </c>
      <c r="F71" s="13">
        <f t="shared" ca="1" si="26"/>
        <v>235</v>
      </c>
      <c r="G71" s="95">
        <f t="shared" ca="1" si="36"/>
        <v>52</v>
      </c>
      <c r="H71">
        <f t="shared" ca="1" si="37"/>
        <v>3</v>
      </c>
      <c r="I71" s="13">
        <f t="shared" ca="1" si="27"/>
        <v>238</v>
      </c>
      <c r="J71" s="11">
        <f t="shared" ca="1" si="28"/>
        <v>3</v>
      </c>
      <c r="K71" s="11">
        <f t="shared" ca="1" si="29"/>
        <v>0</v>
      </c>
      <c r="L71" s="13">
        <f t="shared" ca="1" si="30"/>
        <v>238</v>
      </c>
      <c r="M71" s="13">
        <f t="shared" ca="1" si="31"/>
        <v>231</v>
      </c>
      <c r="N71" s="11">
        <f t="shared" ca="1" si="32"/>
        <v>9</v>
      </c>
      <c r="O71" s="11">
        <f t="shared" ca="1" si="33"/>
        <v>0</v>
      </c>
      <c r="P71" s="183"/>
    </row>
    <row r="72" spans="1:16">
      <c r="A72">
        <v>68</v>
      </c>
      <c r="B72">
        <f t="shared" ca="1" si="34"/>
        <v>70</v>
      </c>
      <c r="C72">
        <f t="shared" ca="1" si="35"/>
        <v>4</v>
      </c>
      <c r="D72" s="13">
        <f t="shared" ca="1" si="24"/>
        <v>239</v>
      </c>
      <c r="E72" s="13">
        <f t="shared" ca="1" si="25"/>
        <v>2</v>
      </c>
      <c r="F72" s="13">
        <f t="shared" ca="1" si="26"/>
        <v>239</v>
      </c>
      <c r="G72" s="95">
        <f t="shared" ca="1" si="36"/>
        <v>67</v>
      </c>
      <c r="H72">
        <f t="shared" ca="1" si="37"/>
        <v>4</v>
      </c>
      <c r="I72" s="13">
        <f t="shared" ca="1" si="27"/>
        <v>243</v>
      </c>
      <c r="J72" s="11">
        <f t="shared" ca="1" si="28"/>
        <v>4</v>
      </c>
      <c r="K72" s="11">
        <f t="shared" ca="1" si="29"/>
        <v>0</v>
      </c>
      <c r="L72" s="13">
        <f t="shared" ca="1" si="30"/>
        <v>238</v>
      </c>
      <c r="M72" s="13">
        <f t="shared" ca="1" si="31"/>
        <v>243</v>
      </c>
      <c r="N72" s="11">
        <f t="shared" ca="1" si="32"/>
        <v>0</v>
      </c>
      <c r="O72" s="11">
        <f t="shared" ca="1" si="33"/>
        <v>8</v>
      </c>
      <c r="P72" s="183"/>
    </row>
    <row r="73" spans="1:16">
      <c r="A73">
        <v>69</v>
      </c>
      <c r="B73">
        <f t="shared" ca="1" si="34"/>
        <v>39</v>
      </c>
      <c r="C73">
        <f t="shared" ca="1" si="35"/>
        <v>3</v>
      </c>
      <c r="D73" s="13">
        <f t="shared" ca="1" si="24"/>
        <v>242</v>
      </c>
      <c r="E73" s="13">
        <f t="shared" ca="1" si="25"/>
        <v>1</v>
      </c>
      <c r="F73" s="13">
        <f t="shared" ca="1" si="26"/>
        <v>242</v>
      </c>
      <c r="G73" s="95">
        <f t="shared" ca="1" si="36"/>
        <v>54</v>
      </c>
      <c r="H73">
        <f t="shared" ca="1" si="37"/>
        <v>3</v>
      </c>
      <c r="I73" s="13">
        <f t="shared" ca="1" si="27"/>
        <v>245</v>
      </c>
      <c r="J73" s="11">
        <f t="shared" ca="1" si="28"/>
        <v>3</v>
      </c>
      <c r="K73" s="11">
        <f t="shared" ca="1" si="29"/>
        <v>0</v>
      </c>
      <c r="L73" s="13">
        <f t="shared" ca="1" si="30"/>
        <v>245</v>
      </c>
      <c r="M73" s="13">
        <f t="shared" ca="1" si="31"/>
        <v>243</v>
      </c>
      <c r="N73" s="11">
        <f t="shared" ca="1" si="32"/>
        <v>4</v>
      </c>
      <c r="O73" s="11">
        <f t="shared" ca="1" si="33"/>
        <v>0</v>
      </c>
      <c r="P73" s="183"/>
    </row>
    <row r="74" spans="1:16">
      <c r="A74">
        <v>70</v>
      </c>
      <c r="B74">
        <f t="shared" ca="1" si="34"/>
        <v>81</v>
      </c>
      <c r="C74">
        <f t="shared" ca="1" si="35"/>
        <v>5</v>
      </c>
      <c r="D74" s="13">
        <f t="shared" ca="1" si="24"/>
        <v>247</v>
      </c>
      <c r="E74" s="13">
        <f t="shared" ca="1" si="25"/>
        <v>2</v>
      </c>
      <c r="F74" s="13">
        <f t="shared" ca="1" si="26"/>
        <v>247</v>
      </c>
      <c r="G74" s="95">
        <f t="shared" ca="1" si="36"/>
        <v>74</v>
      </c>
      <c r="H74">
        <f t="shared" ca="1" si="37"/>
        <v>5</v>
      </c>
      <c r="I74" s="13">
        <f t="shared" ca="1" si="27"/>
        <v>252</v>
      </c>
      <c r="J74" s="11">
        <f t="shared" ca="1" si="28"/>
        <v>5</v>
      </c>
      <c r="K74" s="11">
        <f t="shared" ca="1" si="29"/>
        <v>0</v>
      </c>
      <c r="L74" s="13">
        <f t="shared" ca="1" si="30"/>
        <v>245</v>
      </c>
      <c r="M74" s="13">
        <f t="shared" ca="1" si="31"/>
        <v>252</v>
      </c>
      <c r="N74" s="11">
        <f t="shared" ca="1" si="32"/>
        <v>0</v>
      </c>
      <c r="O74" s="11">
        <f t="shared" ca="1" si="33"/>
        <v>4</v>
      </c>
      <c r="P74" s="183"/>
    </row>
    <row r="75" spans="1:16">
      <c r="A75">
        <v>71</v>
      </c>
      <c r="B75">
        <f t="shared" ca="1" si="34"/>
        <v>88</v>
      </c>
      <c r="C75">
        <f t="shared" ca="1" si="35"/>
        <v>5</v>
      </c>
      <c r="D75" s="13">
        <f t="shared" ca="1" si="24"/>
        <v>252</v>
      </c>
      <c r="E75" s="13">
        <f t="shared" ca="1" si="25"/>
        <v>1</v>
      </c>
      <c r="F75" s="13">
        <f t="shared" ca="1" si="26"/>
        <v>252</v>
      </c>
      <c r="G75" s="95">
        <f t="shared" ca="1" si="36"/>
        <v>38</v>
      </c>
      <c r="H75">
        <f t="shared" ca="1" si="37"/>
        <v>2</v>
      </c>
      <c r="I75" s="13">
        <f t="shared" ca="1" si="27"/>
        <v>254</v>
      </c>
      <c r="J75" s="11">
        <f t="shared" ca="1" si="28"/>
        <v>2</v>
      </c>
      <c r="K75" s="11">
        <f t="shared" ca="1" si="29"/>
        <v>0</v>
      </c>
      <c r="L75" s="13">
        <f t="shared" ca="1" si="30"/>
        <v>254</v>
      </c>
      <c r="M75" s="13">
        <f t="shared" ca="1" si="31"/>
        <v>252</v>
      </c>
      <c r="N75" s="11">
        <f t="shared" ca="1" si="32"/>
        <v>7</v>
      </c>
      <c r="O75" s="11">
        <f t="shared" ca="1" si="33"/>
        <v>0</v>
      </c>
      <c r="P75" s="183"/>
    </row>
    <row r="76" spans="1:16">
      <c r="A76">
        <v>72</v>
      </c>
      <c r="B76">
        <f t="shared" ca="1" si="34"/>
        <v>30</v>
      </c>
      <c r="C76">
        <f t="shared" ca="1" si="35"/>
        <v>2</v>
      </c>
      <c r="D76" s="13">
        <f t="shared" ca="1" si="24"/>
        <v>254</v>
      </c>
      <c r="E76" s="13">
        <f t="shared" ca="1" si="25"/>
        <v>2</v>
      </c>
      <c r="F76" s="13">
        <f t="shared" ca="1" si="26"/>
        <v>254</v>
      </c>
      <c r="G76" s="95">
        <f t="shared" ca="1" si="36"/>
        <v>14</v>
      </c>
      <c r="H76">
        <f t="shared" ca="1" si="37"/>
        <v>1</v>
      </c>
      <c r="I76" s="13">
        <f t="shared" ca="1" si="27"/>
        <v>255</v>
      </c>
      <c r="J76" s="11">
        <f t="shared" ca="1" si="28"/>
        <v>1</v>
      </c>
      <c r="K76" s="11">
        <f t="shared" ca="1" si="29"/>
        <v>0</v>
      </c>
      <c r="L76" s="13">
        <f t="shared" ca="1" si="30"/>
        <v>254</v>
      </c>
      <c r="M76" s="13">
        <f t="shared" ca="1" si="31"/>
        <v>255</v>
      </c>
      <c r="N76" s="11">
        <f t="shared" ca="1" si="32"/>
        <v>0</v>
      </c>
      <c r="O76" s="11">
        <f t="shared" ca="1" si="33"/>
        <v>2</v>
      </c>
      <c r="P76" s="183"/>
    </row>
    <row r="77" spans="1:16">
      <c r="A77">
        <v>73</v>
      </c>
      <c r="B77">
        <f t="shared" ca="1" si="34"/>
        <v>2</v>
      </c>
      <c r="C77">
        <f t="shared" ca="1" si="35"/>
        <v>1</v>
      </c>
      <c r="D77" s="13">
        <f t="shared" ca="1" si="24"/>
        <v>255</v>
      </c>
      <c r="E77" s="13">
        <f t="shared" ca="1" si="25"/>
        <v>1</v>
      </c>
      <c r="F77" s="13">
        <f t="shared" ca="1" si="26"/>
        <v>255</v>
      </c>
      <c r="G77" s="95">
        <f t="shared" ca="1" si="36"/>
        <v>47</v>
      </c>
      <c r="H77">
        <f t="shared" ca="1" si="37"/>
        <v>3</v>
      </c>
      <c r="I77" s="13">
        <f t="shared" ca="1" si="27"/>
        <v>258</v>
      </c>
      <c r="J77" s="11">
        <f t="shared" ca="1" si="28"/>
        <v>3</v>
      </c>
      <c r="K77" s="11">
        <f t="shared" ca="1" si="29"/>
        <v>0</v>
      </c>
      <c r="L77" s="13">
        <f t="shared" ca="1" si="30"/>
        <v>258</v>
      </c>
      <c r="M77" s="13">
        <f t="shared" ca="1" si="31"/>
        <v>255</v>
      </c>
      <c r="N77" s="11">
        <f t="shared" ca="1" si="32"/>
        <v>1</v>
      </c>
      <c r="O77" s="11">
        <f t="shared" ca="1" si="33"/>
        <v>0</v>
      </c>
      <c r="P77" s="183"/>
    </row>
    <row r="78" spans="1:16">
      <c r="A78">
        <v>74</v>
      </c>
      <c r="B78">
        <f t="shared" ca="1" si="34"/>
        <v>89</v>
      </c>
      <c r="C78">
        <f t="shared" ca="1" si="35"/>
        <v>5</v>
      </c>
      <c r="D78" s="13">
        <f t="shared" ca="1" si="24"/>
        <v>260</v>
      </c>
      <c r="E78" s="13">
        <f t="shared" ca="1" si="25"/>
        <v>2</v>
      </c>
      <c r="F78" s="13">
        <f t="shared" ca="1" si="26"/>
        <v>260</v>
      </c>
      <c r="G78" s="95">
        <f t="shared" ca="1" si="36"/>
        <v>18</v>
      </c>
      <c r="H78">
        <f t="shared" ca="1" si="37"/>
        <v>1</v>
      </c>
      <c r="I78" s="13">
        <f t="shared" ca="1" si="27"/>
        <v>261</v>
      </c>
      <c r="J78" s="11">
        <f t="shared" ca="1" si="28"/>
        <v>1</v>
      </c>
      <c r="K78" s="11">
        <f t="shared" ca="1" si="29"/>
        <v>0</v>
      </c>
      <c r="L78" s="13">
        <f t="shared" ca="1" si="30"/>
        <v>258</v>
      </c>
      <c r="M78" s="13">
        <f t="shared" ca="1" si="31"/>
        <v>261</v>
      </c>
      <c r="N78" s="11">
        <f t="shared" ca="1" si="32"/>
        <v>0</v>
      </c>
      <c r="O78" s="11">
        <f t="shared" ca="1" si="33"/>
        <v>5</v>
      </c>
      <c r="P78" s="183"/>
    </row>
    <row r="79" spans="1:16">
      <c r="A79">
        <v>75</v>
      </c>
      <c r="B79">
        <f t="shared" ca="1" si="34"/>
        <v>71</v>
      </c>
      <c r="C79">
        <f t="shared" ca="1" si="35"/>
        <v>4</v>
      </c>
      <c r="D79" s="13">
        <f t="shared" ca="1" si="24"/>
        <v>264</v>
      </c>
      <c r="E79" s="13">
        <f t="shared" ca="1" si="25"/>
        <v>1</v>
      </c>
      <c r="F79" s="13">
        <f t="shared" ca="1" si="26"/>
        <v>264</v>
      </c>
      <c r="G79" s="95">
        <f t="shared" ca="1" si="36"/>
        <v>6</v>
      </c>
      <c r="H79">
        <f t="shared" ca="1" si="37"/>
        <v>1</v>
      </c>
      <c r="I79" s="13">
        <f t="shared" ca="1" si="27"/>
        <v>265</v>
      </c>
      <c r="J79" s="11">
        <f t="shared" ca="1" si="28"/>
        <v>1</v>
      </c>
      <c r="K79" s="11">
        <f t="shared" ca="1" si="29"/>
        <v>0</v>
      </c>
      <c r="L79" s="13">
        <f t="shared" ca="1" si="30"/>
        <v>265</v>
      </c>
      <c r="M79" s="13">
        <f t="shared" ca="1" si="31"/>
        <v>261</v>
      </c>
      <c r="N79" s="11">
        <f t="shared" ca="1" si="32"/>
        <v>6</v>
      </c>
      <c r="O79" s="11">
        <f t="shared" ca="1" si="33"/>
        <v>0</v>
      </c>
      <c r="P79" s="183"/>
    </row>
    <row r="80" spans="1:16">
      <c r="A80">
        <v>76</v>
      </c>
      <c r="B80">
        <f t="shared" ca="1" si="34"/>
        <v>48</v>
      </c>
      <c r="C80">
        <f t="shared" ca="1" si="35"/>
        <v>3</v>
      </c>
      <c r="D80" s="13">
        <f t="shared" ca="1" si="24"/>
        <v>267</v>
      </c>
      <c r="E80" s="13">
        <f t="shared" ca="1" si="25"/>
        <v>2</v>
      </c>
      <c r="F80" s="13">
        <f t="shared" ca="1" si="26"/>
        <v>267</v>
      </c>
      <c r="G80" s="95">
        <f t="shared" ca="1" si="36"/>
        <v>31</v>
      </c>
      <c r="H80">
        <f t="shared" ca="1" si="37"/>
        <v>2</v>
      </c>
      <c r="I80" s="13">
        <f t="shared" ca="1" si="27"/>
        <v>269</v>
      </c>
      <c r="J80" s="11">
        <f t="shared" ca="1" si="28"/>
        <v>2</v>
      </c>
      <c r="K80" s="11">
        <f t="shared" ca="1" si="29"/>
        <v>0</v>
      </c>
      <c r="L80" s="13">
        <f t="shared" ca="1" si="30"/>
        <v>265</v>
      </c>
      <c r="M80" s="13">
        <f t="shared" ca="1" si="31"/>
        <v>269</v>
      </c>
      <c r="N80" s="11">
        <f t="shared" ca="1" si="32"/>
        <v>0</v>
      </c>
      <c r="O80" s="11">
        <f t="shared" ca="1" si="33"/>
        <v>6</v>
      </c>
      <c r="P80" s="183"/>
    </row>
    <row r="81" spans="1:16">
      <c r="A81">
        <v>77</v>
      </c>
      <c r="B81">
        <f t="shared" ca="1" si="34"/>
        <v>46</v>
      </c>
      <c r="C81">
        <f t="shared" ca="1" si="35"/>
        <v>3</v>
      </c>
      <c r="D81" s="13">
        <f t="shared" ca="1" si="24"/>
        <v>270</v>
      </c>
      <c r="E81" s="13">
        <f t="shared" ca="1" si="25"/>
        <v>1</v>
      </c>
      <c r="F81" s="13">
        <f t="shared" ca="1" si="26"/>
        <v>270</v>
      </c>
      <c r="G81" s="95">
        <f t="shared" ca="1" si="36"/>
        <v>71</v>
      </c>
      <c r="H81">
        <f t="shared" ca="1" si="37"/>
        <v>4</v>
      </c>
      <c r="I81" s="13">
        <f t="shared" ca="1" si="27"/>
        <v>274</v>
      </c>
      <c r="J81" s="11">
        <f t="shared" ca="1" si="28"/>
        <v>4</v>
      </c>
      <c r="K81" s="11">
        <f t="shared" ca="1" si="29"/>
        <v>0</v>
      </c>
      <c r="L81" s="13">
        <f t="shared" ca="1" si="30"/>
        <v>274</v>
      </c>
      <c r="M81" s="13">
        <f t="shared" ca="1" si="31"/>
        <v>269</v>
      </c>
      <c r="N81" s="11">
        <f t="shared" ca="1" si="32"/>
        <v>5</v>
      </c>
      <c r="O81" s="11">
        <f t="shared" ca="1" si="33"/>
        <v>0</v>
      </c>
      <c r="P81" s="183"/>
    </row>
    <row r="82" spans="1:16">
      <c r="A82">
        <v>78</v>
      </c>
      <c r="B82">
        <f t="shared" ca="1" si="34"/>
        <v>72</v>
      </c>
      <c r="C82">
        <f t="shared" ca="1" si="35"/>
        <v>4</v>
      </c>
      <c r="D82" s="13">
        <f t="shared" ca="1" si="24"/>
        <v>274</v>
      </c>
      <c r="E82" s="13">
        <f t="shared" ca="1" si="25"/>
        <v>2</v>
      </c>
      <c r="F82" s="13">
        <f t="shared" ca="1" si="26"/>
        <v>274</v>
      </c>
      <c r="G82" s="95">
        <f t="shared" ca="1" si="36"/>
        <v>72</v>
      </c>
      <c r="H82">
        <f t="shared" ca="1" si="37"/>
        <v>4</v>
      </c>
      <c r="I82" s="13">
        <f t="shared" ca="1" si="27"/>
        <v>278</v>
      </c>
      <c r="J82" s="11">
        <f t="shared" ca="1" si="28"/>
        <v>4</v>
      </c>
      <c r="K82" s="11">
        <f t="shared" ca="1" si="29"/>
        <v>0</v>
      </c>
      <c r="L82" s="13">
        <f t="shared" ca="1" si="30"/>
        <v>274</v>
      </c>
      <c r="M82" s="13">
        <f t="shared" ca="1" si="31"/>
        <v>278</v>
      </c>
      <c r="N82" s="11">
        <f t="shared" ca="1" si="32"/>
        <v>0</v>
      </c>
      <c r="O82" s="11">
        <f t="shared" ca="1" si="33"/>
        <v>5</v>
      </c>
      <c r="P82" s="183"/>
    </row>
    <row r="83" spans="1:16">
      <c r="A83">
        <v>79</v>
      </c>
      <c r="B83">
        <f t="shared" ca="1" si="34"/>
        <v>50</v>
      </c>
      <c r="C83">
        <f t="shared" ca="1" si="35"/>
        <v>3</v>
      </c>
      <c r="D83" s="13">
        <f t="shared" ca="1" si="24"/>
        <v>277</v>
      </c>
      <c r="E83" s="13">
        <f t="shared" ca="1" si="25"/>
        <v>1</v>
      </c>
      <c r="F83" s="13">
        <f t="shared" ca="1" si="26"/>
        <v>277</v>
      </c>
      <c r="G83" s="95">
        <f t="shared" ca="1" si="36"/>
        <v>49</v>
      </c>
      <c r="H83">
        <f t="shared" ca="1" si="37"/>
        <v>3</v>
      </c>
      <c r="I83" s="13">
        <f t="shared" ca="1" si="27"/>
        <v>280</v>
      </c>
      <c r="J83" s="11">
        <f t="shared" ca="1" si="28"/>
        <v>3</v>
      </c>
      <c r="K83" s="11">
        <f t="shared" ca="1" si="29"/>
        <v>0</v>
      </c>
      <c r="L83" s="13">
        <f t="shared" ca="1" si="30"/>
        <v>280</v>
      </c>
      <c r="M83" s="13">
        <f t="shared" ca="1" si="31"/>
        <v>278</v>
      </c>
      <c r="N83" s="11">
        <f t="shared" ca="1" si="32"/>
        <v>3</v>
      </c>
      <c r="O83" s="11">
        <f t="shared" ca="1" si="33"/>
        <v>0</v>
      </c>
      <c r="P83" s="183"/>
    </row>
    <row r="84" spans="1:16">
      <c r="A84">
        <v>80</v>
      </c>
      <c r="B84">
        <f t="shared" ca="1" si="34"/>
        <v>17</v>
      </c>
      <c r="C84">
        <f t="shared" ca="1" si="35"/>
        <v>2</v>
      </c>
      <c r="D84" s="13">
        <f t="shared" ca="1" si="24"/>
        <v>279</v>
      </c>
      <c r="E84" s="13">
        <f t="shared" ca="1" si="25"/>
        <v>2</v>
      </c>
      <c r="F84" s="13">
        <f t="shared" ca="1" si="26"/>
        <v>279</v>
      </c>
      <c r="G84" s="95">
        <f t="shared" ca="1" si="36"/>
        <v>74</v>
      </c>
      <c r="H84">
        <f t="shared" ca="1" si="37"/>
        <v>5</v>
      </c>
      <c r="I84" s="13">
        <f t="shared" ca="1" si="27"/>
        <v>284</v>
      </c>
      <c r="J84" s="11">
        <f t="shared" ca="1" si="28"/>
        <v>5</v>
      </c>
      <c r="K84" s="11">
        <f t="shared" ca="1" si="29"/>
        <v>0</v>
      </c>
      <c r="L84" s="13">
        <f t="shared" ca="1" si="30"/>
        <v>280</v>
      </c>
      <c r="M84" s="13">
        <f t="shared" ca="1" si="31"/>
        <v>284</v>
      </c>
      <c r="N84" s="11">
        <f t="shared" ca="1" si="32"/>
        <v>0</v>
      </c>
      <c r="O84" s="11">
        <f t="shared" ca="1" si="33"/>
        <v>1</v>
      </c>
      <c r="P84" s="183"/>
    </row>
    <row r="85" spans="1:16">
      <c r="A85">
        <v>81</v>
      </c>
      <c r="B85">
        <f t="shared" ca="1" si="34"/>
        <v>2</v>
      </c>
      <c r="C85">
        <f t="shared" ca="1" si="35"/>
        <v>1</v>
      </c>
      <c r="D85" s="13">
        <f t="shared" ca="1" si="24"/>
        <v>280</v>
      </c>
      <c r="E85" s="13">
        <f t="shared" ca="1" si="25"/>
        <v>1</v>
      </c>
      <c r="F85" s="13">
        <f t="shared" ca="1" si="26"/>
        <v>280</v>
      </c>
      <c r="G85" s="95">
        <f t="shared" ca="1" si="36"/>
        <v>6</v>
      </c>
      <c r="H85">
        <f t="shared" ca="1" si="37"/>
        <v>1</v>
      </c>
      <c r="I85" s="13">
        <f t="shared" ca="1" si="27"/>
        <v>281</v>
      </c>
      <c r="J85" s="11">
        <f t="shared" ca="1" si="28"/>
        <v>1</v>
      </c>
      <c r="K85" s="11">
        <f t="shared" ca="1" si="29"/>
        <v>0</v>
      </c>
      <c r="L85" s="13">
        <f t="shared" ca="1" si="30"/>
        <v>281</v>
      </c>
      <c r="M85" s="13">
        <f t="shared" ca="1" si="31"/>
        <v>284</v>
      </c>
      <c r="N85" s="11">
        <f t="shared" ca="1" si="32"/>
        <v>0</v>
      </c>
      <c r="O85" s="11">
        <f t="shared" ca="1" si="33"/>
        <v>0</v>
      </c>
      <c r="P85" s="183"/>
    </row>
    <row r="86" spans="1:16">
      <c r="A86">
        <v>82</v>
      </c>
      <c r="B86">
        <f t="shared" ca="1" si="34"/>
        <v>38</v>
      </c>
      <c r="C86">
        <f t="shared" ca="1" si="35"/>
        <v>3</v>
      </c>
      <c r="D86" s="13">
        <f t="shared" ca="1" si="24"/>
        <v>283</v>
      </c>
      <c r="E86" s="13">
        <f t="shared" ca="1" si="25"/>
        <v>1</v>
      </c>
      <c r="F86" s="13">
        <f t="shared" ca="1" si="26"/>
        <v>283</v>
      </c>
      <c r="G86" s="95">
        <f t="shared" ca="1" si="36"/>
        <v>75</v>
      </c>
      <c r="H86">
        <f t="shared" ca="1" si="37"/>
        <v>5</v>
      </c>
      <c r="I86" s="13">
        <f t="shared" ca="1" si="27"/>
        <v>288</v>
      </c>
      <c r="J86" s="11">
        <f t="shared" ca="1" si="28"/>
        <v>5</v>
      </c>
      <c r="K86" s="11">
        <f t="shared" ca="1" si="29"/>
        <v>0</v>
      </c>
      <c r="L86" s="13">
        <f t="shared" ca="1" si="30"/>
        <v>288</v>
      </c>
      <c r="M86" s="13">
        <f t="shared" ca="1" si="31"/>
        <v>284</v>
      </c>
      <c r="N86" s="11">
        <f t="shared" ca="1" si="32"/>
        <v>2</v>
      </c>
      <c r="O86" s="11">
        <f t="shared" ca="1" si="33"/>
        <v>0</v>
      </c>
      <c r="P86" s="183"/>
    </row>
    <row r="87" spans="1:16">
      <c r="A87">
        <v>83</v>
      </c>
      <c r="B87">
        <f t="shared" ca="1" si="34"/>
        <v>88</v>
      </c>
      <c r="C87">
        <f t="shared" ca="1" si="35"/>
        <v>5</v>
      </c>
      <c r="D87" s="13">
        <f t="shared" ca="1" si="24"/>
        <v>288</v>
      </c>
      <c r="E87" s="13">
        <f t="shared" ca="1" si="25"/>
        <v>2</v>
      </c>
      <c r="F87" s="13">
        <f t="shared" ca="1" si="26"/>
        <v>288</v>
      </c>
      <c r="G87" s="95">
        <f t="shared" ca="1" si="36"/>
        <v>26</v>
      </c>
      <c r="H87">
        <f t="shared" ca="1" si="37"/>
        <v>2</v>
      </c>
      <c r="I87" s="13">
        <f t="shared" ca="1" si="27"/>
        <v>290</v>
      </c>
      <c r="J87" s="11">
        <f t="shared" ca="1" si="28"/>
        <v>2</v>
      </c>
      <c r="K87" s="11">
        <f t="shared" ca="1" si="29"/>
        <v>0</v>
      </c>
      <c r="L87" s="13">
        <f t="shared" ca="1" si="30"/>
        <v>288</v>
      </c>
      <c r="M87" s="13">
        <f t="shared" ca="1" si="31"/>
        <v>290</v>
      </c>
      <c r="N87" s="11">
        <f t="shared" ca="1" si="32"/>
        <v>0</v>
      </c>
      <c r="O87" s="11">
        <f t="shared" ca="1" si="33"/>
        <v>4</v>
      </c>
      <c r="P87" s="183"/>
    </row>
    <row r="88" spans="1:16">
      <c r="A88">
        <v>84</v>
      </c>
      <c r="B88">
        <f t="shared" ca="1" si="34"/>
        <v>89</v>
      </c>
      <c r="C88">
        <f t="shared" ca="1" si="35"/>
        <v>5</v>
      </c>
      <c r="D88" s="13">
        <f t="shared" ca="1" si="24"/>
        <v>293</v>
      </c>
      <c r="E88" s="13">
        <f t="shared" ca="1" si="25"/>
        <v>1</v>
      </c>
      <c r="F88" s="13">
        <f t="shared" ca="1" si="26"/>
        <v>293</v>
      </c>
      <c r="G88" s="95">
        <f t="shared" ca="1" si="36"/>
        <v>63</v>
      </c>
      <c r="H88">
        <f t="shared" ca="1" si="37"/>
        <v>4</v>
      </c>
      <c r="I88" s="13">
        <f t="shared" ca="1" si="27"/>
        <v>297</v>
      </c>
      <c r="J88" s="11">
        <f t="shared" ca="1" si="28"/>
        <v>4</v>
      </c>
      <c r="K88" s="11">
        <f t="shared" ca="1" si="29"/>
        <v>0</v>
      </c>
      <c r="L88" s="13">
        <f t="shared" ca="1" si="30"/>
        <v>297</v>
      </c>
      <c r="M88" s="13">
        <f t="shared" ca="1" si="31"/>
        <v>290</v>
      </c>
      <c r="N88" s="11">
        <f t="shared" ca="1" si="32"/>
        <v>5</v>
      </c>
      <c r="O88" s="11">
        <f t="shared" ca="1" si="33"/>
        <v>0</v>
      </c>
      <c r="P88" s="183"/>
    </row>
    <row r="89" spans="1:16">
      <c r="A89">
        <v>85</v>
      </c>
      <c r="B89">
        <f t="shared" ca="1" si="34"/>
        <v>42</v>
      </c>
      <c r="C89">
        <f t="shared" ca="1" si="35"/>
        <v>3</v>
      </c>
      <c r="D89" s="13">
        <f t="shared" ca="1" si="24"/>
        <v>296</v>
      </c>
      <c r="E89" s="13">
        <f t="shared" ca="1" si="25"/>
        <v>2</v>
      </c>
      <c r="F89" s="13">
        <f t="shared" ca="1" si="26"/>
        <v>296</v>
      </c>
      <c r="G89" s="95">
        <f t="shared" ca="1" si="36"/>
        <v>69</v>
      </c>
      <c r="H89">
        <f t="shared" ca="1" si="37"/>
        <v>4</v>
      </c>
      <c r="I89" s="13">
        <f t="shared" ca="1" si="27"/>
        <v>300</v>
      </c>
      <c r="J89" s="11">
        <f t="shared" ca="1" si="28"/>
        <v>4</v>
      </c>
      <c r="K89" s="11">
        <f t="shared" ca="1" si="29"/>
        <v>0</v>
      </c>
      <c r="L89" s="13">
        <f t="shared" ca="1" si="30"/>
        <v>297</v>
      </c>
      <c r="M89" s="13">
        <f t="shared" ca="1" si="31"/>
        <v>300</v>
      </c>
      <c r="N89" s="11">
        <f t="shared" ca="1" si="32"/>
        <v>0</v>
      </c>
      <c r="O89" s="11">
        <f t="shared" ca="1" si="33"/>
        <v>6</v>
      </c>
      <c r="P89" s="183"/>
    </row>
    <row r="90" spans="1:16">
      <c r="A90">
        <v>86</v>
      </c>
      <c r="B90">
        <f t="shared" ca="1" si="34"/>
        <v>54</v>
      </c>
      <c r="C90">
        <f t="shared" ca="1" si="35"/>
        <v>4</v>
      </c>
      <c r="D90" s="13">
        <f t="shared" ca="1" si="24"/>
        <v>300</v>
      </c>
      <c r="E90" s="13">
        <f t="shared" ca="1" si="25"/>
        <v>1</v>
      </c>
      <c r="F90" s="13">
        <f t="shared" ca="1" si="26"/>
        <v>300</v>
      </c>
      <c r="G90" s="95">
        <f t="shared" ca="1" si="36"/>
        <v>57</v>
      </c>
      <c r="H90">
        <f t="shared" ca="1" si="37"/>
        <v>4</v>
      </c>
      <c r="I90" s="13">
        <f t="shared" ca="1" si="27"/>
        <v>304</v>
      </c>
      <c r="J90" s="11">
        <f t="shared" ca="1" si="28"/>
        <v>4</v>
      </c>
      <c r="K90" s="11">
        <f t="shared" ca="1" si="29"/>
        <v>0</v>
      </c>
      <c r="L90" s="13">
        <f t="shared" ca="1" si="30"/>
        <v>304</v>
      </c>
      <c r="M90" s="13">
        <f t="shared" ca="1" si="31"/>
        <v>300</v>
      </c>
      <c r="N90" s="11">
        <f t="shared" ca="1" si="32"/>
        <v>3</v>
      </c>
      <c r="O90" s="11">
        <f t="shared" ca="1" si="33"/>
        <v>0</v>
      </c>
      <c r="P90" s="183"/>
    </row>
    <row r="91" spans="1:16">
      <c r="A91">
        <v>87</v>
      </c>
      <c r="B91">
        <f t="shared" ca="1" si="34"/>
        <v>98</v>
      </c>
      <c r="C91">
        <f t="shared" ca="1" si="35"/>
        <v>6</v>
      </c>
      <c r="D91" s="13">
        <f t="shared" ca="1" si="24"/>
        <v>306</v>
      </c>
      <c r="E91" s="13">
        <f t="shared" ca="1" si="25"/>
        <v>2</v>
      </c>
      <c r="F91" s="13">
        <f t="shared" ca="1" si="26"/>
        <v>306</v>
      </c>
      <c r="G91" s="95">
        <f t="shared" ca="1" si="36"/>
        <v>36</v>
      </c>
      <c r="H91">
        <f t="shared" ca="1" si="37"/>
        <v>2</v>
      </c>
      <c r="I91" s="13">
        <f t="shared" ca="1" si="27"/>
        <v>308</v>
      </c>
      <c r="J91" s="11">
        <f t="shared" ca="1" si="28"/>
        <v>2</v>
      </c>
      <c r="K91" s="11">
        <f t="shared" ca="1" si="29"/>
        <v>0</v>
      </c>
      <c r="L91" s="13">
        <f t="shared" ca="1" si="30"/>
        <v>304</v>
      </c>
      <c r="M91" s="13">
        <f t="shared" ca="1" si="31"/>
        <v>308</v>
      </c>
      <c r="N91" s="11">
        <f t="shared" ca="1" si="32"/>
        <v>0</v>
      </c>
      <c r="O91" s="11">
        <f t="shared" ca="1" si="33"/>
        <v>6</v>
      </c>
      <c r="P91" s="183"/>
    </row>
    <row r="92" spans="1:16">
      <c r="A92">
        <v>88</v>
      </c>
      <c r="B92">
        <f t="shared" ca="1" si="34"/>
        <v>61</v>
      </c>
      <c r="C92">
        <f t="shared" ca="1" si="35"/>
        <v>4</v>
      </c>
      <c r="D92" s="13">
        <f t="shared" ca="1" si="24"/>
        <v>310</v>
      </c>
      <c r="E92" s="13">
        <f t="shared" ca="1" si="25"/>
        <v>1</v>
      </c>
      <c r="F92" s="13">
        <f t="shared" ca="1" si="26"/>
        <v>310</v>
      </c>
      <c r="G92" s="95">
        <f t="shared" ca="1" si="36"/>
        <v>85</v>
      </c>
      <c r="H92">
        <f t="shared" ca="1" si="37"/>
        <v>5</v>
      </c>
      <c r="I92" s="13">
        <f t="shared" ca="1" si="27"/>
        <v>315</v>
      </c>
      <c r="J92" s="11">
        <f t="shared" ca="1" si="28"/>
        <v>5</v>
      </c>
      <c r="K92" s="11">
        <f t="shared" ca="1" si="29"/>
        <v>0</v>
      </c>
      <c r="L92" s="13">
        <f t="shared" ca="1" si="30"/>
        <v>315</v>
      </c>
      <c r="M92" s="13">
        <f t="shared" ca="1" si="31"/>
        <v>308</v>
      </c>
      <c r="N92" s="11">
        <f t="shared" ca="1" si="32"/>
        <v>6</v>
      </c>
      <c r="O92" s="11">
        <f t="shared" ca="1" si="33"/>
        <v>0</v>
      </c>
      <c r="P92" s="183"/>
    </row>
    <row r="93" spans="1:16">
      <c r="A93">
        <v>89</v>
      </c>
      <c r="B93">
        <f t="shared" ca="1" si="34"/>
        <v>62</v>
      </c>
      <c r="C93">
        <f t="shared" ca="1" si="35"/>
        <v>4</v>
      </c>
      <c r="D93" s="13">
        <f t="shared" ca="1" si="24"/>
        <v>314</v>
      </c>
      <c r="E93" s="13">
        <f t="shared" ca="1" si="25"/>
        <v>2</v>
      </c>
      <c r="F93" s="13">
        <f t="shared" ca="1" si="26"/>
        <v>314</v>
      </c>
      <c r="G93" s="95">
        <f t="shared" ca="1" si="36"/>
        <v>38</v>
      </c>
      <c r="H93">
        <f t="shared" ca="1" si="37"/>
        <v>2</v>
      </c>
      <c r="I93" s="13">
        <f t="shared" ca="1" si="27"/>
        <v>316</v>
      </c>
      <c r="J93" s="11">
        <f t="shared" ca="1" si="28"/>
        <v>2</v>
      </c>
      <c r="K93" s="11">
        <f t="shared" ca="1" si="29"/>
        <v>0</v>
      </c>
      <c r="L93" s="13">
        <f t="shared" ca="1" si="30"/>
        <v>315</v>
      </c>
      <c r="M93" s="13">
        <f t="shared" ca="1" si="31"/>
        <v>316</v>
      </c>
      <c r="N93" s="11">
        <f t="shared" ca="1" si="32"/>
        <v>0</v>
      </c>
      <c r="O93" s="11">
        <f t="shared" ca="1" si="33"/>
        <v>6</v>
      </c>
      <c r="P93" s="183"/>
    </row>
    <row r="94" spans="1:16">
      <c r="A94">
        <v>90</v>
      </c>
      <c r="B94">
        <f t="shared" ca="1" si="34"/>
        <v>64</v>
      </c>
      <c r="C94">
        <f t="shared" ca="1" si="35"/>
        <v>4</v>
      </c>
      <c r="D94" s="13">
        <f t="shared" ca="1" si="24"/>
        <v>318</v>
      </c>
      <c r="E94" s="13">
        <f t="shared" ca="1" si="25"/>
        <v>1</v>
      </c>
      <c r="F94" s="13">
        <f t="shared" ca="1" si="26"/>
        <v>318</v>
      </c>
      <c r="G94" s="95">
        <f t="shared" ca="1" si="36"/>
        <v>29</v>
      </c>
      <c r="H94">
        <f t="shared" ca="1" si="37"/>
        <v>2</v>
      </c>
      <c r="I94" s="13">
        <f t="shared" ca="1" si="27"/>
        <v>320</v>
      </c>
      <c r="J94" s="11">
        <f t="shared" ca="1" si="28"/>
        <v>2</v>
      </c>
      <c r="K94" s="11">
        <f t="shared" ca="1" si="29"/>
        <v>0</v>
      </c>
      <c r="L94" s="13">
        <f t="shared" ca="1" si="30"/>
        <v>320</v>
      </c>
      <c r="M94" s="13">
        <f t="shared" ca="1" si="31"/>
        <v>316</v>
      </c>
      <c r="N94" s="11">
        <f t="shared" ca="1" si="32"/>
        <v>3</v>
      </c>
      <c r="O94" s="11">
        <f t="shared" ca="1" si="33"/>
        <v>0</v>
      </c>
      <c r="P94" s="183"/>
    </row>
    <row r="95" spans="1:16">
      <c r="A95">
        <v>91</v>
      </c>
      <c r="B95">
        <f t="shared" ca="1" si="34"/>
        <v>91</v>
      </c>
      <c r="C95">
        <f t="shared" ca="1" si="35"/>
        <v>6</v>
      </c>
      <c r="D95" s="13">
        <f t="shared" ca="1" si="24"/>
        <v>324</v>
      </c>
      <c r="E95" s="13">
        <f t="shared" ca="1" si="25"/>
        <v>2</v>
      </c>
      <c r="F95" s="13">
        <f t="shared" ca="1" si="26"/>
        <v>324</v>
      </c>
      <c r="G95" s="95">
        <f t="shared" ca="1" si="36"/>
        <v>21</v>
      </c>
      <c r="H95">
        <f t="shared" ca="1" si="37"/>
        <v>2</v>
      </c>
      <c r="I95" s="13">
        <f t="shared" ca="1" si="27"/>
        <v>326</v>
      </c>
      <c r="J95" s="11">
        <f t="shared" ca="1" si="28"/>
        <v>2</v>
      </c>
      <c r="K95" s="11">
        <f t="shared" ca="1" si="29"/>
        <v>0</v>
      </c>
      <c r="L95" s="13">
        <f t="shared" ca="1" si="30"/>
        <v>320</v>
      </c>
      <c r="M95" s="13">
        <f t="shared" ca="1" si="31"/>
        <v>326</v>
      </c>
      <c r="N95" s="11">
        <f t="shared" ca="1" si="32"/>
        <v>0</v>
      </c>
      <c r="O95" s="11">
        <f t="shared" ca="1" si="33"/>
        <v>8</v>
      </c>
      <c r="P95" s="183"/>
    </row>
    <row r="96" spans="1:16">
      <c r="A96">
        <v>92</v>
      </c>
      <c r="B96">
        <f t="shared" ca="1" si="34"/>
        <v>27</v>
      </c>
      <c r="C96">
        <f t="shared" ca="1" si="35"/>
        <v>2</v>
      </c>
      <c r="D96" s="13">
        <f t="shared" ca="1" si="24"/>
        <v>326</v>
      </c>
      <c r="E96" s="13">
        <f t="shared" ca="1" si="25"/>
        <v>1</v>
      </c>
      <c r="F96" s="13">
        <f t="shared" ca="1" si="26"/>
        <v>326</v>
      </c>
      <c r="G96" s="95">
        <f t="shared" ca="1" si="36"/>
        <v>16</v>
      </c>
      <c r="H96">
        <f t="shared" ca="1" si="37"/>
        <v>1</v>
      </c>
      <c r="I96" s="13">
        <f t="shared" ca="1" si="27"/>
        <v>327</v>
      </c>
      <c r="J96" s="11">
        <f t="shared" ca="1" si="28"/>
        <v>1</v>
      </c>
      <c r="K96" s="11">
        <f t="shared" ca="1" si="29"/>
        <v>0</v>
      </c>
      <c r="L96" s="13">
        <f t="shared" ca="1" si="30"/>
        <v>327</v>
      </c>
      <c r="M96" s="13">
        <f t="shared" ca="1" si="31"/>
        <v>326</v>
      </c>
      <c r="N96" s="11">
        <f t="shared" ca="1" si="32"/>
        <v>6</v>
      </c>
      <c r="O96" s="11">
        <f t="shared" ca="1" si="33"/>
        <v>0</v>
      </c>
      <c r="P96" s="183"/>
    </row>
    <row r="97" spans="1:16">
      <c r="A97">
        <v>93</v>
      </c>
      <c r="B97">
        <f t="shared" ca="1" si="34"/>
        <v>8</v>
      </c>
      <c r="C97">
        <f t="shared" ca="1" si="35"/>
        <v>1</v>
      </c>
      <c r="D97" s="13">
        <f t="shared" ca="1" si="24"/>
        <v>327</v>
      </c>
      <c r="E97" s="13">
        <f t="shared" ca="1" si="25"/>
        <v>2</v>
      </c>
      <c r="F97" s="13">
        <f t="shared" ca="1" si="26"/>
        <v>327</v>
      </c>
      <c r="G97" s="95">
        <f t="shared" ca="1" si="36"/>
        <v>39</v>
      </c>
      <c r="H97">
        <f t="shared" ca="1" si="37"/>
        <v>3</v>
      </c>
      <c r="I97" s="13">
        <f t="shared" ca="1" si="27"/>
        <v>330</v>
      </c>
      <c r="J97" s="11">
        <f t="shared" ca="1" si="28"/>
        <v>3</v>
      </c>
      <c r="K97" s="11">
        <f t="shared" ca="1" si="29"/>
        <v>0</v>
      </c>
      <c r="L97" s="13">
        <f t="shared" ca="1" si="30"/>
        <v>327</v>
      </c>
      <c r="M97" s="13">
        <f t="shared" ca="1" si="31"/>
        <v>330</v>
      </c>
      <c r="N97" s="11">
        <f t="shared" ca="1" si="32"/>
        <v>0</v>
      </c>
      <c r="O97" s="11">
        <f t="shared" ca="1" si="33"/>
        <v>1</v>
      </c>
      <c r="P97" s="183"/>
    </row>
    <row r="98" spans="1:16">
      <c r="A98">
        <v>94</v>
      </c>
      <c r="B98">
        <f t="shared" ca="1" si="34"/>
        <v>9</v>
      </c>
      <c r="C98">
        <f t="shared" ca="1" si="35"/>
        <v>1</v>
      </c>
      <c r="D98" s="13">
        <f t="shared" ca="1" si="24"/>
        <v>328</v>
      </c>
      <c r="E98" s="13">
        <f t="shared" ca="1" si="25"/>
        <v>1</v>
      </c>
      <c r="F98" s="13">
        <f t="shared" ca="1" si="26"/>
        <v>328</v>
      </c>
      <c r="G98" s="95">
        <f t="shared" ca="1" si="36"/>
        <v>37</v>
      </c>
      <c r="H98">
        <f t="shared" ca="1" si="37"/>
        <v>2</v>
      </c>
      <c r="I98" s="13">
        <f t="shared" ca="1" si="27"/>
        <v>330</v>
      </c>
      <c r="J98" s="11">
        <f t="shared" ca="1" si="28"/>
        <v>2</v>
      </c>
      <c r="K98" s="11">
        <f t="shared" ca="1" si="29"/>
        <v>0</v>
      </c>
      <c r="L98" s="13">
        <f t="shared" ca="1" si="30"/>
        <v>330</v>
      </c>
      <c r="M98" s="13">
        <f t="shared" ca="1" si="31"/>
        <v>330</v>
      </c>
      <c r="N98" s="11">
        <f t="shared" ca="1" si="32"/>
        <v>1</v>
      </c>
      <c r="O98" s="11">
        <f t="shared" ca="1" si="33"/>
        <v>0</v>
      </c>
      <c r="P98" s="183"/>
    </row>
    <row r="99" spans="1:16">
      <c r="A99">
        <v>95</v>
      </c>
      <c r="B99">
        <f t="shared" ca="1" si="34"/>
        <v>94</v>
      </c>
      <c r="C99">
        <f t="shared" ca="1" si="35"/>
        <v>6</v>
      </c>
      <c r="D99" s="13">
        <f t="shared" ca="1" si="24"/>
        <v>334</v>
      </c>
      <c r="E99" s="13">
        <f t="shared" ca="1" si="25"/>
        <v>1</v>
      </c>
      <c r="F99" s="13">
        <f t="shared" ca="1" si="26"/>
        <v>334</v>
      </c>
      <c r="G99" s="95">
        <f t="shared" ca="1" si="36"/>
        <v>17</v>
      </c>
      <c r="H99">
        <f t="shared" ca="1" si="37"/>
        <v>1</v>
      </c>
      <c r="I99" s="13">
        <f t="shared" ca="1" si="27"/>
        <v>335</v>
      </c>
      <c r="J99" s="11">
        <f t="shared" ca="1" si="28"/>
        <v>1</v>
      </c>
      <c r="K99" s="11">
        <f t="shared" ca="1" si="29"/>
        <v>0</v>
      </c>
      <c r="L99" s="13">
        <f t="shared" ca="1" si="30"/>
        <v>335</v>
      </c>
      <c r="M99" s="13">
        <f t="shared" ca="1" si="31"/>
        <v>330</v>
      </c>
      <c r="N99" s="11">
        <f t="shared" ca="1" si="32"/>
        <v>4</v>
      </c>
      <c r="O99" s="11">
        <f t="shared" ca="1" si="33"/>
        <v>0</v>
      </c>
      <c r="P99" s="183"/>
    </row>
    <row r="100" spans="1:16">
      <c r="A100">
        <v>96</v>
      </c>
      <c r="B100">
        <f t="shared" ca="1" si="34"/>
        <v>85</v>
      </c>
      <c r="C100">
        <f t="shared" ca="1" si="35"/>
        <v>5</v>
      </c>
      <c r="D100" s="13">
        <f t="shared" ca="1" si="24"/>
        <v>339</v>
      </c>
      <c r="E100" s="13">
        <f t="shared" ca="1" si="25"/>
        <v>2</v>
      </c>
      <c r="F100" s="13">
        <f t="shared" ca="1" si="26"/>
        <v>339</v>
      </c>
      <c r="G100" s="95">
        <f t="shared" ca="1" si="36"/>
        <v>93</v>
      </c>
      <c r="H100">
        <f t="shared" ca="1" si="37"/>
        <v>6</v>
      </c>
      <c r="I100" s="13">
        <f t="shared" ca="1" si="27"/>
        <v>345</v>
      </c>
      <c r="J100" s="11">
        <f t="shared" ca="1" si="28"/>
        <v>6</v>
      </c>
      <c r="K100" s="11">
        <f t="shared" ca="1" si="29"/>
        <v>0</v>
      </c>
      <c r="L100" s="13">
        <f t="shared" ca="1" si="30"/>
        <v>335</v>
      </c>
      <c r="M100" s="13">
        <f t="shared" ca="1" si="31"/>
        <v>345</v>
      </c>
      <c r="N100" s="11">
        <f t="shared" ca="1" si="32"/>
        <v>0</v>
      </c>
      <c r="O100" s="11">
        <f t="shared" ca="1" si="33"/>
        <v>9</v>
      </c>
      <c r="P100" s="183"/>
    </row>
    <row r="101" spans="1:16">
      <c r="A101">
        <v>97</v>
      </c>
      <c r="B101">
        <f t="shared" ca="1" si="34"/>
        <v>15</v>
      </c>
      <c r="C101">
        <f t="shared" ca="1" si="35"/>
        <v>2</v>
      </c>
      <c r="D101" s="13">
        <f t="shared" ref="D101:D109" ca="1" si="38">D100+C101</f>
        <v>341</v>
      </c>
      <c r="E101" s="13">
        <f t="shared" ref="E101:E109" ca="1" si="39">IF(L100&lt;=M100,1,2)</f>
        <v>1</v>
      </c>
      <c r="F101" s="13">
        <f t="shared" ref="F101:F109" ca="1" si="40">IF(E101=1,MAX(D101,L100),MAX(D101,M100))</f>
        <v>341</v>
      </c>
      <c r="G101" s="95">
        <f t="shared" ca="1" si="36"/>
        <v>5</v>
      </c>
      <c r="H101">
        <f t="shared" ca="1" si="37"/>
        <v>1</v>
      </c>
      <c r="I101" s="13">
        <f t="shared" ref="I101:I109" ca="1" si="41">F101+H101</f>
        <v>342</v>
      </c>
      <c r="J101" s="11">
        <f t="shared" ref="J101:J109" ca="1" si="42">I101-D101</f>
        <v>1</v>
      </c>
      <c r="K101" s="11">
        <f t="shared" ref="K101:K109" ca="1" si="43">F101-D101</f>
        <v>0</v>
      </c>
      <c r="L101" s="13">
        <f t="shared" ref="L101:L109" ca="1" si="44">IF(E101=1,I101,L100)</f>
        <v>342</v>
      </c>
      <c r="M101" s="13">
        <f t="shared" ref="M101:M109" ca="1" si="45">IF(E101=2,I101,M100)</f>
        <v>345</v>
      </c>
      <c r="N101" s="11">
        <f t="shared" ref="N101:N109" ca="1" si="46">IF(E101=1,F101-L100,0)</f>
        <v>6</v>
      </c>
      <c r="O101" s="11">
        <f t="shared" ref="O101:O109" ca="1" si="47">IF(E101=2,F101-M100,0)</f>
        <v>0</v>
      </c>
      <c r="P101" s="183"/>
    </row>
    <row r="102" spans="1:16">
      <c r="A102">
        <v>98</v>
      </c>
      <c r="B102">
        <f t="shared" ca="1" si="34"/>
        <v>96</v>
      </c>
      <c r="C102">
        <f t="shared" ca="1" si="35"/>
        <v>6</v>
      </c>
      <c r="D102" s="13">
        <f t="shared" ca="1" si="38"/>
        <v>347</v>
      </c>
      <c r="E102" s="13">
        <f t="shared" ca="1" si="39"/>
        <v>1</v>
      </c>
      <c r="F102" s="13">
        <f t="shared" ca="1" si="40"/>
        <v>347</v>
      </c>
      <c r="G102" s="95">
        <f t="shared" ca="1" si="36"/>
        <v>85</v>
      </c>
      <c r="H102">
        <f t="shared" ca="1" si="37"/>
        <v>5</v>
      </c>
      <c r="I102" s="13">
        <f t="shared" ca="1" si="41"/>
        <v>352</v>
      </c>
      <c r="J102" s="11">
        <f t="shared" ca="1" si="42"/>
        <v>5</v>
      </c>
      <c r="K102" s="11">
        <f t="shared" ca="1" si="43"/>
        <v>0</v>
      </c>
      <c r="L102" s="13">
        <f t="shared" ca="1" si="44"/>
        <v>352</v>
      </c>
      <c r="M102" s="13">
        <f t="shared" ca="1" si="45"/>
        <v>345</v>
      </c>
      <c r="N102" s="11">
        <f t="shared" ca="1" si="46"/>
        <v>5</v>
      </c>
      <c r="O102" s="11">
        <f t="shared" ca="1" si="47"/>
        <v>0</v>
      </c>
      <c r="P102" s="183"/>
    </row>
    <row r="103" spans="1:16">
      <c r="A103">
        <v>99</v>
      </c>
      <c r="B103">
        <f t="shared" ca="1" si="34"/>
        <v>61</v>
      </c>
      <c r="C103">
        <f t="shared" ca="1" si="35"/>
        <v>4</v>
      </c>
      <c r="D103" s="13">
        <f t="shared" ca="1" si="38"/>
        <v>351</v>
      </c>
      <c r="E103" s="13">
        <f t="shared" ca="1" si="39"/>
        <v>2</v>
      </c>
      <c r="F103" s="13">
        <f t="shared" ca="1" si="40"/>
        <v>351</v>
      </c>
      <c r="G103" s="95">
        <f t="shared" ca="1" si="36"/>
        <v>56</v>
      </c>
      <c r="H103">
        <f t="shared" ca="1" si="37"/>
        <v>3</v>
      </c>
      <c r="I103" s="13">
        <f t="shared" ca="1" si="41"/>
        <v>354</v>
      </c>
      <c r="J103" s="11">
        <f t="shared" ca="1" si="42"/>
        <v>3</v>
      </c>
      <c r="K103" s="11">
        <f t="shared" ca="1" si="43"/>
        <v>0</v>
      </c>
      <c r="L103" s="13">
        <f t="shared" ca="1" si="44"/>
        <v>352</v>
      </c>
      <c r="M103" s="13">
        <f t="shared" ca="1" si="45"/>
        <v>354</v>
      </c>
      <c r="N103" s="11">
        <f t="shared" ca="1" si="46"/>
        <v>0</v>
      </c>
      <c r="O103" s="11">
        <f t="shared" ca="1" si="47"/>
        <v>6</v>
      </c>
      <c r="P103" s="183"/>
    </row>
    <row r="104" spans="1:16">
      <c r="A104">
        <v>100</v>
      </c>
      <c r="B104">
        <f t="shared" ca="1" si="34"/>
        <v>69</v>
      </c>
      <c r="C104">
        <f t="shared" ca="1" si="35"/>
        <v>4</v>
      </c>
      <c r="D104" s="13">
        <f t="shared" ca="1" si="38"/>
        <v>355</v>
      </c>
      <c r="E104" s="13">
        <f t="shared" ca="1" si="39"/>
        <v>1</v>
      </c>
      <c r="F104" s="13">
        <f t="shared" ca="1" si="40"/>
        <v>355</v>
      </c>
      <c r="G104" s="95">
        <f t="shared" ca="1" si="36"/>
        <v>26</v>
      </c>
      <c r="H104">
        <f t="shared" ca="1" si="37"/>
        <v>2</v>
      </c>
      <c r="I104" s="13">
        <f t="shared" ca="1" si="41"/>
        <v>357</v>
      </c>
      <c r="J104" s="11">
        <f t="shared" ca="1" si="42"/>
        <v>2</v>
      </c>
      <c r="K104" s="11">
        <f t="shared" ca="1" si="43"/>
        <v>0</v>
      </c>
      <c r="L104" s="13">
        <f t="shared" ca="1" si="44"/>
        <v>357</v>
      </c>
      <c r="M104" s="13">
        <f t="shared" ca="1" si="45"/>
        <v>354</v>
      </c>
      <c r="N104" s="11">
        <f t="shared" ca="1" si="46"/>
        <v>3</v>
      </c>
      <c r="O104" s="11">
        <f t="shared" ca="1" si="47"/>
        <v>0</v>
      </c>
      <c r="P104" s="183"/>
    </row>
    <row r="105" spans="1:16">
      <c r="A105">
        <v>101</v>
      </c>
      <c r="B105">
        <f t="shared" ca="1" si="34"/>
        <v>28</v>
      </c>
      <c r="C105">
        <f t="shared" ca="1" si="35"/>
        <v>2</v>
      </c>
      <c r="D105" s="13">
        <f t="shared" ca="1" si="38"/>
        <v>357</v>
      </c>
      <c r="E105" s="13">
        <f t="shared" ca="1" si="39"/>
        <v>2</v>
      </c>
      <c r="F105" s="13">
        <f t="shared" ca="1" si="40"/>
        <v>357</v>
      </c>
      <c r="G105" s="95">
        <f t="shared" ca="1" si="36"/>
        <v>94</v>
      </c>
      <c r="H105">
        <f t="shared" ca="1" si="37"/>
        <v>6</v>
      </c>
      <c r="I105" s="13">
        <f t="shared" ca="1" si="41"/>
        <v>363</v>
      </c>
      <c r="J105" s="11">
        <f t="shared" ca="1" si="42"/>
        <v>6</v>
      </c>
      <c r="K105" s="11">
        <f t="shared" ca="1" si="43"/>
        <v>0</v>
      </c>
      <c r="L105" s="13">
        <f t="shared" ca="1" si="44"/>
        <v>357</v>
      </c>
      <c r="M105" s="13">
        <f t="shared" ca="1" si="45"/>
        <v>363</v>
      </c>
      <c r="N105" s="11">
        <f t="shared" ca="1" si="46"/>
        <v>0</v>
      </c>
      <c r="O105" s="11">
        <f t="shared" ca="1" si="47"/>
        <v>3</v>
      </c>
      <c r="P105" s="183"/>
    </row>
    <row r="106" spans="1:16">
      <c r="A106">
        <v>102</v>
      </c>
      <c r="B106">
        <f t="shared" ca="1" si="34"/>
        <v>26</v>
      </c>
      <c r="C106">
        <f t="shared" ca="1" si="35"/>
        <v>2</v>
      </c>
      <c r="D106" s="13">
        <f t="shared" ca="1" si="38"/>
        <v>359</v>
      </c>
      <c r="E106" s="13">
        <f t="shared" ca="1" si="39"/>
        <v>1</v>
      </c>
      <c r="F106" s="13">
        <f t="shared" ca="1" si="40"/>
        <v>359</v>
      </c>
      <c r="G106" s="95">
        <f t="shared" ca="1" si="36"/>
        <v>75</v>
      </c>
      <c r="H106">
        <f t="shared" ca="1" si="37"/>
        <v>5</v>
      </c>
      <c r="I106" s="13">
        <f t="shared" ca="1" si="41"/>
        <v>364</v>
      </c>
      <c r="J106" s="11">
        <f t="shared" ca="1" si="42"/>
        <v>5</v>
      </c>
      <c r="K106" s="11">
        <f t="shared" ca="1" si="43"/>
        <v>0</v>
      </c>
      <c r="L106" s="13">
        <f t="shared" ca="1" si="44"/>
        <v>364</v>
      </c>
      <c r="M106" s="13">
        <f t="shared" ca="1" si="45"/>
        <v>363</v>
      </c>
      <c r="N106" s="11">
        <f t="shared" ca="1" si="46"/>
        <v>2</v>
      </c>
      <c r="O106" s="11">
        <f t="shared" ca="1" si="47"/>
        <v>0</v>
      </c>
      <c r="P106" s="183"/>
    </row>
    <row r="107" spans="1:16">
      <c r="A107">
        <v>103</v>
      </c>
      <c r="B107">
        <f t="shared" ca="1" si="34"/>
        <v>15</v>
      </c>
      <c r="C107">
        <f t="shared" ca="1" si="35"/>
        <v>2</v>
      </c>
      <c r="D107" s="13">
        <f t="shared" ca="1" si="38"/>
        <v>361</v>
      </c>
      <c r="E107" s="13">
        <f t="shared" ca="1" si="39"/>
        <v>2</v>
      </c>
      <c r="F107" s="13">
        <f t="shared" ca="1" si="40"/>
        <v>363</v>
      </c>
      <c r="G107" s="95">
        <f t="shared" ca="1" si="36"/>
        <v>37</v>
      </c>
      <c r="H107">
        <f t="shared" ca="1" si="37"/>
        <v>2</v>
      </c>
      <c r="I107" s="13">
        <f t="shared" ca="1" si="41"/>
        <v>365</v>
      </c>
      <c r="J107" s="11">
        <f t="shared" ca="1" si="42"/>
        <v>4</v>
      </c>
      <c r="K107" s="11">
        <f t="shared" ca="1" si="43"/>
        <v>2</v>
      </c>
      <c r="L107" s="13">
        <f t="shared" ca="1" si="44"/>
        <v>364</v>
      </c>
      <c r="M107" s="13">
        <f t="shared" ca="1" si="45"/>
        <v>365</v>
      </c>
      <c r="N107" s="11">
        <f t="shared" ca="1" si="46"/>
        <v>0</v>
      </c>
      <c r="O107" s="11">
        <f t="shared" ca="1" si="47"/>
        <v>0</v>
      </c>
      <c r="P107" s="183"/>
    </row>
    <row r="108" spans="1:16">
      <c r="A108">
        <v>104</v>
      </c>
      <c r="B108">
        <f t="shared" ca="1" si="34"/>
        <v>48</v>
      </c>
      <c r="C108">
        <f t="shared" ca="1" si="35"/>
        <v>3</v>
      </c>
      <c r="D108" s="13">
        <f t="shared" ca="1" si="38"/>
        <v>364</v>
      </c>
      <c r="E108" s="13">
        <f t="shared" ca="1" si="39"/>
        <v>1</v>
      </c>
      <c r="F108" s="13">
        <f t="shared" ca="1" si="40"/>
        <v>364</v>
      </c>
      <c r="G108" s="95">
        <f t="shared" ca="1" si="36"/>
        <v>96</v>
      </c>
      <c r="H108">
        <f t="shared" ca="1" si="37"/>
        <v>6</v>
      </c>
      <c r="I108" s="13">
        <f t="shared" ca="1" si="41"/>
        <v>370</v>
      </c>
      <c r="J108" s="11">
        <f t="shared" ca="1" si="42"/>
        <v>6</v>
      </c>
      <c r="K108" s="11">
        <f t="shared" ca="1" si="43"/>
        <v>0</v>
      </c>
      <c r="L108" s="13">
        <f t="shared" ca="1" si="44"/>
        <v>370</v>
      </c>
      <c r="M108" s="13">
        <f t="shared" ca="1" si="45"/>
        <v>365</v>
      </c>
      <c r="N108" s="11">
        <f t="shared" ca="1" si="46"/>
        <v>0</v>
      </c>
      <c r="O108" s="11">
        <f t="shared" ca="1" si="47"/>
        <v>0</v>
      </c>
      <c r="P108" s="183"/>
    </row>
    <row r="109" spans="1:16">
      <c r="A109">
        <v>105</v>
      </c>
      <c r="B109">
        <f t="shared" ca="1" si="34"/>
        <v>76</v>
      </c>
      <c r="C109">
        <f t="shared" ca="1" si="35"/>
        <v>5</v>
      </c>
      <c r="D109" s="13">
        <f t="shared" ca="1" si="38"/>
        <v>369</v>
      </c>
      <c r="E109" s="13">
        <f t="shared" ca="1" si="39"/>
        <v>2</v>
      </c>
      <c r="F109" s="13">
        <f t="shared" ca="1" si="40"/>
        <v>369</v>
      </c>
      <c r="G109" s="95">
        <f t="shared" ca="1" si="36"/>
        <v>29</v>
      </c>
      <c r="H109">
        <f t="shared" ca="1" si="37"/>
        <v>2</v>
      </c>
      <c r="I109" s="13">
        <f t="shared" ca="1" si="41"/>
        <v>371</v>
      </c>
      <c r="J109" s="11">
        <f t="shared" ca="1" si="42"/>
        <v>2</v>
      </c>
      <c r="K109" s="11">
        <f t="shared" ca="1" si="43"/>
        <v>0</v>
      </c>
      <c r="L109" s="13">
        <f t="shared" ca="1" si="44"/>
        <v>370</v>
      </c>
      <c r="M109" s="13">
        <f t="shared" ca="1" si="45"/>
        <v>371</v>
      </c>
      <c r="N109" s="11">
        <f t="shared" ca="1" si="46"/>
        <v>0</v>
      </c>
      <c r="O109" s="11">
        <f t="shared" ca="1" si="47"/>
        <v>4</v>
      </c>
      <c r="P109" s="183"/>
    </row>
  </sheetData>
  <mergeCells count="6">
    <mergeCell ref="Z3:AA3"/>
    <mergeCell ref="S3:T3"/>
    <mergeCell ref="R2:T2"/>
    <mergeCell ref="Y2:AA2"/>
    <mergeCell ref="P4:P7"/>
    <mergeCell ref="P8:P109"/>
  </mergeCells>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4A9A-CF37-8B46-867C-E0B1530D363B}">
  <dimension ref="A2:S228"/>
  <sheetViews>
    <sheetView workbookViewId="0">
      <selection sqref="A1:A1048576"/>
    </sheetView>
  </sheetViews>
  <sheetFormatPr baseColWidth="10" defaultRowHeight="13"/>
  <sheetData>
    <row r="2" spans="1:19" ht="14" thickBot="1">
      <c r="A2" s="58" t="s">
        <v>54</v>
      </c>
      <c r="B2" s="58"/>
      <c r="C2" s="58"/>
    </row>
    <row r="3" spans="1:19" ht="71" thickBot="1">
      <c r="A3" s="72" t="s">
        <v>30</v>
      </c>
      <c r="B3" s="88" t="s">
        <v>39</v>
      </c>
      <c r="C3" s="99" t="s">
        <v>47</v>
      </c>
      <c r="D3" s="99" t="s">
        <v>48</v>
      </c>
      <c r="E3" s="99" t="s">
        <v>41</v>
      </c>
      <c r="F3" s="99" t="s">
        <v>51</v>
      </c>
      <c r="G3" s="99" t="s">
        <v>50</v>
      </c>
      <c r="H3" s="100" t="s">
        <v>44</v>
      </c>
      <c r="I3" s="57"/>
    </row>
    <row r="4" spans="1:19">
      <c r="A4" s="32">
        <v>1</v>
      </c>
      <c r="B4" s="101">
        <v>0.12745098039215685</v>
      </c>
      <c r="C4" s="31">
        <v>170</v>
      </c>
      <c r="D4" s="104">
        <v>188</v>
      </c>
      <c r="E4" s="105">
        <v>3.4313725490196076</v>
      </c>
      <c r="F4" s="62">
        <v>0.53168044077134979</v>
      </c>
      <c r="G4" s="62">
        <v>0.48209366391184572</v>
      </c>
      <c r="H4" s="70">
        <v>5.9833333333333334</v>
      </c>
      <c r="I4" s="45"/>
    </row>
    <row r="5" spans="1:19" ht="14" thickBot="1">
      <c r="A5" s="32">
        <v>2</v>
      </c>
      <c r="B5" s="102">
        <v>0.22549019607843138</v>
      </c>
      <c r="C5" s="33">
        <v>173</v>
      </c>
      <c r="D5" s="46">
        <v>170</v>
      </c>
      <c r="E5" s="67">
        <v>3.4705882352941178</v>
      </c>
      <c r="F5" s="18">
        <v>0.50852272727272729</v>
      </c>
      <c r="G5" s="18">
        <v>0.51704545454545459</v>
      </c>
      <c r="H5" s="68">
        <v>5.7833333333333332</v>
      </c>
      <c r="I5" s="45"/>
      <c r="L5" s="35"/>
      <c r="M5" s="35"/>
    </row>
    <row r="6" spans="1:19" ht="71" thickBot="1">
      <c r="A6" s="32">
        <v>3</v>
      </c>
      <c r="B6" s="102">
        <v>4.9019607843137254E-2</v>
      </c>
      <c r="C6" s="33">
        <v>161</v>
      </c>
      <c r="D6" s="46">
        <v>159</v>
      </c>
      <c r="E6" s="67">
        <v>3.4117647058823528</v>
      </c>
      <c r="F6" s="18">
        <v>0.53061224489795911</v>
      </c>
      <c r="G6" s="18">
        <v>0.53644314868804666</v>
      </c>
      <c r="H6" s="68">
        <v>5.7</v>
      </c>
      <c r="I6" s="45"/>
      <c r="K6" s="88" t="s">
        <v>39</v>
      </c>
      <c r="L6" s="134" t="s">
        <v>47</v>
      </c>
      <c r="M6" s="135" t="s">
        <v>48</v>
      </c>
      <c r="N6" s="124" t="s">
        <v>52</v>
      </c>
      <c r="O6" s="99" t="s">
        <v>41</v>
      </c>
      <c r="P6" s="136" t="s">
        <v>51</v>
      </c>
      <c r="Q6" s="117" t="s">
        <v>50</v>
      </c>
      <c r="R6" s="110" t="s">
        <v>53</v>
      </c>
      <c r="S6" s="100" t="s">
        <v>44</v>
      </c>
    </row>
    <row r="7" spans="1:19" ht="14">
      <c r="A7" s="32">
        <v>4</v>
      </c>
      <c r="B7" s="102">
        <v>0.11764705882352941</v>
      </c>
      <c r="C7" s="33">
        <v>136</v>
      </c>
      <c r="D7" s="46">
        <v>149</v>
      </c>
      <c r="E7" s="67">
        <v>3.3431372549019609</v>
      </c>
      <c r="F7" s="18">
        <v>0.57499999999999996</v>
      </c>
      <c r="G7" s="18">
        <v>0.53437500000000004</v>
      </c>
      <c r="H7" s="68">
        <v>5.3</v>
      </c>
      <c r="I7" s="45"/>
      <c r="J7" s="74" t="s">
        <v>35</v>
      </c>
      <c r="K7" s="101">
        <v>9.3039215686274407E-2</v>
      </c>
      <c r="L7" s="128">
        <v>173.595</v>
      </c>
      <c r="M7" s="129">
        <v>184.53</v>
      </c>
      <c r="N7" s="125">
        <f>AVERAGE(L7:M7)</f>
        <v>179.0625</v>
      </c>
      <c r="O7" s="107">
        <v>3.3580882352941162</v>
      </c>
      <c r="P7" s="137">
        <v>0.51745122263281385</v>
      </c>
      <c r="Q7" s="121">
        <v>0.48693004017676189</v>
      </c>
      <c r="R7" s="111">
        <f>AVERAGE(P7:Q7)</f>
        <v>0.50219063140478792</v>
      </c>
      <c r="S7" s="70">
        <v>5.9278333333333331</v>
      </c>
    </row>
    <row r="8" spans="1:19" ht="28">
      <c r="A8" s="32">
        <v>5</v>
      </c>
      <c r="B8" s="102">
        <v>0.10784313725490197</v>
      </c>
      <c r="C8" s="33">
        <v>183</v>
      </c>
      <c r="D8" s="46">
        <v>187</v>
      </c>
      <c r="E8" s="67">
        <v>3.392156862745098</v>
      </c>
      <c r="F8" s="18">
        <v>0.50540540540540535</v>
      </c>
      <c r="G8" s="18">
        <v>0.49459459459459465</v>
      </c>
      <c r="H8" s="68">
        <v>6.1</v>
      </c>
      <c r="I8" s="45"/>
      <c r="J8" s="75" t="s">
        <v>38</v>
      </c>
      <c r="K8" s="102">
        <v>5.6886608587985547E-2</v>
      </c>
      <c r="L8" s="130">
        <v>18.813311202230224</v>
      </c>
      <c r="M8" s="131">
        <v>18.695634080403455</v>
      </c>
      <c r="N8" s="126">
        <f>AVERAGE(L8:M8)</f>
        <v>18.754472641316838</v>
      </c>
      <c r="O8" s="108">
        <v>0.19456738067569695</v>
      </c>
      <c r="P8" s="138">
        <v>3.7017139675095879E-2</v>
      </c>
      <c r="Q8" s="122">
        <v>3.6609417757116847E-2</v>
      </c>
      <c r="R8" s="112">
        <f t="shared" ref="R8:R10" si="0">AVERAGE(P8:Q8)</f>
        <v>3.681327871610636E-2</v>
      </c>
      <c r="S8" s="68">
        <v>0.26034224564751002</v>
      </c>
    </row>
    <row r="9" spans="1:19" ht="14">
      <c r="A9" s="32">
        <v>6</v>
      </c>
      <c r="B9" s="102">
        <v>4.9019607843137254E-2</v>
      </c>
      <c r="C9" s="33">
        <v>184</v>
      </c>
      <c r="D9" s="46">
        <v>205</v>
      </c>
      <c r="E9" s="67">
        <v>3.284313725490196</v>
      </c>
      <c r="F9" s="18">
        <v>0.50404312668463613</v>
      </c>
      <c r="G9" s="18">
        <v>0.44743935309973049</v>
      </c>
      <c r="H9" s="68">
        <v>6.15</v>
      </c>
      <c r="I9" s="45"/>
      <c r="J9" s="75" t="s">
        <v>36</v>
      </c>
      <c r="K9" s="102">
        <v>0</v>
      </c>
      <c r="L9" s="130">
        <v>116</v>
      </c>
      <c r="M9" s="131">
        <v>119</v>
      </c>
      <c r="N9" s="126">
        <f>AVERAGE(L9:M9)</f>
        <v>117.5</v>
      </c>
      <c r="O9" s="108">
        <v>2.9117647058823528</v>
      </c>
      <c r="P9" s="138">
        <v>0.414572864321608</v>
      </c>
      <c r="Q9" s="122">
        <v>0.4135338345864662</v>
      </c>
      <c r="R9" s="112">
        <f t="shared" si="0"/>
        <v>0.4140533494540371</v>
      </c>
      <c r="S9" s="68">
        <v>5.05</v>
      </c>
    </row>
    <row r="10" spans="1:19" ht="15" thickBot="1">
      <c r="A10" s="32">
        <v>7</v>
      </c>
      <c r="B10" s="102">
        <v>9.8039215686274508E-3</v>
      </c>
      <c r="C10" s="33">
        <v>179</v>
      </c>
      <c r="D10" s="46">
        <v>171</v>
      </c>
      <c r="E10" s="67">
        <v>3.2941176470588234</v>
      </c>
      <c r="F10" s="18">
        <v>0.5</v>
      </c>
      <c r="G10" s="18">
        <v>0.52234636871508378</v>
      </c>
      <c r="H10" s="68">
        <v>5.916666666666667</v>
      </c>
      <c r="I10" s="45"/>
      <c r="J10" s="76" t="s">
        <v>37</v>
      </c>
      <c r="K10" s="103">
        <v>0.35294117647058826</v>
      </c>
      <c r="L10" s="132">
        <v>233</v>
      </c>
      <c r="M10" s="133">
        <v>234</v>
      </c>
      <c r="N10" s="127">
        <f>AVERAGE(L10:M10)</f>
        <v>233.5</v>
      </c>
      <c r="O10" s="109">
        <v>3.9509803921568629</v>
      </c>
      <c r="P10" s="139">
        <v>0.64417177914110435</v>
      </c>
      <c r="Q10" s="123">
        <v>0.60983606557377046</v>
      </c>
      <c r="R10" s="113">
        <f t="shared" si="0"/>
        <v>0.6270039223574374</v>
      </c>
      <c r="S10" s="71">
        <v>6.6833333333333336</v>
      </c>
    </row>
    <row r="11" spans="1:19" ht="14" thickBot="1">
      <c r="A11" s="32">
        <v>8</v>
      </c>
      <c r="B11" s="102">
        <v>8.8235294117647065E-2</v>
      </c>
      <c r="C11" s="33">
        <v>167</v>
      </c>
      <c r="D11" s="46">
        <v>186</v>
      </c>
      <c r="E11" s="67">
        <v>3.4215686274509802</v>
      </c>
      <c r="F11" s="18">
        <v>0.53481894150417819</v>
      </c>
      <c r="G11" s="18">
        <v>0.48189415041782735</v>
      </c>
      <c r="H11" s="68">
        <v>5.916666666666667</v>
      </c>
      <c r="I11" s="45"/>
    </row>
    <row r="12" spans="1:19">
      <c r="A12" s="32">
        <v>9</v>
      </c>
      <c r="B12" s="102">
        <v>7.8431372549019607E-2</v>
      </c>
      <c r="C12" s="33">
        <v>164</v>
      </c>
      <c r="D12" s="46">
        <v>194</v>
      </c>
      <c r="E12" s="67">
        <v>2.9117647058823528</v>
      </c>
      <c r="F12" s="18">
        <v>0.51622418879056053</v>
      </c>
      <c r="G12" s="18">
        <v>0.42772861356932157</v>
      </c>
      <c r="H12" s="68">
        <v>5.6</v>
      </c>
      <c r="I12" s="45"/>
      <c r="J12" s="78" t="s">
        <v>55</v>
      </c>
      <c r="K12" s="79"/>
      <c r="L12" s="79"/>
      <c r="M12" s="79"/>
      <c r="N12" s="79"/>
      <c r="O12" s="79"/>
      <c r="P12" s="80"/>
    </row>
    <row r="13" spans="1:19">
      <c r="A13" s="32">
        <v>10</v>
      </c>
      <c r="B13" s="102">
        <v>7.8431372549019607E-2</v>
      </c>
      <c r="C13" s="33">
        <v>158</v>
      </c>
      <c r="D13" s="46">
        <v>177</v>
      </c>
      <c r="E13" s="67">
        <v>3.5980392156862746</v>
      </c>
      <c r="F13" s="18">
        <v>0.56111111111111112</v>
      </c>
      <c r="G13" s="18">
        <v>0.5083333333333333</v>
      </c>
      <c r="H13" s="68">
        <v>5.8833333333333337</v>
      </c>
      <c r="I13" s="45"/>
      <c r="J13" s="81"/>
      <c r="K13" s="77"/>
      <c r="L13" s="77"/>
      <c r="M13" s="77"/>
      <c r="N13" s="77"/>
      <c r="O13" s="77"/>
      <c r="P13" s="82"/>
    </row>
    <row r="14" spans="1:19">
      <c r="A14" s="32">
        <v>11</v>
      </c>
      <c r="B14" s="102">
        <v>7.8431372549019607E-2</v>
      </c>
      <c r="C14" s="33">
        <v>179</v>
      </c>
      <c r="D14" s="46">
        <v>183</v>
      </c>
      <c r="E14" s="67">
        <v>3.3627450980392157</v>
      </c>
      <c r="F14" s="18">
        <v>0.51092896174863389</v>
      </c>
      <c r="G14" s="18">
        <v>0.5</v>
      </c>
      <c r="H14" s="68">
        <v>6</v>
      </c>
      <c r="I14" s="45"/>
      <c r="J14" s="81"/>
      <c r="K14" s="77"/>
      <c r="L14" s="77"/>
      <c r="M14" s="77"/>
      <c r="N14" s="77"/>
      <c r="O14" s="77"/>
      <c r="P14" s="82"/>
    </row>
    <row r="15" spans="1:19">
      <c r="A15" s="32">
        <v>12</v>
      </c>
      <c r="B15" s="102">
        <v>5.8823529411764705E-2</v>
      </c>
      <c r="C15" s="33">
        <v>180</v>
      </c>
      <c r="D15" s="46">
        <v>184</v>
      </c>
      <c r="E15" s="67">
        <v>3.1666666666666665</v>
      </c>
      <c r="F15" s="18">
        <v>0.4972067039106145</v>
      </c>
      <c r="G15" s="18">
        <v>0.48603351955307261</v>
      </c>
      <c r="H15" s="68">
        <v>5.916666666666667</v>
      </c>
      <c r="I15" s="45"/>
      <c r="J15" s="81"/>
      <c r="K15" s="77"/>
      <c r="L15" s="77"/>
      <c r="M15" s="77"/>
      <c r="N15" s="77"/>
      <c r="O15" s="77"/>
      <c r="P15" s="82"/>
    </row>
    <row r="16" spans="1:19">
      <c r="A16" s="32">
        <v>13</v>
      </c>
      <c r="B16" s="102">
        <v>0.16666666666666666</v>
      </c>
      <c r="C16" s="33">
        <v>180</v>
      </c>
      <c r="D16" s="46">
        <v>182</v>
      </c>
      <c r="E16" s="67">
        <v>3.3431372549019609</v>
      </c>
      <c r="F16" s="18">
        <v>0.49860724233983289</v>
      </c>
      <c r="G16" s="18">
        <v>0.49303621169916434</v>
      </c>
      <c r="H16" s="68">
        <v>5.95</v>
      </c>
      <c r="I16" s="45"/>
      <c r="J16" s="81"/>
      <c r="K16" s="77"/>
      <c r="L16" s="77"/>
      <c r="M16" s="77"/>
      <c r="N16" s="77"/>
      <c r="O16" s="77"/>
      <c r="P16" s="82"/>
    </row>
    <row r="17" spans="1:16">
      <c r="A17" s="32">
        <v>14</v>
      </c>
      <c r="B17" s="102">
        <v>8.8235294117647065E-2</v>
      </c>
      <c r="C17" s="33">
        <v>159</v>
      </c>
      <c r="D17" s="46">
        <v>161</v>
      </c>
      <c r="E17" s="67">
        <v>3.3725490196078431</v>
      </c>
      <c r="F17" s="18">
        <v>0.5239520958083832</v>
      </c>
      <c r="G17" s="18">
        <v>0.51796407185628746</v>
      </c>
      <c r="H17" s="68">
        <v>5.5333333333333332</v>
      </c>
      <c r="I17" s="45"/>
      <c r="J17" s="81"/>
      <c r="K17" s="77"/>
      <c r="L17" s="77"/>
      <c r="M17" s="77"/>
      <c r="N17" s="77"/>
      <c r="O17" s="77"/>
      <c r="P17" s="82"/>
    </row>
    <row r="18" spans="1:16">
      <c r="A18" s="32">
        <v>15</v>
      </c>
      <c r="B18" s="102">
        <v>0.12745098039215685</v>
      </c>
      <c r="C18" s="33">
        <v>188</v>
      </c>
      <c r="D18" s="46">
        <v>170</v>
      </c>
      <c r="E18" s="67">
        <v>3.3039215686274508</v>
      </c>
      <c r="F18" s="18">
        <v>0.47042253521126765</v>
      </c>
      <c r="G18" s="18">
        <v>0.52112676056338025</v>
      </c>
      <c r="H18" s="68">
        <v>5.833333333333333</v>
      </c>
      <c r="I18" s="45"/>
      <c r="J18" s="81"/>
      <c r="K18" s="77"/>
      <c r="L18" s="77"/>
      <c r="M18" s="77"/>
      <c r="N18" s="77"/>
      <c r="O18" s="77"/>
      <c r="P18" s="82"/>
    </row>
    <row r="19" spans="1:16" ht="14" thickBot="1">
      <c r="A19" s="32">
        <v>16</v>
      </c>
      <c r="B19" s="102">
        <v>0.14705882352941177</v>
      </c>
      <c r="C19" s="33">
        <v>160</v>
      </c>
      <c r="D19" s="46">
        <v>136</v>
      </c>
      <c r="E19" s="67">
        <v>3.8431372549019609</v>
      </c>
      <c r="F19" s="18">
        <v>0.53757225433526012</v>
      </c>
      <c r="G19" s="18">
        <v>0.60693641618497107</v>
      </c>
      <c r="H19" s="68">
        <v>5.666666666666667</v>
      </c>
      <c r="I19" s="45"/>
      <c r="J19" s="83"/>
      <c r="K19" s="84"/>
      <c r="L19" s="84"/>
      <c r="M19" s="84"/>
      <c r="N19" s="84"/>
      <c r="O19" s="84"/>
      <c r="P19" s="85"/>
    </row>
    <row r="20" spans="1:16">
      <c r="A20" s="32">
        <v>17</v>
      </c>
      <c r="B20" s="102">
        <v>9.8039215686274508E-2</v>
      </c>
      <c r="C20" s="33">
        <v>163</v>
      </c>
      <c r="D20" s="46">
        <v>165</v>
      </c>
      <c r="E20" s="67">
        <v>3.5</v>
      </c>
      <c r="F20" s="18">
        <v>0.5382436260623229</v>
      </c>
      <c r="G20" s="18">
        <v>0.53257790368271962</v>
      </c>
      <c r="H20" s="68">
        <v>5.833333333333333</v>
      </c>
      <c r="I20" s="45"/>
    </row>
    <row r="21" spans="1:16">
      <c r="A21" s="32">
        <v>18</v>
      </c>
      <c r="B21" s="102">
        <v>0.10784313725490197</v>
      </c>
      <c r="C21" s="33">
        <v>157</v>
      </c>
      <c r="D21" s="46">
        <v>173</v>
      </c>
      <c r="E21" s="67">
        <v>3.3333333333333335</v>
      </c>
      <c r="F21" s="18">
        <v>0.53687315634218291</v>
      </c>
      <c r="G21" s="18">
        <v>0.48967551622418881</v>
      </c>
      <c r="H21" s="68">
        <v>5.583333333333333</v>
      </c>
      <c r="I21" s="45"/>
    </row>
    <row r="22" spans="1:16">
      <c r="A22" s="32">
        <v>19</v>
      </c>
      <c r="B22" s="102">
        <v>2.9411764705882353E-2</v>
      </c>
      <c r="C22" s="33">
        <v>170</v>
      </c>
      <c r="D22" s="46">
        <v>188</v>
      </c>
      <c r="E22" s="67">
        <v>3.2352941176470589</v>
      </c>
      <c r="F22" s="18">
        <v>0.52247191011235961</v>
      </c>
      <c r="G22" s="18">
        <v>0.4719101123595506</v>
      </c>
      <c r="H22" s="68">
        <v>5.8666666666666663</v>
      </c>
      <c r="I22" s="45"/>
    </row>
    <row r="23" spans="1:16">
      <c r="A23" s="32">
        <v>20</v>
      </c>
      <c r="B23" s="102">
        <v>9.8039215686274508E-2</v>
      </c>
      <c r="C23" s="33">
        <v>170</v>
      </c>
      <c r="D23" s="46">
        <v>158</v>
      </c>
      <c r="E23" s="67">
        <v>3.3529411764705883</v>
      </c>
      <c r="F23" s="18">
        <v>0.50724637681159424</v>
      </c>
      <c r="G23" s="18">
        <v>0.54202898550724643</v>
      </c>
      <c r="H23" s="68">
        <v>5.7333333333333334</v>
      </c>
      <c r="I23" s="45"/>
    </row>
    <row r="24" spans="1:16">
      <c r="A24" s="32">
        <v>21</v>
      </c>
      <c r="B24" s="102">
        <v>6.8627450980392163E-2</v>
      </c>
      <c r="C24" s="33">
        <v>182</v>
      </c>
      <c r="D24" s="46">
        <v>196</v>
      </c>
      <c r="E24" s="67">
        <v>3.2647058823529411</v>
      </c>
      <c r="F24" s="18">
        <v>0.50408719346049047</v>
      </c>
      <c r="G24" s="18">
        <v>0.4659400544959128</v>
      </c>
      <c r="H24" s="68">
        <v>6.05</v>
      </c>
      <c r="I24" s="45"/>
    </row>
    <row r="25" spans="1:16">
      <c r="A25" s="32">
        <v>22</v>
      </c>
      <c r="B25" s="102">
        <v>0.14705882352941177</v>
      </c>
      <c r="C25" s="33">
        <v>180</v>
      </c>
      <c r="D25" s="46">
        <v>177</v>
      </c>
      <c r="E25" s="67">
        <v>3.5588235294117645</v>
      </c>
      <c r="F25" s="18">
        <v>0.50549450549450547</v>
      </c>
      <c r="G25" s="18">
        <v>0.51373626373626369</v>
      </c>
      <c r="H25" s="68">
        <v>6.0333333333333332</v>
      </c>
      <c r="I25" s="45"/>
    </row>
    <row r="26" spans="1:16">
      <c r="A26" s="32">
        <v>23</v>
      </c>
      <c r="B26" s="102">
        <v>0.11764705882352941</v>
      </c>
      <c r="C26" s="33">
        <v>158</v>
      </c>
      <c r="D26" s="46">
        <v>186</v>
      </c>
      <c r="E26" s="67">
        <v>3.6274509803921569</v>
      </c>
      <c r="F26" s="18">
        <v>0.56593406593406592</v>
      </c>
      <c r="G26" s="18">
        <v>0.48901098901098905</v>
      </c>
      <c r="H26" s="68">
        <v>6.05</v>
      </c>
      <c r="I26" s="45"/>
    </row>
    <row r="27" spans="1:16">
      <c r="A27" s="32">
        <v>24</v>
      </c>
      <c r="B27" s="102">
        <v>9.8039215686274508E-3</v>
      </c>
      <c r="C27" s="33">
        <v>210</v>
      </c>
      <c r="D27" s="46">
        <v>207</v>
      </c>
      <c r="E27" s="67">
        <v>3.0686274509803924</v>
      </c>
      <c r="F27" s="18">
        <v>0.44297082228116713</v>
      </c>
      <c r="G27" s="18">
        <v>0.45092838196286467</v>
      </c>
      <c r="H27" s="68">
        <v>6.25</v>
      </c>
      <c r="I27" s="45"/>
    </row>
    <row r="28" spans="1:16">
      <c r="A28" s="32">
        <v>25</v>
      </c>
      <c r="B28" s="102">
        <v>6.8627450980392163E-2</v>
      </c>
      <c r="C28" s="33">
        <v>151</v>
      </c>
      <c r="D28" s="46">
        <v>189</v>
      </c>
      <c r="E28" s="67">
        <v>3.1960784313725492</v>
      </c>
      <c r="F28" s="18">
        <v>0.55718475073313778</v>
      </c>
      <c r="G28" s="18">
        <v>0.44574780058651031</v>
      </c>
      <c r="H28" s="68">
        <v>5.6166666666666663</v>
      </c>
      <c r="I28" s="45"/>
    </row>
    <row r="29" spans="1:16">
      <c r="A29" s="32">
        <v>26</v>
      </c>
      <c r="B29" s="102">
        <v>0.17647058823529413</v>
      </c>
      <c r="C29" s="33">
        <v>233</v>
      </c>
      <c r="D29" s="46">
        <v>230</v>
      </c>
      <c r="E29" s="67">
        <v>3.107843137254902</v>
      </c>
      <c r="F29" s="18">
        <v>0.414572864321608</v>
      </c>
      <c r="G29" s="18">
        <v>0.42211055276381915</v>
      </c>
      <c r="H29" s="68">
        <v>6.6</v>
      </c>
      <c r="I29" s="45"/>
    </row>
    <row r="30" spans="1:16">
      <c r="A30" s="32">
        <v>27</v>
      </c>
      <c r="B30" s="102">
        <v>1.9607843137254902E-2</v>
      </c>
      <c r="C30" s="33">
        <v>179</v>
      </c>
      <c r="D30" s="46">
        <v>198</v>
      </c>
      <c r="E30" s="67">
        <v>3.1372549019607843</v>
      </c>
      <c r="F30" s="18">
        <v>0.50139275766016711</v>
      </c>
      <c r="G30" s="18">
        <v>0.44846796657381616</v>
      </c>
      <c r="H30" s="68">
        <v>5.9</v>
      </c>
      <c r="I30" s="45"/>
    </row>
    <row r="31" spans="1:16">
      <c r="A31" s="32">
        <v>28</v>
      </c>
      <c r="B31" s="102">
        <v>9.8039215686274508E-2</v>
      </c>
      <c r="C31" s="33">
        <v>201</v>
      </c>
      <c r="D31" s="46">
        <v>194</v>
      </c>
      <c r="E31" s="67">
        <v>3.2254901960784315</v>
      </c>
      <c r="F31" s="18">
        <v>0.45231607629427795</v>
      </c>
      <c r="G31" s="18">
        <v>0.47138964577656672</v>
      </c>
      <c r="H31" s="68">
        <v>6.0666666666666664</v>
      </c>
      <c r="I31" s="45"/>
    </row>
    <row r="32" spans="1:16">
      <c r="A32" s="32">
        <v>29</v>
      </c>
      <c r="B32" s="102">
        <v>4.9019607843137254E-2</v>
      </c>
      <c r="C32" s="33">
        <v>184</v>
      </c>
      <c r="D32" s="46">
        <v>184</v>
      </c>
      <c r="E32" s="67">
        <v>3.1372549019607843</v>
      </c>
      <c r="F32" s="18">
        <v>0.48022598870056499</v>
      </c>
      <c r="G32" s="18">
        <v>0.48022598870056499</v>
      </c>
      <c r="H32" s="68">
        <v>5.833333333333333</v>
      </c>
      <c r="I32" s="45"/>
    </row>
    <row r="33" spans="1:9">
      <c r="A33" s="32">
        <v>30</v>
      </c>
      <c r="B33" s="102">
        <v>1.9607843137254902E-2</v>
      </c>
      <c r="C33" s="33">
        <v>176</v>
      </c>
      <c r="D33" s="46">
        <v>174</v>
      </c>
      <c r="E33" s="67">
        <v>3.2745098039215685</v>
      </c>
      <c r="F33" s="18">
        <v>0.49714285714285711</v>
      </c>
      <c r="G33" s="18">
        <v>0.50285714285714289</v>
      </c>
      <c r="H33" s="68">
        <v>5.8</v>
      </c>
      <c r="I33" s="45"/>
    </row>
    <row r="34" spans="1:9">
      <c r="A34" s="32">
        <v>31</v>
      </c>
      <c r="B34" s="102">
        <v>5.8823529411764705E-2</v>
      </c>
      <c r="C34" s="33">
        <v>168</v>
      </c>
      <c r="D34" s="46">
        <v>195</v>
      </c>
      <c r="E34" s="67">
        <v>3.3235294117647061</v>
      </c>
      <c r="F34" s="18">
        <v>0.53462603878116344</v>
      </c>
      <c r="G34" s="18">
        <v>0.45983379501385047</v>
      </c>
      <c r="H34" s="68">
        <v>5.9666666666666668</v>
      </c>
      <c r="I34" s="45"/>
    </row>
    <row r="35" spans="1:9">
      <c r="A35" s="32">
        <v>32</v>
      </c>
      <c r="B35" s="102">
        <v>7.8431372549019607E-2</v>
      </c>
      <c r="C35" s="33">
        <v>155</v>
      </c>
      <c r="D35" s="46">
        <v>203</v>
      </c>
      <c r="E35" s="67">
        <v>3.4117647058823528</v>
      </c>
      <c r="F35" s="18">
        <v>0.57300275482093666</v>
      </c>
      <c r="G35" s="18">
        <v>0.44077134986225897</v>
      </c>
      <c r="H35" s="68">
        <v>6.0333333333333332</v>
      </c>
      <c r="I35" s="45"/>
    </row>
    <row r="36" spans="1:9">
      <c r="A36" s="32">
        <v>33</v>
      </c>
      <c r="B36" s="102">
        <v>8.8235294117647065E-2</v>
      </c>
      <c r="C36" s="33">
        <v>174</v>
      </c>
      <c r="D36" s="46">
        <v>172</v>
      </c>
      <c r="E36" s="67">
        <v>3.3333333333333335</v>
      </c>
      <c r="F36" s="18">
        <v>0.50285714285714289</v>
      </c>
      <c r="G36" s="18">
        <v>0.50857142857142856</v>
      </c>
      <c r="H36" s="68">
        <v>5.7833333333333332</v>
      </c>
      <c r="I36" s="45"/>
    </row>
    <row r="37" spans="1:9">
      <c r="A37" s="32">
        <v>34</v>
      </c>
      <c r="B37" s="102">
        <v>8.8235294117647065E-2</v>
      </c>
      <c r="C37" s="33">
        <v>169</v>
      </c>
      <c r="D37" s="46">
        <v>183</v>
      </c>
      <c r="E37" s="67">
        <v>3.2745098039215685</v>
      </c>
      <c r="F37" s="18">
        <v>0.52259887005649719</v>
      </c>
      <c r="G37" s="18">
        <v>0.48305084745762716</v>
      </c>
      <c r="H37" s="68">
        <v>5.8</v>
      </c>
      <c r="I37" s="45"/>
    </row>
    <row r="38" spans="1:9">
      <c r="A38" s="32">
        <v>35</v>
      </c>
      <c r="B38" s="102">
        <v>0.11764705882352941</v>
      </c>
      <c r="C38" s="33">
        <v>210</v>
      </c>
      <c r="D38" s="46">
        <v>234</v>
      </c>
      <c r="E38" s="67">
        <v>3.4313725490196076</v>
      </c>
      <c r="F38" s="18">
        <v>0.47368421052631582</v>
      </c>
      <c r="G38" s="18">
        <v>0.4135338345864662</v>
      </c>
      <c r="H38" s="68">
        <v>6.583333333333333</v>
      </c>
      <c r="I38" s="45"/>
    </row>
    <row r="39" spans="1:9">
      <c r="A39" s="32">
        <v>36</v>
      </c>
      <c r="B39" s="102">
        <v>2.9411764705882353E-2</v>
      </c>
      <c r="C39" s="33">
        <v>191</v>
      </c>
      <c r="D39" s="46">
        <v>204</v>
      </c>
      <c r="E39" s="67">
        <v>3.3039215686274508</v>
      </c>
      <c r="F39" s="18">
        <v>0.49470899470899465</v>
      </c>
      <c r="G39" s="18">
        <v>0.46031746031746035</v>
      </c>
      <c r="H39" s="68">
        <v>6.2</v>
      </c>
      <c r="I39" s="45"/>
    </row>
    <row r="40" spans="1:9">
      <c r="A40" s="32">
        <v>37</v>
      </c>
      <c r="B40" s="102">
        <v>2.9411764705882353E-2</v>
      </c>
      <c r="C40" s="33">
        <v>149</v>
      </c>
      <c r="D40" s="46">
        <v>163</v>
      </c>
      <c r="E40" s="67">
        <v>3.5196078431372548</v>
      </c>
      <c r="F40" s="18">
        <v>0.5814606741573034</v>
      </c>
      <c r="G40" s="18">
        <v>0.5421348314606742</v>
      </c>
      <c r="H40" s="68">
        <v>5.833333333333333</v>
      </c>
      <c r="I40" s="45"/>
    </row>
    <row r="41" spans="1:9">
      <c r="A41" s="32">
        <v>38</v>
      </c>
      <c r="B41" s="102">
        <v>1.9607843137254902E-2</v>
      </c>
      <c r="C41" s="33">
        <v>178</v>
      </c>
      <c r="D41" s="46">
        <v>197</v>
      </c>
      <c r="E41" s="67">
        <v>3.4117647058823528</v>
      </c>
      <c r="F41" s="18">
        <v>0.52278820375335122</v>
      </c>
      <c r="G41" s="18">
        <v>0.47184986595174261</v>
      </c>
      <c r="H41" s="68">
        <v>6.15</v>
      </c>
      <c r="I41" s="45"/>
    </row>
    <row r="42" spans="1:9">
      <c r="A42" s="32">
        <v>39</v>
      </c>
      <c r="B42" s="102">
        <v>0.14705882352941177</v>
      </c>
      <c r="C42" s="33">
        <v>186</v>
      </c>
      <c r="D42" s="46">
        <v>198</v>
      </c>
      <c r="E42" s="67">
        <v>3.5294117647058822</v>
      </c>
      <c r="F42" s="18">
        <v>0.51181102362204722</v>
      </c>
      <c r="G42" s="18">
        <v>0.48031496062992129</v>
      </c>
      <c r="H42" s="68">
        <v>6.3166666666666664</v>
      </c>
      <c r="I42" s="45"/>
    </row>
    <row r="43" spans="1:9">
      <c r="A43" s="32">
        <v>40</v>
      </c>
      <c r="B43" s="102">
        <v>0.11764705882352941</v>
      </c>
      <c r="C43" s="33">
        <v>166</v>
      </c>
      <c r="D43" s="46">
        <v>169</v>
      </c>
      <c r="E43" s="67">
        <v>3.607843137254902</v>
      </c>
      <c r="F43" s="18">
        <v>0.53239436619718306</v>
      </c>
      <c r="G43" s="18">
        <v>0.52394366197183095</v>
      </c>
      <c r="H43" s="68">
        <v>5.8833333333333337</v>
      </c>
      <c r="I43" s="45"/>
    </row>
    <row r="44" spans="1:9">
      <c r="A44" s="32">
        <v>41</v>
      </c>
      <c r="B44" s="102">
        <v>5.8823529411764705E-2</v>
      </c>
      <c r="C44" s="33">
        <v>152</v>
      </c>
      <c r="D44" s="46">
        <v>148</v>
      </c>
      <c r="E44" s="67">
        <v>3.4803921568627452</v>
      </c>
      <c r="F44" s="18">
        <v>0.55162241887905605</v>
      </c>
      <c r="G44" s="18">
        <v>0.56342182890855463</v>
      </c>
      <c r="H44" s="68">
        <v>5.583333333333333</v>
      </c>
      <c r="I44" s="45"/>
    </row>
    <row r="45" spans="1:9">
      <c r="A45" s="32">
        <v>42</v>
      </c>
      <c r="B45" s="102">
        <v>7.8431372549019607E-2</v>
      </c>
      <c r="C45" s="33">
        <v>189</v>
      </c>
      <c r="D45" s="46">
        <v>179</v>
      </c>
      <c r="E45" s="67">
        <v>3.392156862745098</v>
      </c>
      <c r="F45" s="18">
        <v>0.48076923076923073</v>
      </c>
      <c r="G45" s="18">
        <v>0.50824175824175821</v>
      </c>
      <c r="H45" s="68">
        <v>6.0166666666666666</v>
      </c>
      <c r="I45" s="45"/>
    </row>
    <row r="46" spans="1:9">
      <c r="A46" s="32">
        <v>43</v>
      </c>
      <c r="B46" s="102">
        <v>3.9215686274509803E-2</v>
      </c>
      <c r="C46" s="33">
        <v>193</v>
      </c>
      <c r="D46" s="46">
        <v>208</v>
      </c>
      <c r="E46" s="67">
        <v>3.2254901960784315</v>
      </c>
      <c r="F46" s="18">
        <v>0.49076517150395782</v>
      </c>
      <c r="G46" s="18">
        <v>0.45118733509234832</v>
      </c>
      <c r="H46" s="68">
        <v>6.2666666666666666</v>
      </c>
      <c r="I46" s="45"/>
    </row>
    <row r="47" spans="1:9">
      <c r="A47" s="32">
        <v>44</v>
      </c>
      <c r="B47" s="102">
        <v>0.14705882352941177</v>
      </c>
      <c r="C47" s="33">
        <v>161</v>
      </c>
      <c r="D47" s="46">
        <v>170</v>
      </c>
      <c r="E47" s="67">
        <v>3.4607843137254903</v>
      </c>
      <c r="F47" s="18">
        <v>0.5439093484419264</v>
      </c>
      <c r="G47" s="18">
        <v>0.51841359773371098</v>
      </c>
      <c r="H47" s="68">
        <v>5.8</v>
      </c>
      <c r="I47" s="45"/>
    </row>
    <row r="48" spans="1:9">
      <c r="A48" s="32">
        <v>45</v>
      </c>
      <c r="B48" s="102">
        <v>9.8039215686274508E-2</v>
      </c>
      <c r="C48" s="33">
        <v>202</v>
      </c>
      <c r="D48" s="46">
        <v>193</v>
      </c>
      <c r="E48" s="67">
        <v>3.215686274509804</v>
      </c>
      <c r="F48" s="18">
        <v>0.45552560646900264</v>
      </c>
      <c r="G48" s="18">
        <v>0.47978436657681944</v>
      </c>
      <c r="H48" s="68">
        <v>6.1166666666666663</v>
      </c>
      <c r="I48" s="45"/>
    </row>
    <row r="49" spans="1:9">
      <c r="A49" s="32">
        <v>46</v>
      </c>
      <c r="B49" s="102">
        <v>4.9019607843137254E-2</v>
      </c>
      <c r="C49" s="33">
        <v>180</v>
      </c>
      <c r="D49" s="46">
        <v>189</v>
      </c>
      <c r="E49" s="67">
        <v>3.0392156862745097</v>
      </c>
      <c r="F49" s="18">
        <v>0.48717948717948723</v>
      </c>
      <c r="G49" s="18">
        <v>0.46153846153846156</v>
      </c>
      <c r="H49" s="68">
        <v>5.7833333333333332</v>
      </c>
      <c r="I49" s="45"/>
    </row>
    <row r="50" spans="1:9">
      <c r="A50" s="32">
        <v>47</v>
      </c>
      <c r="B50" s="102">
        <v>0.14705882352941177</v>
      </c>
      <c r="C50" s="33">
        <v>157</v>
      </c>
      <c r="D50" s="46">
        <v>192</v>
      </c>
      <c r="E50" s="67">
        <v>3.4803921568627452</v>
      </c>
      <c r="F50" s="18">
        <v>0.56629834254143652</v>
      </c>
      <c r="G50" s="18">
        <v>0.46961325966850831</v>
      </c>
      <c r="H50" s="68">
        <v>5.916666666666667</v>
      </c>
      <c r="I50" s="45"/>
    </row>
    <row r="51" spans="1:9">
      <c r="A51" s="32">
        <v>48</v>
      </c>
      <c r="B51" s="102">
        <v>7.8431372549019607E-2</v>
      </c>
      <c r="C51" s="33">
        <v>175</v>
      </c>
      <c r="D51" s="46">
        <v>183</v>
      </c>
      <c r="E51" s="67">
        <v>3.4411764705882355</v>
      </c>
      <c r="F51" s="18">
        <v>0.51523545706371188</v>
      </c>
      <c r="G51" s="18">
        <v>0.49307479224376727</v>
      </c>
      <c r="H51" s="68">
        <v>5.9666666666666668</v>
      </c>
      <c r="I51" s="45"/>
    </row>
    <row r="52" spans="1:9">
      <c r="A52" s="32">
        <v>49</v>
      </c>
      <c r="B52" s="102">
        <v>1.9607843137254902E-2</v>
      </c>
      <c r="C52" s="33">
        <v>189</v>
      </c>
      <c r="D52" s="46">
        <v>191</v>
      </c>
      <c r="E52" s="67">
        <v>3.0882352941176472</v>
      </c>
      <c r="F52" s="18">
        <v>0.47790055248618779</v>
      </c>
      <c r="G52" s="18">
        <v>0.47237569060773477</v>
      </c>
      <c r="H52" s="68">
        <v>5.9333333333333336</v>
      </c>
      <c r="I52" s="45"/>
    </row>
    <row r="53" spans="1:9">
      <c r="A53" s="32">
        <v>50</v>
      </c>
      <c r="B53" s="102">
        <v>6.8627450980392163E-2</v>
      </c>
      <c r="C53" s="33">
        <v>166</v>
      </c>
      <c r="D53" s="46">
        <v>192</v>
      </c>
      <c r="E53" s="67">
        <v>3.215686274509804</v>
      </c>
      <c r="F53" s="18">
        <v>0.53107344632768361</v>
      </c>
      <c r="G53" s="18">
        <v>0.4576271186440678</v>
      </c>
      <c r="H53" s="68">
        <v>5.85</v>
      </c>
      <c r="I53" s="45"/>
    </row>
    <row r="54" spans="1:9">
      <c r="A54" s="32">
        <v>51</v>
      </c>
      <c r="B54" s="102">
        <v>0.12745098039215685</v>
      </c>
      <c r="C54" s="33">
        <v>159</v>
      </c>
      <c r="D54" s="46">
        <v>187</v>
      </c>
      <c r="E54" s="67">
        <v>3.4019607843137254</v>
      </c>
      <c r="F54" s="18">
        <v>0.55462184873949583</v>
      </c>
      <c r="G54" s="18">
        <v>0.47619047619047616</v>
      </c>
      <c r="H54" s="68">
        <v>5.9</v>
      </c>
      <c r="I54" s="45"/>
    </row>
    <row r="55" spans="1:9">
      <c r="A55" s="32">
        <v>52</v>
      </c>
      <c r="B55" s="102">
        <v>8.8235294117647065E-2</v>
      </c>
      <c r="C55" s="33">
        <v>164</v>
      </c>
      <c r="D55" s="46">
        <v>165</v>
      </c>
      <c r="E55" s="67">
        <v>3.4705882352941178</v>
      </c>
      <c r="F55" s="18">
        <v>0.53541076487252126</v>
      </c>
      <c r="G55" s="18">
        <v>0.53257790368271962</v>
      </c>
      <c r="H55" s="68">
        <v>5.85</v>
      </c>
      <c r="I55" s="45"/>
    </row>
    <row r="56" spans="1:9">
      <c r="A56" s="32">
        <v>53</v>
      </c>
      <c r="B56" s="102">
        <v>0.12745098039215685</v>
      </c>
      <c r="C56" s="33">
        <v>173</v>
      </c>
      <c r="D56" s="46">
        <v>171</v>
      </c>
      <c r="E56" s="67">
        <v>3.5294117647058822</v>
      </c>
      <c r="F56" s="18">
        <v>0.5220994475138121</v>
      </c>
      <c r="G56" s="18">
        <v>0.52762430939226523</v>
      </c>
      <c r="H56" s="68">
        <v>6.0166666666666666</v>
      </c>
      <c r="I56" s="45"/>
    </row>
    <row r="57" spans="1:9">
      <c r="A57" s="32">
        <v>54</v>
      </c>
      <c r="B57" s="102">
        <v>0.10784313725490197</v>
      </c>
      <c r="C57" s="33">
        <v>152</v>
      </c>
      <c r="D57" s="46">
        <v>161</v>
      </c>
      <c r="E57" s="67">
        <v>3.3137254901960786</v>
      </c>
      <c r="F57" s="18">
        <v>0.53939393939393931</v>
      </c>
      <c r="G57" s="18">
        <v>0.5121212121212122</v>
      </c>
      <c r="H57" s="68">
        <v>5.4833333333333334</v>
      </c>
      <c r="I57" s="45"/>
    </row>
    <row r="58" spans="1:9">
      <c r="A58" s="32">
        <v>55</v>
      </c>
      <c r="B58" s="102">
        <v>7.8431372549019607E-2</v>
      </c>
      <c r="C58" s="33">
        <v>213</v>
      </c>
      <c r="D58" s="46">
        <v>207</v>
      </c>
      <c r="E58" s="67">
        <v>3.2549019607843137</v>
      </c>
      <c r="F58" s="18">
        <v>0.45663265306122447</v>
      </c>
      <c r="G58" s="18">
        <v>0.47193877551020413</v>
      </c>
      <c r="H58" s="68">
        <v>6.45</v>
      </c>
      <c r="I58" s="45"/>
    </row>
    <row r="59" spans="1:9">
      <c r="A59" s="32">
        <v>56</v>
      </c>
      <c r="B59" s="102">
        <v>0.13725490196078433</v>
      </c>
      <c r="C59" s="33">
        <v>150</v>
      </c>
      <c r="D59" s="46">
        <v>193</v>
      </c>
      <c r="E59" s="67">
        <v>3.607843137254902</v>
      </c>
      <c r="F59" s="18">
        <v>0.5821727019498607</v>
      </c>
      <c r="G59" s="18">
        <v>0.46239554317548748</v>
      </c>
      <c r="H59" s="68">
        <v>5.9</v>
      </c>
      <c r="I59" s="45"/>
    </row>
    <row r="60" spans="1:9">
      <c r="A60" s="32">
        <v>57</v>
      </c>
      <c r="B60" s="102">
        <v>9.8039215686274508E-2</v>
      </c>
      <c r="C60" s="33">
        <v>162</v>
      </c>
      <c r="D60" s="46">
        <v>161</v>
      </c>
      <c r="E60" s="67">
        <v>3.2254901960784315</v>
      </c>
      <c r="F60" s="18">
        <v>0.5105740181268883</v>
      </c>
      <c r="G60" s="18">
        <v>0.51359516616314194</v>
      </c>
      <c r="H60" s="68">
        <v>5.4333333333333336</v>
      </c>
      <c r="I60" s="45"/>
    </row>
    <row r="61" spans="1:9">
      <c r="A61" s="32">
        <v>58</v>
      </c>
      <c r="B61" s="102">
        <v>1.9607843137254902E-2</v>
      </c>
      <c r="C61" s="33">
        <v>195</v>
      </c>
      <c r="D61" s="46">
        <v>211</v>
      </c>
      <c r="E61" s="67">
        <v>3.1470588235294117</v>
      </c>
      <c r="F61" s="18">
        <v>0.47439353099730464</v>
      </c>
      <c r="G61" s="18">
        <v>0.43126684636118595</v>
      </c>
      <c r="H61" s="68">
        <v>6.083333333333333</v>
      </c>
      <c r="I61" s="45"/>
    </row>
    <row r="62" spans="1:9">
      <c r="A62" s="32">
        <v>59</v>
      </c>
      <c r="B62" s="102">
        <v>3.9215686274509803E-2</v>
      </c>
      <c r="C62" s="33">
        <v>181</v>
      </c>
      <c r="D62" s="46">
        <v>202</v>
      </c>
      <c r="E62" s="67">
        <v>3.3137254901960786</v>
      </c>
      <c r="F62" s="18">
        <v>0.51081081081081081</v>
      </c>
      <c r="G62" s="18">
        <v>0.45405405405405408</v>
      </c>
      <c r="H62" s="68">
        <v>6.0666666666666664</v>
      </c>
      <c r="I62" s="45"/>
    </row>
    <row r="63" spans="1:9">
      <c r="A63" s="32">
        <v>60</v>
      </c>
      <c r="B63" s="102">
        <v>0.14705882352941177</v>
      </c>
      <c r="C63" s="33">
        <v>169</v>
      </c>
      <c r="D63" s="46">
        <v>175</v>
      </c>
      <c r="E63" s="67">
        <v>3.4215686274509802</v>
      </c>
      <c r="F63" s="18">
        <v>0.52793296089385477</v>
      </c>
      <c r="G63" s="18">
        <v>0.51117318435754189</v>
      </c>
      <c r="H63" s="68">
        <v>5.9</v>
      </c>
      <c r="I63" s="45"/>
    </row>
    <row r="64" spans="1:9">
      <c r="A64" s="32">
        <v>61</v>
      </c>
      <c r="B64" s="102">
        <v>4.9019607843137254E-2</v>
      </c>
      <c r="C64" s="33">
        <v>159</v>
      </c>
      <c r="D64" s="46">
        <v>176</v>
      </c>
      <c r="E64" s="67">
        <v>3.1568627450980391</v>
      </c>
      <c r="F64" s="18">
        <v>0.53372434017595305</v>
      </c>
      <c r="G64" s="18">
        <v>0.4838709677419355</v>
      </c>
      <c r="H64" s="68">
        <v>5.6166666666666663</v>
      </c>
      <c r="I64" s="45"/>
    </row>
    <row r="65" spans="1:9">
      <c r="A65" s="32">
        <v>62</v>
      </c>
      <c r="B65" s="102">
        <v>0.16666666666666666</v>
      </c>
      <c r="C65" s="33">
        <v>177</v>
      </c>
      <c r="D65" s="46">
        <v>182</v>
      </c>
      <c r="E65" s="67">
        <v>3.4803921568627452</v>
      </c>
      <c r="F65" s="18">
        <v>0.51639344262295084</v>
      </c>
      <c r="G65" s="18">
        <v>0.50273224043715847</v>
      </c>
      <c r="H65" s="68">
        <v>6.05</v>
      </c>
      <c r="I65" s="45"/>
    </row>
    <row r="66" spans="1:9">
      <c r="A66" s="32">
        <v>63</v>
      </c>
      <c r="B66" s="102">
        <v>9.8039215686274508E-2</v>
      </c>
      <c r="C66" s="33">
        <v>168</v>
      </c>
      <c r="D66" s="46">
        <v>194</v>
      </c>
      <c r="E66" s="67">
        <v>3.4901960784313726</v>
      </c>
      <c r="F66" s="18">
        <v>0.53972602739726028</v>
      </c>
      <c r="G66" s="18">
        <v>0.46849315068493147</v>
      </c>
      <c r="H66" s="68">
        <v>6.05</v>
      </c>
      <c r="I66" s="45"/>
    </row>
    <row r="67" spans="1:9">
      <c r="A67" s="32">
        <v>64</v>
      </c>
      <c r="B67" s="102">
        <v>0.11764705882352941</v>
      </c>
      <c r="C67" s="33">
        <v>167</v>
      </c>
      <c r="D67" s="46">
        <v>177</v>
      </c>
      <c r="E67" s="67">
        <v>3.107843137254902</v>
      </c>
      <c r="F67" s="18">
        <v>0.50297619047619047</v>
      </c>
      <c r="G67" s="18">
        <v>0.4732142857142857</v>
      </c>
      <c r="H67" s="68">
        <v>5.5166666666666666</v>
      </c>
      <c r="I67" s="45"/>
    </row>
    <row r="68" spans="1:9">
      <c r="A68" s="32">
        <v>65</v>
      </c>
      <c r="B68" s="102">
        <v>0.10784313725490197</v>
      </c>
      <c r="C68" s="33">
        <v>165</v>
      </c>
      <c r="D68" s="46">
        <v>181</v>
      </c>
      <c r="E68" s="67">
        <v>3.2450980392156863</v>
      </c>
      <c r="F68" s="18">
        <v>0.51754385964912286</v>
      </c>
      <c r="G68" s="18">
        <v>0.4707602339181286</v>
      </c>
      <c r="H68" s="68">
        <v>5.666666666666667</v>
      </c>
      <c r="I68" s="45"/>
    </row>
    <row r="69" spans="1:9">
      <c r="A69" s="32">
        <v>66</v>
      </c>
      <c r="B69" s="102">
        <v>0.17647058823529413</v>
      </c>
      <c r="C69" s="33">
        <v>195</v>
      </c>
      <c r="D69" s="46">
        <v>213</v>
      </c>
      <c r="E69" s="67">
        <v>3.4705882352941178</v>
      </c>
      <c r="F69" s="18">
        <v>0.5</v>
      </c>
      <c r="G69" s="18">
        <v>0.4538461538461539</v>
      </c>
      <c r="H69" s="68">
        <v>6.45</v>
      </c>
      <c r="I69" s="45"/>
    </row>
    <row r="70" spans="1:9">
      <c r="A70" s="32">
        <v>67</v>
      </c>
      <c r="B70" s="102">
        <v>2.9411764705882353E-2</v>
      </c>
      <c r="C70" s="33">
        <v>178</v>
      </c>
      <c r="D70" s="46">
        <v>197</v>
      </c>
      <c r="E70" s="67">
        <v>3.5490196078431371</v>
      </c>
      <c r="F70" s="18">
        <v>0.52910052910052907</v>
      </c>
      <c r="G70" s="18">
        <v>0.47883597883597884</v>
      </c>
      <c r="H70" s="68">
        <v>6.2</v>
      </c>
      <c r="I70" s="45"/>
    </row>
    <row r="71" spans="1:9">
      <c r="A71" s="32">
        <v>68</v>
      </c>
      <c r="B71" s="102">
        <v>8.8235294117647065E-2</v>
      </c>
      <c r="C71" s="33">
        <v>201</v>
      </c>
      <c r="D71" s="46">
        <v>202</v>
      </c>
      <c r="E71" s="67">
        <v>3.3039215686274508</v>
      </c>
      <c r="F71" s="18">
        <v>0.47382198952879584</v>
      </c>
      <c r="G71" s="18">
        <v>0.47120418848167545</v>
      </c>
      <c r="H71" s="68">
        <v>6.2666666666666666</v>
      </c>
      <c r="I71" s="45"/>
    </row>
    <row r="72" spans="1:9">
      <c r="A72" s="32">
        <v>69</v>
      </c>
      <c r="B72" s="102">
        <v>6.8627450980392163E-2</v>
      </c>
      <c r="C72" s="33">
        <v>175</v>
      </c>
      <c r="D72" s="46">
        <v>170</v>
      </c>
      <c r="E72" s="67">
        <v>3.5</v>
      </c>
      <c r="F72" s="18">
        <v>0.50284090909090917</v>
      </c>
      <c r="G72" s="18">
        <v>0.51704545454545459</v>
      </c>
      <c r="H72" s="68">
        <v>5.85</v>
      </c>
      <c r="I72" s="45"/>
    </row>
    <row r="73" spans="1:9">
      <c r="A73" s="32">
        <v>70</v>
      </c>
      <c r="B73" s="102">
        <v>0.11764705882352941</v>
      </c>
      <c r="C73" s="33">
        <v>166</v>
      </c>
      <c r="D73" s="46">
        <v>172</v>
      </c>
      <c r="E73" s="67">
        <v>3.4607843137254903</v>
      </c>
      <c r="F73" s="18">
        <v>0.52435530085959892</v>
      </c>
      <c r="G73" s="18">
        <v>0.50716332378223494</v>
      </c>
      <c r="H73" s="68">
        <v>5.7833333333333332</v>
      </c>
      <c r="I73" s="45"/>
    </row>
    <row r="74" spans="1:9">
      <c r="A74" s="32">
        <v>71</v>
      </c>
      <c r="B74" s="102">
        <v>2.9411764705882353E-2</v>
      </c>
      <c r="C74" s="33">
        <v>178</v>
      </c>
      <c r="D74" s="46">
        <v>211</v>
      </c>
      <c r="E74" s="67">
        <v>3.4411764705882355</v>
      </c>
      <c r="F74" s="18">
        <v>0.53157894736842104</v>
      </c>
      <c r="G74" s="18">
        <v>0.44473684210526321</v>
      </c>
      <c r="H74" s="68">
        <v>6.2333333333333334</v>
      </c>
      <c r="I74" s="45"/>
    </row>
    <row r="75" spans="1:9">
      <c r="A75" s="32">
        <v>72</v>
      </c>
      <c r="B75" s="102">
        <v>8.8235294117647065E-2</v>
      </c>
      <c r="C75" s="33">
        <v>183</v>
      </c>
      <c r="D75" s="46">
        <v>188</v>
      </c>
      <c r="E75" s="67">
        <v>3.4313725490196076</v>
      </c>
      <c r="F75" s="18">
        <v>0.50673854447439348</v>
      </c>
      <c r="G75" s="18">
        <v>0.49326145552560652</v>
      </c>
      <c r="H75" s="68">
        <v>6.1333333333333337</v>
      </c>
      <c r="I75" s="45"/>
    </row>
    <row r="76" spans="1:9">
      <c r="A76" s="32">
        <v>73</v>
      </c>
      <c r="B76" s="102">
        <v>0.34313725490196079</v>
      </c>
      <c r="C76" s="33">
        <v>135</v>
      </c>
      <c r="D76" s="46">
        <v>146</v>
      </c>
      <c r="E76" s="67">
        <v>3.9117647058823528</v>
      </c>
      <c r="F76" s="18">
        <v>0.59940652818991103</v>
      </c>
      <c r="G76" s="18">
        <v>0.56676557863501476</v>
      </c>
      <c r="H76" s="68">
        <v>5.583333333333333</v>
      </c>
      <c r="I76" s="45"/>
    </row>
    <row r="77" spans="1:9">
      <c r="A77" s="32">
        <v>74</v>
      </c>
      <c r="B77" s="102">
        <v>9.8039215686274508E-2</v>
      </c>
      <c r="C77" s="33">
        <v>165</v>
      </c>
      <c r="D77" s="46">
        <v>174</v>
      </c>
      <c r="E77" s="67">
        <v>3.215686274509804</v>
      </c>
      <c r="F77" s="18">
        <v>0.51754385964912286</v>
      </c>
      <c r="G77" s="18">
        <v>0.49122807017543857</v>
      </c>
      <c r="H77" s="68">
        <v>5.666666666666667</v>
      </c>
      <c r="I77" s="45"/>
    </row>
    <row r="78" spans="1:9">
      <c r="A78" s="32">
        <v>75</v>
      </c>
      <c r="B78" s="102">
        <v>9.8039215686274508E-2</v>
      </c>
      <c r="C78" s="33">
        <v>154</v>
      </c>
      <c r="D78" s="46">
        <v>155</v>
      </c>
      <c r="E78" s="67">
        <v>3.4411764705882355</v>
      </c>
      <c r="F78" s="18">
        <v>0.53892215568862278</v>
      </c>
      <c r="G78" s="18">
        <v>0.53592814371257491</v>
      </c>
      <c r="H78" s="68">
        <v>5.5166666666666666</v>
      </c>
      <c r="I78" s="45"/>
    </row>
    <row r="79" spans="1:9">
      <c r="A79" s="32">
        <v>76</v>
      </c>
      <c r="B79" s="102">
        <v>6.8627450980392163E-2</v>
      </c>
      <c r="C79" s="33">
        <v>186</v>
      </c>
      <c r="D79" s="46">
        <v>178</v>
      </c>
      <c r="E79" s="67">
        <v>3.6568627450980391</v>
      </c>
      <c r="F79" s="18">
        <v>0.50923482849604218</v>
      </c>
      <c r="G79" s="18">
        <v>0.53034300791556732</v>
      </c>
      <c r="H79" s="68">
        <v>6.2833333333333332</v>
      </c>
      <c r="I79" s="45"/>
    </row>
    <row r="80" spans="1:9">
      <c r="A80" s="32">
        <v>77</v>
      </c>
      <c r="B80" s="102">
        <v>4.9019607843137254E-2</v>
      </c>
      <c r="C80" s="33">
        <v>182</v>
      </c>
      <c r="D80" s="46">
        <v>201</v>
      </c>
      <c r="E80" s="67">
        <v>3.4411764705882355</v>
      </c>
      <c r="F80" s="18">
        <v>0.5185185185185186</v>
      </c>
      <c r="G80" s="18">
        <v>0.46825396825396826</v>
      </c>
      <c r="H80" s="68">
        <v>6.2833333333333332</v>
      </c>
      <c r="I80" s="45"/>
    </row>
    <row r="81" spans="1:9">
      <c r="A81" s="32">
        <v>78</v>
      </c>
      <c r="B81" s="102">
        <v>5.8823529411764705E-2</v>
      </c>
      <c r="C81" s="33">
        <v>172</v>
      </c>
      <c r="D81" s="46">
        <v>176</v>
      </c>
      <c r="E81" s="67">
        <v>3.284313725490196</v>
      </c>
      <c r="F81" s="18">
        <v>0.50432276657060515</v>
      </c>
      <c r="G81" s="18">
        <v>0.49279538904899134</v>
      </c>
      <c r="H81" s="68">
        <v>5.75</v>
      </c>
      <c r="I81" s="45"/>
    </row>
    <row r="82" spans="1:9">
      <c r="A82" s="32">
        <v>79</v>
      </c>
      <c r="B82" s="102">
        <v>0.14705882352941177</v>
      </c>
      <c r="C82" s="33">
        <v>160</v>
      </c>
      <c r="D82" s="46">
        <v>176</v>
      </c>
      <c r="E82" s="67">
        <v>3.4509803921568629</v>
      </c>
      <c r="F82" s="18">
        <v>0.550561797752809</v>
      </c>
      <c r="G82" s="18">
        <v>0.5056179775280899</v>
      </c>
      <c r="H82" s="68">
        <v>5.8666666666666663</v>
      </c>
      <c r="I82" s="45"/>
    </row>
    <row r="83" spans="1:9">
      <c r="A83" s="32">
        <v>80</v>
      </c>
      <c r="B83" s="102">
        <v>2.9411764705882353E-2</v>
      </c>
      <c r="C83" s="33">
        <v>196</v>
      </c>
      <c r="D83" s="46">
        <v>209</v>
      </c>
      <c r="E83" s="67">
        <v>2.9313725490196076</v>
      </c>
      <c r="F83" s="18">
        <v>0.45706371191135731</v>
      </c>
      <c r="G83" s="18">
        <v>0.42105263157894735</v>
      </c>
      <c r="H83" s="68">
        <v>6</v>
      </c>
      <c r="I83" s="45"/>
    </row>
    <row r="84" spans="1:9">
      <c r="A84" s="32">
        <v>81</v>
      </c>
      <c r="B84" s="102">
        <v>4.9019607843137254E-2</v>
      </c>
      <c r="C84" s="33">
        <v>178</v>
      </c>
      <c r="D84" s="46">
        <v>202</v>
      </c>
      <c r="E84" s="67">
        <v>3.1568627450980391</v>
      </c>
      <c r="F84" s="18">
        <v>0.50828729281767959</v>
      </c>
      <c r="G84" s="18">
        <v>0.44198895027624308</v>
      </c>
      <c r="H84" s="68">
        <v>5.9666666666666668</v>
      </c>
      <c r="I84" s="45"/>
    </row>
    <row r="85" spans="1:9">
      <c r="A85" s="32">
        <v>82</v>
      </c>
      <c r="B85" s="102">
        <v>5.8823529411764705E-2</v>
      </c>
      <c r="C85" s="33">
        <v>185</v>
      </c>
      <c r="D85" s="46">
        <v>191</v>
      </c>
      <c r="E85" s="67">
        <v>2.9313725490196076</v>
      </c>
      <c r="F85" s="18">
        <v>0.46991404011461313</v>
      </c>
      <c r="G85" s="18">
        <v>0.45272206303724927</v>
      </c>
      <c r="H85" s="68">
        <v>5.75</v>
      </c>
      <c r="I85" s="45"/>
    </row>
    <row r="86" spans="1:9">
      <c r="A86" s="32">
        <v>83</v>
      </c>
      <c r="B86" s="102">
        <v>0.29411764705882354</v>
      </c>
      <c r="C86" s="33">
        <v>161</v>
      </c>
      <c r="D86" s="46">
        <v>191</v>
      </c>
      <c r="E86" s="67">
        <v>3.8725490196078431</v>
      </c>
      <c r="F86" s="18">
        <v>0.56951871657754016</v>
      </c>
      <c r="G86" s="18">
        <v>0.48930481283422456</v>
      </c>
      <c r="H86" s="68">
        <v>6.1333333333333337</v>
      </c>
      <c r="I86" s="45"/>
    </row>
    <row r="87" spans="1:9">
      <c r="A87" s="32">
        <v>84</v>
      </c>
      <c r="B87" s="102">
        <v>0.10784313725490197</v>
      </c>
      <c r="C87" s="33">
        <v>161</v>
      </c>
      <c r="D87" s="46">
        <v>163</v>
      </c>
      <c r="E87" s="67">
        <v>3.7549019607843137</v>
      </c>
      <c r="F87" s="18">
        <v>0.55524861878453047</v>
      </c>
      <c r="G87" s="18">
        <v>0.54972375690607733</v>
      </c>
      <c r="H87" s="68">
        <v>5.9833333333333334</v>
      </c>
      <c r="I87" s="45"/>
    </row>
    <row r="88" spans="1:9">
      <c r="A88" s="32">
        <v>85</v>
      </c>
      <c r="B88" s="102">
        <v>0.17647058823529413</v>
      </c>
      <c r="C88" s="33">
        <v>189</v>
      </c>
      <c r="D88" s="46">
        <v>210</v>
      </c>
      <c r="E88" s="67">
        <v>3.3039215686274508</v>
      </c>
      <c r="F88" s="18">
        <v>0.48918918918918919</v>
      </c>
      <c r="G88" s="18">
        <v>0.43243243243243246</v>
      </c>
      <c r="H88" s="68">
        <v>6.1166666666666663</v>
      </c>
      <c r="I88" s="45"/>
    </row>
    <row r="89" spans="1:9">
      <c r="A89" s="32">
        <v>86</v>
      </c>
      <c r="B89" s="102">
        <v>6.8627450980392163E-2</v>
      </c>
      <c r="C89" s="33">
        <v>205</v>
      </c>
      <c r="D89" s="46">
        <v>211</v>
      </c>
      <c r="E89" s="67">
        <v>3.1666666666666665</v>
      </c>
      <c r="F89" s="18">
        <v>0.46335078534031415</v>
      </c>
      <c r="G89" s="18">
        <v>0.44764397905759157</v>
      </c>
      <c r="H89" s="68">
        <v>6.333333333333333</v>
      </c>
      <c r="I89" s="45"/>
    </row>
    <row r="90" spans="1:9">
      <c r="A90" s="32">
        <v>87</v>
      </c>
      <c r="B90" s="102">
        <v>4.9019607843137254E-2</v>
      </c>
      <c r="C90" s="33">
        <v>172</v>
      </c>
      <c r="D90" s="46">
        <v>173</v>
      </c>
      <c r="E90" s="67">
        <v>3.5392156862745097</v>
      </c>
      <c r="F90" s="18">
        <v>0.52486187845303867</v>
      </c>
      <c r="G90" s="18">
        <v>0.5220994475138121</v>
      </c>
      <c r="H90" s="68">
        <v>6</v>
      </c>
      <c r="I90" s="45"/>
    </row>
    <row r="91" spans="1:9">
      <c r="A91" s="32">
        <v>88</v>
      </c>
      <c r="B91" s="102">
        <v>8.8235294117647065E-2</v>
      </c>
      <c r="C91" s="33">
        <v>165</v>
      </c>
      <c r="D91" s="46">
        <v>196</v>
      </c>
      <c r="E91" s="67">
        <v>3.5098039215686274</v>
      </c>
      <c r="F91" s="18">
        <v>0.55645161290322576</v>
      </c>
      <c r="G91" s="18">
        <v>0.4731182795698925</v>
      </c>
      <c r="H91" s="68">
        <v>6.083333333333333</v>
      </c>
      <c r="I91" s="45"/>
    </row>
    <row r="92" spans="1:9">
      <c r="A92" s="32">
        <v>89</v>
      </c>
      <c r="B92" s="102">
        <v>4.9019607843137254E-2</v>
      </c>
      <c r="C92" s="33">
        <v>189</v>
      </c>
      <c r="D92" s="46">
        <v>192</v>
      </c>
      <c r="E92" s="67">
        <v>3.3431372549019609</v>
      </c>
      <c r="F92" s="18">
        <v>0.49465240641711228</v>
      </c>
      <c r="G92" s="18">
        <v>0.4866310160427807</v>
      </c>
      <c r="H92" s="68">
        <v>6.1833333333333336</v>
      </c>
      <c r="I92" s="45"/>
    </row>
    <row r="93" spans="1:9">
      <c r="A93" s="32">
        <v>90</v>
      </c>
      <c r="B93" s="102">
        <v>0.20588235294117646</v>
      </c>
      <c r="C93" s="33">
        <v>177</v>
      </c>
      <c r="D93" s="46">
        <v>192</v>
      </c>
      <c r="E93" s="67">
        <v>3.6274509803921569</v>
      </c>
      <c r="F93" s="18">
        <v>0.5292553191489362</v>
      </c>
      <c r="G93" s="18">
        <v>0.48936170212765961</v>
      </c>
      <c r="H93" s="68">
        <v>6.1833333333333336</v>
      </c>
      <c r="I93" s="45"/>
    </row>
    <row r="94" spans="1:9">
      <c r="A94" s="32">
        <v>91</v>
      </c>
      <c r="B94" s="102">
        <v>0.20588235294117646</v>
      </c>
      <c r="C94" s="33">
        <v>143</v>
      </c>
      <c r="D94" s="46">
        <v>141</v>
      </c>
      <c r="E94" s="67">
        <v>3.6372549019607843</v>
      </c>
      <c r="F94" s="18">
        <v>0.56666666666666665</v>
      </c>
      <c r="G94" s="18">
        <v>0.57272727272727275</v>
      </c>
      <c r="H94" s="68">
        <v>5.4666666666666668</v>
      </c>
      <c r="I94" s="45"/>
    </row>
    <row r="95" spans="1:9">
      <c r="A95" s="32">
        <v>92</v>
      </c>
      <c r="B95" s="102">
        <v>0.23529411764705882</v>
      </c>
      <c r="C95" s="33">
        <v>127</v>
      </c>
      <c r="D95" s="46">
        <v>119</v>
      </c>
      <c r="E95" s="67">
        <v>3.6176470588235294</v>
      </c>
      <c r="F95" s="18">
        <v>0.58360655737704925</v>
      </c>
      <c r="G95" s="18">
        <v>0.60983606557377046</v>
      </c>
      <c r="H95" s="68">
        <v>5.05</v>
      </c>
      <c r="I95" s="45"/>
    </row>
    <row r="96" spans="1:9">
      <c r="A96" s="32">
        <v>93</v>
      </c>
      <c r="B96" s="102">
        <v>2.9411764705882353E-2</v>
      </c>
      <c r="C96" s="33">
        <v>193</v>
      </c>
      <c r="D96" s="46">
        <v>213</v>
      </c>
      <c r="E96" s="67">
        <v>3.3039215686274508</v>
      </c>
      <c r="F96" s="18">
        <v>0.49476439790575921</v>
      </c>
      <c r="G96" s="18">
        <v>0.44240837696335078</v>
      </c>
      <c r="H96" s="68">
        <v>6.2833333333333332</v>
      </c>
      <c r="I96" s="45"/>
    </row>
    <row r="97" spans="1:9">
      <c r="A97" s="32">
        <v>94</v>
      </c>
      <c r="B97" s="102">
        <v>0.11764705882352941</v>
      </c>
      <c r="C97" s="33">
        <v>171</v>
      </c>
      <c r="D97" s="46">
        <v>160</v>
      </c>
      <c r="E97" s="67">
        <v>3.2352941176470589</v>
      </c>
      <c r="F97" s="18">
        <v>0.5</v>
      </c>
      <c r="G97" s="18">
        <v>0.53216374269005851</v>
      </c>
      <c r="H97" s="68">
        <v>5.65</v>
      </c>
      <c r="I97" s="45"/>
    </row>
    <row r="98" spans="1:9">
      <c r="A98" s="32">
        <v>95</v>
      </c>
      <c r="B98" s="102">
        <v>0.14705882352941177</v>
      </c>
      <c r="C98" s="33">
        <v>173</v>
      </c>
      <c r="D98" s="46">
        <v>197</v>
      </c>
      <c r="E98" s="67">
        <v>3.3431372549019609</v>
      </c>
      <c r="F98" s="18">
        <v>0.51675977653631278</v>
      </c>
      <c r="G98" s="18">
        <v>0.44972067039106145</v>
      </c>
      <c r="H98" s="68">
        <v>5.9</v>
      </c>
      <c r="I98" s="45"/>
    </row>
    <row r="99" spans="1:9">
      <c r="A99" s="32">
        <v>96</v>
      </c>
      <c r="B99" s="102">
        <v>0.12745098039215685</v>
      </c>
      <c r="C99" s="33">
        <v>185</v>
      </c>
      <c r="D99" s="46">
        <v>202</v>
      </c>
      <c r="E99" s="67">
        <v>3.3333333333333335</v>
      </c>
      <c r="F99" s="18">
        <v>0.50402144772117963</v>
      </c>
      <c r="G99" s="18">
        <v>0.45844504021447718</v>
      </c>
      <c r="H99" s="68">
        <v>6.166666666666667</v>
      </c>
      <c r="I99" s="45"/>
    </row>
    <row r="100" spans="1:9">
      <c r="A100" s="32">
        <v>97</v>
      </c>
      <c r="B100" s="102">
        <v>7.8431372549019607E-2</v>
      </c>
      <c r="C100" s="33">
        <v>167</v>
      </c>
      <c r="D100" s="46">
        <v>185</v>
      </c>
      <c r="E100" s="67">
        <v>3.2058823529411766</v>
      </c>
      <c r="F100" s="18">
        <v>0.51734104046242768</v>
      </c>
      <c r="G100" s="18">
        <v>0.46531791907514453</v>
      </c>
      <c r="H100" s="68">
        <v>5.7333333333333334</v>
      </c>
      <c r="I100" s="45"/>
    </row>
    <row r="101" spans="1:9">
      <c r="A101" s="32">
        <v>98</v>
      </c>
      <c r="B101" s="102">
        <v>4.9019607843137254E-2</v>
      </c>
      <c r="C101" s="33">
        <v>190</v>
      </c>
      <c r="D101" s="46">
        <v>180</v>
      </c>
      <c r="E101" s="67">
        <v>3.107843137254902</v>
      </c>
      <c r="F101" s="18">
        <v>0.4662921348314607</v>
      </c>
      <c r="G101" s="18">
        <v>0.4943820224719101</v>
      </c>
      <c r="H101" s="68">
        <v>5.8666666666666663</v>
      </c>
      <c r="I101" s="45"/>
    </row>
    <row r="102" spans="1:9">
      <c r="A102" s="32">
        <v>99</v>
      </c>
      <c r="B102" s="102">
        <v>0.10784313725490197</v>
      </c>
      <c r="C102" s="33">
        <v>171</v>
      </c>
      <c r="D102" s="46">
        <v>186</v>
      </c>
      <c r="E102" s="67">
        <v>3.3137254901960786</v>
      </c>
      <c r="F102" s="18">
        <v>0.5196629213483146</v>
      </c>
      <c r="G102" s="18">
        <v>0.47752808988764039</v>
      </c>
      <c r="H102" s="68">
        <v>5.85</v>
      </c>
      <c r="I102" s="45"/>
    </row>
    <row r="103" spans="1:9">
      <c r="A103" s="32">
        <v>100</v>
      </c>
      <c r="B103" s="102">
        <v>6.8627450980392163E-2</v>
      </c>
      <c r="C103" s="33">
        <v>179</v>
      </c>
      <c r="D103" s="46">
        <v>200</v>
      </c>
      <c r="E103" s="67">
        <v>3.1372549019607843</v>
      </c>
      <c r="F103" s="18">
        <v>0.50688705234159781</v>
      </c>
      <c r="G103" s="18">
        <v>0.44903581267217629</v>
      </c>
      <c r="H103" s="68">
        <v>5.9666666666666668</v>
      </c>
      <c r="I103" s="45"/>
    </row>
    <row r="104" spans="1:9">
      <c r="A104" s="32">
        <v>101</v>
      </c>
      <c r="B104" s="102">
        <v>0.12745098039215685</v>
      </c>
      <c r="C104" s="33">
        <v>173</v>
      </c>
      <c r="D104" s="46">
        <v>183</v>
      </c>
      <c r="E104" s="67">
        <v>3.6960784313725492</v>
      </c>
      <c r="F104" s="18">
        <v>0.53743315508021383</v>
      </c>
      <c r="G104" s="18">
        <v>0.51069518716577544</v>
      </c>
      <c r="H104" s="68">
        <v>6.15</v>
      </c>
      <c r="I104" s="45"/>
    </row>
    <row r="105" spans="1:9">
      <c r="A105" s="32">
        <v>102</v>
      </c>
      <c r="B105" s="102">
        <v>2.9411764705882353E-2</v>
      </c>
      <c r="C105" s="33">
        <v>230</v>
      </c>
      <c r="D105" s="46">
        <v>233</v>
      </c>
      <c r="E105" s="67">
        <v>3.1274509803921569</v>
      </c>
      <c r="F105" s="18">
        <v>0.43069306930693074</v>
      </c>
      <c r="G105" s="18">
        <v>0.42326732673267331</v>
      </c>
      <c r="H105" s="68">
        <v>6.6833333333333336</v>
      </c>
      <c r="I105" s="45"/>
    </row>
    <row r="106" spans="1:9">
      <c r="A106" s="32">
        <v>103</v>
      </c>
      <c r="B106" s="102">
        <v>5.8823529411764705E-2</v>
      </c>
      <c r="C106" s="33">
        <v>186</v>
      </c>
      <c r="D106" s="46">
        <v>195</v>
      </c>
      <c r="E106" s="67">
        <v>3.215686274509804</v>
      </c>
      <c r="F106" s="18">
        <v>0.48333333333333328</v>
      </c>
      <c r="G106" s="18">
        <v>0.45833333333333337</v>
      </c>
      <c r="H106" s="68">
        <v>5.9666666666666668</v>
      </c>
      <c r="I106" s="45"/>
    </row>
    <row r="107" spans="1:9">
      <c r="A107" s="32">
        <v>104</v>
      </c>
      <c r="B107" s="102">
        <v>7.8431372549019607E-2</v>
      </c>
      <c r="C107" s="33">
        <v>163</v>
      </c>
      <c r="D107" s="46">
        <v>171</v>
      </c>
      <c r="E107" s="67">
        <v>3.5686274509803924</v>
      </c>
      <c r="F107" s="18">
        <v>0.54722222222222228</v>
      </c>
      <c r="G107" s="18">
        <v>0.52500000000000002</v>
      </c>
      <c r="H107" s="68">
        <v>5.9333333333333336</v>
      </c>
      <c r="I107" s="45"/>
    </row>
    <row r="108" spans="1:9">
      <c r="A108" s="32">
        <v>105</v>
      </c>
      <c r="B108" s="102">
        <v>0.13725490196078433</v>
      </c>
      <c r="C108" s="33">
        <v>170</v>
      </c>
      <c r="D108" s="46">
        <v>186</v>
      </c>
      <c r="E108" s="67">
        <v>3.5</v>
      </c>
      <c r="F108" s="18">
        <v>0.52908587257617734</v>
      </c>
      <c r="G108" s="18">
        <v>0.48476454293628812</v>
      </c>
      <c r="H108" s="68">
        <v>5.9833333333333334</v>
      </c>
      <c r="I108" s="45"/>
    </row>
    <row r="109" spans="1:9">
      <c r="A109" s="32">
        <v>106</v>
      </c>
      <c r="B109" s="102">
        <v>7.8431372549019607E-2</v>
      </c>
      <c r="C109" s="33">
        <v>177</v>
      </c>
      <c r="D109" s="46">
        <v>170</v>
      </c>
      <c r="E109" s="67">
        <v>3.2647058823529411</v>
      </c>
      <c r="F109" s="18">
        <v>0.48991354466858794</v>
      </c>
      <c r="G109" s="18">
        <v>0.51008645533141217</v>
      </c>
      <c r="H109" s="68">
        <v>5.7166666666666668</v>
      </c>
      <c r="I109" s="45"/>
    </row>
    <row r="110" spans="1:9">
      <c r="A110" s="32">
        <v>107</v>
      </c>
      <c r="B110" s="102">
        <v>9.8039215686274508E-2</v>
      </c>
      <c r="C110" s="33">
        <v>182</v>
      </c>
      <c r="D110" s="46">
        <v>193</v>
      </c>
      <c r="E110" s="67">
        <v>3.3137254901960786</v>
      </c>
      <c r="F110" s="18">
        <v>0.50136986301369868</v>
      </c>
      <c r="G110" s="18">
        <v>0.47123287671232872</v>
      </c>
      <c r="H110" s="68">
        <v>6.0333333333333332</v>
      </c>
      <c r="I110" s="45"/>
    </row>
    <row r="111" spans="1:9">
      <c r="A111" s="32">
        <v>108</v>
      </c>
      <c r="B111" s="102">
        <v>9.8039215686274508E-2</v>
      </c>
      <c r="C111" s="33">
        <v>151</v>
      </c>
      <c r="D111" s="46">
        <v>171</v>
      </c>
      <c r="E111" s="67">
        <v>3.4509803921568629</v>
      </c>
      <c r="F111" s="18">
        <v>0.56358381502890176</v>
      </c>
      <c r="G111" s="18">
        <v>0.5057803468208093</v>
      </c>
      <c r="H111" s="68">
        <v>5.7</v>
      </c>
      <c r="I111" s="45"/>
    </row>
    <row r="112" spans="1:9">
      <c r="A112" s="32">
        <v>109</v>
      </c>
      <c r="B112" s="102">
        <v>6.8627450980392163E-2</v>
      </c>
      <c r="C112" s="33">
        <v>159</v>
      </c>
      <c r="D112" s="46">
        <v>193</v>
      </c>
      <c r="E112" s="67">
        <v>2.9117647058823528</v>
      </c>
      <c r="F112" s="18">
        <v>0.52537313432835819</v>
      </c>
      <c r="G112" s="18">
        <v>0.42388059701492542</v>
      </c>
      <c r="H112" s="68">
        <v>5.5666666666666664</v>
      </c>
      <c r="I112" s="45"/>
    </row>
    <row r="113" spans="1:9">
      <c r="A113" s="32">
        <v>110</v>
      </c>
      <c r="B113" s="102">
        <v>0.10784313725490197</v>
      </c>
      <c r="C113" s="33">
        <v>163</v>
      </c>
      <c r="D113" s="46">
        <v>196</v>
      </c>
      <c r="E113" s="67">
        <v>3.3725490196078431</v>
      </c>
      <c r="F113" s="18">
        <v>0.54469273743016755</v>
      </c>
      <c r="G113" s="18">
        <v>0.45251396648044695</v>
      </c>
      <c r="H113" s="68">
        <v>5.916666666666667</v>
      </c>
      <c r="I113" s="45"/>
    </row>
    <row r="114" spans="1:9">
      <c r="A114" s="32">
        <v>111</v>
      </c>
      <c r="B114" s="102">
        <v>3.9215686274509803E-2</v>
      </c>
      <c r="C114" s="33">
        <v>164</v>
      </c>
      <c r="D114" s="46">
        <v>201</v>
      </c>
      <c r="E114" s="67">
        <v>3.107843137254902</v>
      </c>
      <c r="F114" s="18">
        <v>0.53008595988538687</v>
      </c>
      <c r="G114" s="18">
        <v>0.4240687679083095</v>
      </c>
      <c r="H114" s="68">
        <v>5.8</v>
      </c>
      <c r="I114" s="45"/>
    </row>
    <row r="115" spans="1:9">
      <c r="A115" s="32">
        <v>112</v>
      </c>
      <c r="B115" s="102">
        <v>5.8823529411764705E-2</v>
      </c>
      <c r="C115" s="33">
        <v>175</v>
      </c>
      <c r="D115" s="46">
        <v>182</v>
      </c>
      <c r="E115" s="67">
        <v>3.2941176470588234</v>
      </c>
      <c r="F115" s="18">
        <v>0.50424929178470257</v>
      </c>
      <c r="G115" s="18">
        <v>0.48441926345609065</v>
      </c>
      <c r="H115" s="68">
        <v>5.85</v>
      </c>
      <c r="I115" s="45"/>
    </row>
    <row r="116" spans="1:9">
      <c r="A116" s="32">
        <v>113</v>
      </c>
      <c r="B116" s="102">
        <v>4.9019607843137254E-2</v>
      </c>
      <c r="C116" s="33">
        <v>167</v>
      </c>
      <c r="D116" s="46">
        <v>193</v>
      </c>
      <c r="E116" s="67">
        <v>3.2352941176470589</v>
      </c>
      <c r="F116" s="18">
        <v>0.52556818181818188</v>
      </c>
      <c r="G116" s="18">
        <v>0.45170454545454541</v>
      </c>
      <c r="H116" s="68">
        <v>5.85</v>
      </c>
      <c r="I116" s="45"/>
    </row>
    <row r="117" spans="1:9">
      <c r="A117" s="32">
        <v>114</v>
      </c>
      <c r="B117" s="102">
        <v>3.9215686274509803E-2</v>
      </c>
      <c r="C117" s="33">
        <v>211</v>
      </c>
      <c r="D117" s="46">
        <v>219</v>
      </c>
      <c r="E117" s="67">
        <v>3.1274509803921569</v>
      </c>
      <c r="F117" s="18">
        <v>0.45336787564766834</v>
      </c>
      <c r="G117" s="18">
        <v>0.43264248704663211</v>
      </c>
      <c r="H117" s="68">
        <v>6.3666666666666663</v>
      </c>
      <c r="I117" s="45"/>
    </row>
    <row r="118" spans="1:9">
      <c r="A118" s="32">
        <v>115</v>
      </c>
      <c r="B118" s="102">
        <v>7.8431372549019607E-2</v>
      </c>
      <c r="C118" s="33">
        <v>188</v>
      </c>
      <c r="D118" s="46">
        <v>200</v>
      </c>
      <c r="E118" s="67">
        <v>3.2745098039215685</v>
      </c>
      <c r="F118" s="18">
        <v>0.49597855227882037</v>
      </c>
      <c r="G118" s="18">
        <v>0.46380697050938335</v>
      </c>
      <c r="H118" s="68">
        <v>6.1333333333333337</v>
      </c>
      <c r="I118" s="45"/>
    </row>
    <row r="119" spans="1:9">
      <c r="A119" s="32">
        <v>116</v>
      </c>
      <c r="B119" s="102">
        <v>2.9411764705882353E-2</v>
      </c>
      <c r="C119" s="33">
        <v>184</v>
      </c>
      <c r="D119" s="46">
        <v>190</v>
      </c>
      <c r="E119" s="67">
        <v>3.107843137254902</v>
      </c>
      <c r="F119" s="18">
        <v>0.48459383753501406</v>
      </c>
      <c r="G119" s="18">
        <v>0.46778711484593838</v>
      </c>
      <c r="H119" s="68">
        <v>5.916666666666667</v>
      </c>
      <c r="I119" s="45"/>
    </row>
    <row r="120" spans="1:9">
      <c r="A120" s="32">
        <v>117</v>
      </c>
      <c r="B120" s="102">
        <v>6.8627450980392163E-2</v>
      </c>
      <c r="C120" s="33">
        <v>173</v>
      </c>
      <c r="D120" s="46">
        <v>169</v>
      </c>
      <c r="E120" s="67">
        <v>3.4901960784313726</v>
      </c>
      <c r="F120" s="18">
        <v>0.51540616246498594</v>
      </c>
      <c r="G120" s="18">
        <v>0.5266106442577031</v>
      </c>
      <c r="H120" s="68">
        <v>5.9</v>
      </c>
      <c r="I120" s="45"/>
    </row>
    <row r="121" spans="1:9">
      <c r="A121" s="32">
        <v>118</v>
      </c>
      <c r="B121" s="102">
        <v>9.8039215686274508E-3</v>
      </c>
      <c r="C121" s="33">
        <v>200</v>
      </c>
      <c r="D121" s="46">
        <v>214</v>
      </c>
      <c r="E121" s="67">
        <v>2.9215686274509802</v>
      </c>
      <c r="F121" s="18">
        <v>0.46524064171122992</v>
      </c>
      <c r="G121" s="18">
        <v>0.42780748663101609</v>
      </c>
      <c r="H121" s="68">
        <v>6.166666666666667</v>
      </c>
      <c r="I121" s="45"/>
    </row>
    <row r="122" spans="1:9">
      <c r="A122" s="32">
        <v>119</v>
      </c>
      <c r="B122" s="102">
        <v>5.8823529411764705E-2</v>
      </c>
      <c r="C122" s="33">
        <v>150</v>
      </c>
      <c r="D122" s="46">
        <v>178</v>
      </c>
      <c r="E122" s="67">
        <v>3.4019607843137254</v>
      </c>
      <c r="F122" s="18">
        <v>0.56521739130434789</v>
      </c>
      <c r="G122" s="18">
        <v>0.48405797101449277</v>
      </c>
      <c r="H122" s="68">
        <v>5.7166666666666668</v>
      </c>
      <c r="I122" s="45"/>
    </row>
    <row r="123" spans="1:9">
      <c r="A123" s="32">
        <v>120</v>
      </c>
      <c r="B123" s="102">
        <v>0.12745098039215685</v>
      </c>
      <c r="C123" s="33">
        <v>176</v>
      </c>
      <c r="D123" s="46">
        <v>179</v>
      </c>
      <c r="E123" s="67">
        <v>3.5098039215686274</v>
      </c>
      <c r="F123" s="18">
        <v>0.51780821917808217</v>
      </c>
      <c r="G123" s="18">
        <v>0.50958904109589043</v>
      </c>
      <c r="H123" s="68">
        <v>6.05</v>
      </c>
      <c r="I123" s="45"/>
    </row>
    <row r="124" spans="1:9">
      <c r="A124" s="32">
        <v>121</v>
      </c>
      <c r="B124" s="102">
        <v>9.8039215686274508E-2</v>
      </c>
      <c r="C124" s="33">
        <v>161</v>
      </c>
      <c r="D124" s="46">
        <v>162</v>
      </c>
      <c r="E124" s="67">
        <v>3.5588235294117645</v>
      </c>
      <c r="F124" s="18">
        <v>0.54131054131054124</v>
      </c>
      <c r="G124" s="18">
        <v>0.53846153846153844</v>
      </c>
      <c r="H124" s="68">
        <v>5.75</v>
      </c>
      <c r="I124" s="45"/>
    </row>
    <row r="125" spans="1:9">
      <c r="A125" s="32">
        <v>122</v>
      </c>
      <c r="B125" s="102">
        <v>7.8431372549019607E-2</v>
      </c>
      <c r="C125" s="33">
        <v>168</v>
      </c>
      <c r="D125" s="46">
        <v>173</v>
      </c>
      <c r="E125" s="67">
        <v>3.4509803921568629</v>
      </c>
      <c r="F125" s="18">
        <v>0.52676056338028165</v>
      </c>
      <c r="G125" s="18">
        <v>0.51267605633802815</v>
      </c>
      <c r="H125" s="68">
        <v>5.8666666666666663</v>
      </c>
      <c r="I125" s="45"/>
    </row>
    <row r="126" spans="1:9">
      <c r="A126" s="32">
        <v>123</v>
      </c>
      <c r="B126" s="102">
        <v>8.8235294117647065E-2</v>
      </c>
      <c r="C126" s="33">
        <v>166</v>
      </c>
      <c r="D126" s="46">
        <v>190</v>
      </c>
      <c r="E126" s="67">
        <v>3.1666666666666665</v>
      </c>
      <c r="F126" s="18">
        <v>0.52706552706552712</v>
      </c>
      <c r="G126" s="18">
        <v>0.45868945868945865</v>
      </c>
      <c r="H126" s="68">
        <v>5.8166666666666664</v>
      </c>
      <c r="I126" s="45"/>
    </row>
    <row r="127" spans="1:9">
      <c r="A127" s="32">
        <v>124</v>
      </c>
      <c r="B127" s="102">
        <v>0.20588235294117646</v>
      </c>
      <c r="C127" s="33">
        <v>146</v>
      </c>
      <c r="D127" s="46">
        <v>175</v>
      </c>
      <c r="E127" s="67">
        <v>3.7352941176470589</v>
      </c>
      <c r="F127" s="18">
        <v>0.5898876404494382</v>
      </c>
      <c r="G127" s="18">
        <v>0.5084269662921348</v>
      </c>
      <c r="H127" s="68">
        <v>5.8666666666666663</v>
      </c>
      <c r="I127" s="45"/>
    </row>
    <row r="128" spans="1:9">
      <c r="A128" s="32">
        <v>125</v>
      </c>
      <c r="B128" s="102">
        <v>0.12745098039215685</v>
      </c>
      <c r="C128" s="33">
        <v>177</v>
      </c>
      <c r="D128" s="46">
        <v>193</v>
      </c>
      <c r="E128" s="67">
        <v>3.3823529411764706</v>
      </c>
      <c r="F128" s="18">
        <v>0.51104972375690605</v>
      </c>
      <c r="G128" s="18">
        <v>0.46685082872928174</v>
      </c>
      <c r="H128" s="68">
        <v>5.95</v>
      </c>
      <c r="I128" s="45"/>
    </row>
    <row r="129" spans="1:9">
      <c r="A129" s="32">
        <v>126</v>
      </c>
      <c r="B129" s="102">
        <v>0.13725490196078433</v>
      </c>
      <c r="C129" s="33">
        <v>148</v>
      </c>
      <c r="D129" s="46">
        <v>152</v>
      </c>
      <c r="E129" s="67">
        <v>3.6372549019607843</v>
      </c>
      <c r="F129" s="18">
        <v>0.56851311953352768</v>
      </c>
      <c r="G129" s="18">
        <v>0.55685131195335269</v>
      </c>
      <c r="H129" s="68">
        <v>5.6166666666666663</v>
      </c>
      <c r="I129" s="45"/>
    </row>
    <row r="130" spans="1:9">
      <c r="A130" s="32">
        <v>127</v>
      </c>
      <c r="B130" s="102">
        <v>0.10784313725490197</v>
      </c>
      <c r="C130" s="33">
        <v>159</v>
      </c>
      <c r="D130" s="46">
        <v>180</v>
      </c>
      <c r="E130" s="67">
        <v>3.392156862745098</v>
      </c>
      <c r="F130" s="18">
        <v>0.55084745762711862</v>
      </c>
      <c r="G130" s="18">
        <v>0.49152542372881358</v>
      </c>
      <c r="H130" s="68">
        <v>5.85</v>
      </c>
      <c r="I130" s="45"/>
    </row>
    <row r="131" spans="1:9">
      <c r="A131" s="32">
        <v>128</v>
      </c>
      <c r="B131" s="102">
        <v>9.8039215686274508E-2</v>
      </c>
      <c r="C131" s="33">
        <v>188</v>
      </c>
      <c r="D131" s="46">
        <v>189</v>
      </c>
      <c r="E131" s="67">
        <v>3.3431372549019609</v>
      </c>
      <c r="F131" s="18">
        <v>0.49189189189189186</v>
      </c>
      <c r="G131" s="18">
        <v>0.48918918918918919</v>
      </c>
      <c r="H131" s="68">
        <v>6.1166666666666663</v>
      </c>
      <c r="I131" s="45"/>
    </row>
    <row r="132" spans="1:9">
      <c r="A132" s="32">
        <v>129</v>
      </c>
      <c r="B132" s="102">
        <v>0.14705882352941177</v>
      </c>
      <c r="C132" s="33">
        <v>116</v>
      </c>
      <c r="D132" s="46">
        <v>135</v>
      </c>
      <c r="E132" s="67">
        <v>3.8823529411764706</v>
      </c>
      <c r="F132" s="18">
        <v>0.64417177914110435</v>
      </c>
      <c r="G132" s="18">
        <v>0.58588957055214719</v>
      </c>
      <c r="H132" s="68">
        <v>5.3833333333333337</v>
      </c>
      <c r="I132" s="45"/>
    </row>
    <row r="133" spans="1:9">
      <c r="A133" s="32">
        <v>130</v>
      </c>
      <c r="B133" s="102">
        <v>8.8235294117647065E-2</v>
      </c>
      <c r="C133" s="33">
        <v>155</v>
      </c>
      <c r="D133" s="46">
        <v>168</v>
      </c>
      <c r="E133" s="67">
        <v>3.3627450980392157</v>
      </c>
      <c r="F133" s="18">
        <v>0.54678362573099415</v>
      </c>
      <c r="G133" s="18">
        <v>0.50877192982456143</v>
      </c>
      <c r="H133" s="68">
        <v>5.6</v>
      </c>
      <c r="I133" s="45"/>
    </row>
    <row r="134" spans="1:9">
      <c r="A134" s="32">
        <v>131</v>
      </c>
      <c r="B134" s="102">
        <v>0.14705882352941177</v>
      </c>
      <c r="C134" s="33">
        <v>135</v>
      </c>
      <c r="D134" s="46">
        <v>161</v>
      </c>
      <c r="E134" s="67">
        <v>3.6960784313725492</v>
      </c>
      <c r="F134" s="18">
        <v>0.60294117647058831</v>
      </c>
      <c r="G134" s="18">
        <v>0.52647058823529413</v>
      </c>
      <c r="H134" s="68">
        <v>5.6166666666666663</v>
      </c>
      <c r="I134" s="45"/>
    </row>
    <row r="135" spans="1:9">
      <c r="A135" s="32">
        <v>132</v>
      </c>
      <c r="B135" s="102">
        <v>1.9607843137254902E-2</v>
      </c>
      <c r="C135" s="33">
        <v>187</v>
      </c>
      <c r="D135" s="46">
        <v>180</v>
      </c>
      <c r="E135" s="67">
        <v>3.1862745098039214</v>
      </c>
      <c r="F135" s="18">
        <v>0.48342541436464093</v>
      </c>
      <c r="G135" s="18">
        <v>0.50276243093922646</v>
      </c>
      <c r="H135" s="68">
        <v>5.95</v>
      </c>
      <c r="I135" s="45"/>
    </row>
    <row r="136" spans="1:9">
      <c r="A136" s="32">
        <v>133</v>
      </c>
      <c r="B136" s="102">
        <v>8.8235294117647065E-2</v>
      </c>
      <c r="C136" s="33">
        <v>166</v>
      </c>
      <c r="D136" s="46">
        <v>178</v>
      </c>
      <c r="E136" s="67">
        <v>3.4901960784313726</v>
      </c>
      <c r="F136" s="18">
        <v>0.53501400560224088</v>
      </c>
      <c r="G136" s="18">
        <v>0.50140056022408963</v>
      </c>
      <c r="H136" s="68">
        <v>5.8833333333333337</v>
      </c>
      <c r="I136" s="45"/>
    </row>
    <row r="137" spans="1:9">
      <c r="A137" s="32">
        <v>134</v>
      </c>
      <c r="B137" s="102">
        <v>5.8823529411764705E-2</v>
      </c>
      <c r="C137" s="33">
        <v>172</v>
      </c>
      <c r="D137" s="46">
        <v>184</v>
      </c>
      <c r="E137" s="67">
        <v>3.2058823529411766</v>
      </c>
      <c r="F137" s="18">
        <v>0.50997150997150997</v>
      </c>
      <c r="G137" s="18">
        <v>0.4757834757834758</v>
      </c>
      <c r="H137" s="68">
        <v>5.833333333333333</v>
      </c>
      <c r="I137" s="45"/>
    </row>
    <row r="138" spans="1:9">
      <c r="A138" s="32">
        <v>135</v>
      </c>
      <c r="B138" s="102">
        <v>4.9019607843137254E-2</v>
      </c>
      <c r="C138" s="33">
        <v>155</v>
      </c>
      <c r="D138" s="46">
        <v>170</v>
      </c>
      <c r="E138" s="67">
        <v>3.4019607843137254</v>
      </c>
      <c r="F138" s="18">
        <v>0.55840455840455838</v>
      </c>
      <c r="G138" s="18">
        <v>0.51566951566951569</v>
      </c>
      <c r="H138" s="68">
        <v>5.8166666666666664</v>
      </c>
      <c r="I138" s="45"/>
    </row>
    <row r="139" spans="1:9">
      <c r="A139" s="32">
        <v>136</v>
      </c>
      <c r="B139" s="102">
        <v>9.8039215686274508E-2</v>
      </c>
      <c r="C139" s="33">
        <v>164</v>
      </c>
      <c r="D139" s="46">
        <v>172</v>
      </c>
      <c r="E139" s="67">
        <v>3.4313725490196076</v>
      </c>
      <c r="F139" s="18">
        <v>0.53541076487252126</v>
      </c>
      <c r="G139" s="18">
        <v>0.51274787535410771</v>
      </c>
      <c r="H139" s="68">
        <v>5.7833333333333332</v>
      </c>
      <c r="I139" s="45"/>
    </row>
    <row r="140" spans="1:9">
      <c r="A140" s="32">
        <v>137</v>
      </c>
      <c r="B140" s="102">
        <v>0.15686274509803921</v>
      </c>
      <c r="C140" s="33">
        <v>173</v>
      </c>
      <c r="D140" s="46">
        <v>169</v>
      </c>
      <c r="E140" s="67">
        <v>3.5784313725490198</v>
      </c>
      <c r="F140" s="18">
        <v>0.51944444444444438</v>
      </c>
      <c r="G140" s="18">
        <v>0.53055555555555556</v>
      </c>
      <c r="H140" s="68">
        <v>5.9</v>
      </c>
      <c r="I140" s="45"/>
    </row>
    <row r="141" spans="1:9">
      <c r="A141" s="32">
        <v>138</v>
      </c>
      <c r="B141" s="102">
        <v>0.19607843137254902</v>
      </c>
      <c r="C141" s="33">
        <v>148</v>
      </c>
      <c r="D141" s="46">
        <v>157</v>
      </c>
      <c r="E141" s="67">
        <v>3.5490196078431371</v>
      </c>
      <c r="F141" s="18">
        <v>0.56213017751479288</v>
      </c>
      <c r="G141" s="18">
        <v>0.53550295857988162</v>
      </c>
      <c r="H141" s="68">
        <v>5.5666666666666664</v>
      </c>
      <c r="I141" s="45"/>
    </row>
    <row r="142" spans="1:9">
      <c r="A142" s="32">
        <v>139</v>
      </c>
      <c r="B142" s="102">
        <v>0.11764705882352941</v>
      </c>
      <c r="C142" s="33">
        <v>163</v>
      </c>
      <c r="D142" s="46">
        <v>190</v>
      </c>
      <c r="E142" s="67">
        <v>3.3431372549019609</v>
      </c>
      <c r="F142" s="18">
        <v>0.54722222222222228</v>
      </c>
      <c r="G142" s="18">
        <v>0.47222222222222221</v>
      </c>
      <c r="H142" s="68">
        <v>5.95</v>
      </c>
      <c r="I142" s="45"/>
    </row>
    <row r="143" spans="1:9">
      <c r="A143" s="32">
        <v>140</v>
      </c>
      <c r="B143" s="102">
        <v>7.8431372549019607E-2</v>
      </c>
      <c r="C143" s="33">
        <v>167</v>
      </c>
      <c r="D143" s="46">
        <v>192</v>
      </c>
      <c r="E143" s="67">
        <v>3.5980392156862746</v>
      </c>
      <c r="F143" s="18">
        <v>0.54986522911051217</v>
      </c>
      <c r="G143" s="18">
        <v>0.48247978436657679</v>
      </c>
      <c r="H143" s="68">
        <v>6.1</v>
      </c>
      <c r="I143" s="45"/>
    </row>
    <row r="144" spans="1:9">
      <c r="A144" s="32">
        <v>141</v>
      </c>
      <c r="B144" s="102">
        <v>6.8627450980392163E-2</v>
      </c>
      <c r="C144" s="33">
        <v>167</v>
      </c>
      <c r="D144" s="46">
        <v>182</v>
      </c>
      <c r="E144" s="67">
        <v>3.392156862745098</v>
      </c>
      <c r="F144" s="18">
        <v>0.5308988764044944</v>
      </c>
      <c r="G144" s="18">
        <v>0.4887640449438202</v>
      </c>
      <c r="H144" s="68">
        <v>5.9</v>
      </c>
      <c r="I144" s="45"/>
    </row>
    <row r="145" spans="1:9">
      <c r="A145" s="32">
        <v>142</v>
      </c>
      <c r="B145" s="102">
        <v>3.9215686274509803E-2</v>
      </c>
      <c r="C145" s="33">
        <v>189</v>
      </c>
      <c r="D145" s="46">
        <v>203</v>
      </c>
      <c r="E145" s="67">
        <v>3.3235294117647061</v>
      </c>
      <c r="F145" s="18">
        <v>0.49465240641711228</v>
      </c>
      <c r="G145" s="18">
        <v>0.45721925133689845</v>
      </c>
      <c r="H145" s="68">
        <v>6.2</v>
      </c>
      <c r="I145" s="45"/>
    </row>
    <row r="146" spans="1:9">
      <c r="A146" s="32">
        <v>143</v>
      </c>
      <c r="B146" s="102">
        <v>0.11764705882352941</v>
      </c>
      <c r="C146" s="33">
        <v>155</v>
      </c>
      <c r="D146" s="46">
        <v>183</v>
      </c>
      <c r="E146" s="67">
        <v>3.1568627450980391</v>
      </c>
      <c r="F146" s="18">
        <v>0.53869047619047616</v>
      </c>
      <c r="G146" s="18">
        <v>0.4553571428571429</v>
      </c>
      <c r="H146" s="68">
        <v>5.5333333333333332</v>
      </c>
      <c r="I146" s="45"/>
    </row>
    <row r="147" spans="1:9">
      <c r="A147" s="32">
        <v>144</v>
      </c>
      <c r="B147" s="102">
        <v>7.8431372549019607E-2</v>
      </c>
      <c r="C147" s="33">
        <v>160</v>
      </c>
      <c r="D147" s="46">
        <v>183</v>
      </c>
      <c r="E147" s="67">
        <v>3.1666666666666665</v>
      </c>
      <c r="F147" s="18">
        <v>0.53488372093023262</v>
      </c>
      <c r="G147" s="18">
        <v>0.46802325581395354</v>
      </c>
      <c r="H147" s="68">
        <v>5.7</v>
      </c>
      <c r="I147" s="45"/>
    </row>
    <row r="148" spans="1:9">
      <c r="A148" s="32">
        <v>145</v>
      </c>
      <c r="B148" s="102">
        <v>6.8627450980392163E-2</v>
      </c>
      <c r="C148" s="33">
        <v>165</v>
      </c>
      <c r="D148" s="46">
        <v>167</v>
      </c>
      <c r="E148" s="67">
        <v>3.3431372549019609</v>
      </c>
      <c r="F148" s="18">
        <v>0.52449567723342938</v>
      </c>
      <c r="G148" s="18">
        <v>0.51873198847262247</v>
      </c>
      <c r="H148" s="68">
        <v>5.75</v>
      </c>
      <c r="I148" s="45"/>
    </row>
    <row r="149" spans="1:9">
      <c r="A149" s="32">
        <v>146</v>
      </c>
      <c r="B149" s="102">
        <v>6.8627450980392163E-2</v>
      </c>
      <c r="C149" s="33">
        <v>185</v>
      </c>
      <c r="D149" s="46">
        <v>198</v>
      </c>
      <c r="E149" s="67">
        <v>3.1666666666666665</v>
      </c>
      <c r="F149" s="18">
        <v>0.49035812672176304</v>
      </c>
      <c r="G149" s="18">
        <v>0.45454545454545459</v>
      </c>
      <c r="H149" s="68">
        <v>5.9666666666666668</v>
      </c>
      <c r="I149" s="45"/>
    </row>
    <row r="150" spans="1:9">
      <c r="A150" s="32">
        <v>147</v>
      </c>
      <c r="B150" s="102">
        <v>4.9019607843137254E-2</v>
      </c>
      <c r="C150" s="33">
        <v>187</v>
      </c>
      <c r="D150" s="46">
        <v>192</v>
      </c>
      <c r="E150" s="67">
        <v>2.9313725490196076</v>
      </c>
      <c r="F150" s="18">
        <v>0.46875</v>
      </c>
      <c r="G150" s="18">
        <v>0.45454545454545459</v>
      </c>
      <c r="H150" s="68">
        <v>5.833333333333333</v>
      </c>
      <c r="I150" s="45"/>
    </row>
    <row r="151" spans="1:9">
      <c r="A151" s="32">
        <v>148</v>
      </c>
      <c r="B151" s="102">
        <v>0.35294117647058826</v>
      </c>
      <c r="C151" s="33">
        <v>142</v>
      </c>
      <c r="D151" s="46">
        <v>158</v>
      </c>
      <c r="E151" s="67">
        <v>3.9509803921568629</v>
      </c>
      <c r="F151" s="18">
        <v>0.59659090909090917</v>
      </c>
      <c r="G151" s="18">
        <v>0.55113636363636365</v>
      </c>
      <c r="H151" s="68">
        <v>5.75</v>
      </c>
      <c r="I151" s="45"/>
    </row>
    <row r="152" spans="1:9">
      <c r="A152" s="32">
        <v>149</v>
      </c>
      <c r="B152" s="102">
        <v>2.9411764705882353E-2</v>
      </c>
      <c r="C152" s="33">
        <v>203</v>
      </c>
      <c r="D152" s="46">
        <v>225</v>
      </c>
      <c r="E152" s="67">
        <v>3.4215686274509802</v>
      </c>
      <c r="F152" s="18">
        <v>0.49502487562189057</v>
      </c>
      <c r="G152" s="18">
        <v>0.44029850746268662</v>
      </c>
      <c r="H152" s="68">
        <v>6.6</v>
      </c>
      <c r="I152" s="45"/>
    </row>
    <row r="153" spans="1:9">
      <c r="A153" s="32">
        <v>150</v>
      </c>
      <c r="B153" s="102">
        <v>2.9411764705882353E-2</v>
      </c>
      <c r="C153" s="33">
        <v>189</v>
      </c>
      <c r="D153" s="46">
        <v>206</v>
      </c>
      <c r="E153" s="67">
        <v>3.1274509803921569</v>
      </c>
      <c r="F153" s="18">
        <v>0.48501362397820158</v>
      </c>
      <c r="G153" s="18">
        <v>0.43869209809264309</v>
      </c>
      <c r="H153" s="68">
        <v>6.083333333333333</v>
      </c>
      <c r="I153" s="45"/>
    </row>
    <row r="154" spans="1:9">
      <c r="A154" s="32">
        <v>151</v>
      </c>
      <c r="B154" s="102">
        <v>9.8039215686274508E-2</v>
      </c>
      <c r="C154" s="33">
        <v>177</v>
      </c>
      <c r="D154" s="46">
        <v>184</v>
      </c>
      <c r="E154" s="67">
        <v>3.4901960784313726</v>
      </c>
      <c r="F154" s="18">
        <v>0.52032520325203246</v>
      </c>
      <c r="G154" s="18">
        <v>0.50135501355013545</v>
      </c>
      <c r="H154" s="68">
        <v>6.0666666666666664</v>
      </c>
      <c r="I154" s="45"/>
    </row>
    <row r="155" spans="1:9">
      <c r="A155" s="32">
        <v>152</v>
      </c>
      <c r="B155" s="102">
        <v>9.8039215686274508E-3</v>
      </c>
      <c r="C155" s="33">
        <v>161</v>
      </c>
      <c r="D155" s="46">
        <v>174</v>
      </c>
      <c r="E155" s="67">
        <v>3.1764705882352939</v>
      </c>
      <c r="F155" s="18">
        <v>0.53333333333333333</v>
      </c>
      <c r="G155" s="18">
        <v>0.4956521739130435</v>
      </c>
      <c r="H155" s="68">
        <v>5.666666666666667</v>
      </c>
      <c r="I155" s="45"/>
    </row>
    <row r="156" spans="1:9">
      <c r="A156" s="32">
        <v>153</v>
      </c>
      <c r="B156" s="102">
        <v>5.8823529411764705E-2</v>
      </c>
      <c r="C156" s="33">
        <v>206</v>
      </c>
      <c r="D156" s="46">
        <v>224</v>
      </c>
      <c r="E156" s="67">
        <v>3.0196078431372548</v>
      </c>
      <c r="F156" s="18">
        <v>0.46073298429319376</v>
      </c>
      <c r="G156" s="18">
        <v>0.41361256544502623</v>
      </c>
      <c r="H156" s="68">
        <v>6.3166666666666664</v>
      </c>
      <c r="I156" s="45"/>
    </row>
    <row r="157" spans="1:9">
      <c r="A157" s="32">
        <v>154</v>
      </c>
      <c r="B157" s="102">
        <v>7.8431372549019607E-2</v>
      </c>
      <c r="C157" s="33">
        <v>169</v>
      </c>
      <c r="D157" s="46">
        <v>182</v>
      </c>
      <c r="E157" s="67">
        <v>3.5196078431372548</v>
      </c>
      <c r="F157" s="18">
        <v>0.53825136612021862</v>
      </c>
      <c r="G157" s="18">
        <v>0.50273224043715847</v>
      </c>
      <c r="H157" s="68">
        <v>6.05</v>
      </c>
      <c r="I157" s="45"/>
    </row>
    <row r="158" spans="1:9">
      <c r="A158" s="32">
        <v>155</v>
      </c>
      <c r="B158" s="102">
        <v>3.9215686274509803E-2</v>
      </c>
      <c r="C158" s="33">
        <v>154</v>
      </c>
      <c r="D158" s="46">
        <v>174</v>
      </c>
      <c r="E158" s="67">
        <v>3.2745098039215685</v>
      </c>
      <c r="F158" s="18">
        <v>0.54970760233918137</v>
      </c>
      <c r="G158" s="18">
        <v>0.49122807017543857</v>
      </c>
      <c r="H158" s="68">
        <v>5.666666666666667</v>
      </c>
      <c r="I158" s="45"/>
    </row>
    <row r="159" spans="1:9">
      <c r="A159" s="32">
        <v>156</v>
      </c>
      <c r="B159" s="102">
        <v>8.8235294117647065E-2</v>
      </c>
      <c r="C159" s="33">
        <v>143</v>
      </c>
      <c r="D159" s="46">
        <v>165</v>
      </c>
      <c r="E159" s="67">
        <v>3.3823529411764706</v>
      </c>
      <c r="F159" s="18">
        <v>0.57817109144542767</v>
      </c>
      <c r="G159" s="18">
        <v>0.51327433628318586</v>
      </c>
      <c r="H159" s="68">
        <v>5.6</v>
      </c>
      <c r="I159" s="45"/>
    </row>
    <row r="160" spans="1:9">
      <c r="A160" s="32">
        <v>157</v>
      </c>
      <c r="B160" s="102">
        <v>0.11764705882352941</v>
      </c>
      <c r="C160" s="33">
        <v>174</v>
      </c>
      <c r="D160" s="46">
        <v>166</v>
      </c>
      <c r="E160" s="67">
        <v>3.392156862745098</v>
      </c>
      <c r="F160" s="18">
        <v>0.50143266475644699</v>
      </c>
      <c r="G160" s="18">
        <v>0.52435530085959892</v>
      </c>
      <c r="H160" s="68">
        <v>5.7333333333333334</v>
      </c>
      <c r="I160" s="45"/>
    </row>
    <row r="161" spans="1:9">
      <c r="A161" s="32">
        <v>158</v>
      </c>
      <c r="B161" s="102">
        <v>3.9215686274509803E-2</v>
      </c>
      <c r="C161" s="33">
        <v>205</v>
      </c>
      <c r="D161" s="46">
        <v>199</v>
      </c>
      <c r="E161" s="67">
        <v>3.2745098039215685</v>
      </c>
      <c r="F161" s="18">
        <v>0.46614583333333337</v>
      </c>
      <c r="G161" s="18">
        <v>0.48177083333333337</v>
      </c>
      <c r="H161" s="68">
        <v>6.35</v>
      </c>
      <c r="I161" s="45"/>
    </row>
    <row r="162" spans="1:9">
      <c r="A162" s="32">
        <v>159</v>
      </c>
      <c r="B162" s="102">
        <v>0.15686274509803921</v>
      </c>
      <c r="C162" s="33">
        <v>180</v>
      </c>
      <c r="D162" s="46">
        <v>198</v>
      </c>
      <c r="E162" s="67">
        <v>3.3235294117647061</v>
      </c>
      <c r="F162" s="18">
        <v>0.50953678474114439</v>
      </c>
      <c r="G162" s="18">
        <v>0.46049046321525888</v>
      </c>
      <c r="H162" s="68">
        <v>6.0333333333333332</v>
      </c>
      <c r="I162" s="45"/>
    </row>
    <row r="163" spans="1:9">
      <c r="A163" s="32">
        <v>160</v>
      </c>
      <c r="B163" s="102">
        <v>0.12745098039215685</v>
      </c>
      <c r="C163" s="33">
        <v>165</v>
      </c>
      <c r="D163" s="46">
        <v>181</v>
      </c>
      <c r="E163" s="67">
        <v>3.4901960784313726</v>
      </c>
      <c r="F163" s="18">
        <v>0.54038997214484685</v>
      </c>
      <c r="G163" s="18">
        <v>0.49582172701949856</v>
      </c>
      <c r="H163" s="68">
        <v>5.9333333333333336</v>
      </c>
      <c r="I163" s="45"/>
    </row>
    <row r="164" spans="1:9">
      <c r="A164" s="32">
        <v>161</v>
      </c>
      <c r="B164" s="102">
        <v>0.14705882352941177</v>
      </c>
      <c r="C164" s="33">
        <v>169</v>
      </c>
      <c r="D164" s="46">
        <v>154</v>
      </c>
      <c r="E164" s="67">
        <v>3.5392156862745097</v>
      </c>
      <c r="F164" s="18">
        <v>0.5185185185185186</v>
      </c>
      <c r="G164" s="18">
        <v>0.56125356125356118</v>
      </c>
      <c r="H164" s="68">
        <v>5.7833333333333332</v>
      </c>
      <c r="I164" s="45"/>
    </row>
    <row r="165" spans="1:9">
      <c r="A165" s="32">
        <v>162</v>
      </c>
      <c r="B165" s="102">
        <v>0.10784313725490197</v>
      </c>
      <c r="C165" s="33">
        <v>186</v>
      </c>
      <c r="D165" s="46">
        <v>201</v>
      </c>
      <c r="E165" s="67">
        <v>3.5098039215686274</v>
      </c>
      <c r="F165" s="18">
        <v>0.51052631578947372</v>
      </c>
      <c r="G165" s="18">
        <v>0.47105263157894739</v>
      </c>
      <c r="H165" s="68">
        <v>6.3166666666666664</v>
      </c>
      <c r="I165" s="45"/>
    </row>
    <row r="166" spans="1:9">
      <c r="A166" s="32">
        <v>163</v>
      </c>
      <c r="B166" s="102">
        <v>6.8627450980392163E-2</v>
      </c>
      <c r="C166" s="33">
        <v>206</v>
      </c>
      <c r="D166" s="46">
        <v>204</v>
      </c>
      <c r="E166" s="67">
        <v>3.0588235294117645</v>
      </c>
      <c r="F166" s="18">
        <v>0.44021739130434778</v>
      </c>
      <c r="G166" s="18">
        <v>0.44565217391304346</v>
      </c>
      <c r="H166" s="68">
        <v>6.083333333333333</v>
      </c>
      <c r="I166" s="45"/>
    </row>
    <row r="167" spans="1:9">
      <c r="A167" s="32">
        <v>164</v>
      </c>
      <c r="B167" s="102">
        <v>4.9019607843137254E-2</v>
      </c>
      <c r="C167" s="33">
        <v>189</v>
      </c>
      <c r="D167" s="46">
        <v>191</v>
      </c>
      <c r="E167" s="67">
        <v>3.2549019607843137</v>
      </c>
      <c r="F167" s="18">
        <v>0.49056603773584906</v>
      </c>
      <c r="G167" s="18">
        <v>0.48517520215633425</v>
      </c>
      <c r="H167" s="68">
        <v>6.1</v>
      </c>
      <c r="I167" s="45"/>
    </row>
    <row r="168" spans="1:9">
      <c r="A168" s="32">
        <v>165</v>
      </c>
      <c r="B168" s="102">
        <v>9.8039215686274508E-2</v>
      </c>
      <c r="C168" s="33">
        <v>155</v>
      </c>
      <c r="D168" s="46">
        <v>187</v>
      </c>
      <c r="E168" s="67">
        <v>3.4117647058823528</v>
      </c>
      <c r="F168" s="18">
        <v>0.55965909090909083</v>
      </c>
      <c r="G168" s="18">
        <v>0.46875</v>
      </c>
      <c r="H168" s="68">
        <v>5.8</v>
      </c>
      <c r="I168" s="45"/>
    </row>
    <row r="169" spans="1:9">
      <c r="A169" s="32">
        <v>166</v>
      </c>
      <c r="B169" s="102">
        <v>1.9607843137254902E-2</v>
      </c>
      <c r="C169" s="33">
        <v>207</v>
      </c>
      <c r="D169" s="46">
        <v>212</v>
      </c>
      <c r="E169" s="67">
        <v>3.3235294117647061</v>
      </c>
      <c r="F169" s="18">
        <v>0.46649484536082475</v>
      </c>
      <c r="G169" s="18">
        <v>0.45360824742268047</v>
      </c>
      <c r="H169" s="68">
        <v>6.416666666666667</v>
      </c>
      <c r="I169" s="45"/>
    </row>
    <row r="170" spans="1:9">
      <c r="A170" s="32">
        <v>167</v>
      </c>
      <c r="B170" s="102">
        <v>0.19607843137254902</v>
      </c>
      <c r="C170" s="33">
        <v>167</v>
      </c>
      <c r="D170" s="46">
        <v>184</v>
      </c>
      <c r="E170" s="67">
        <v>3.2352941176470589</v>
      </c>
      <c r="F170" s="18">
        <v>0.51734104046242768</v>
      </c>
      <c r="G170" s="18">
        <v>0.46820809248554918</v>
      </c>
      <c r="H170" s="68">
        <v>5.7166666666666668</v>
      </c>
      <c r="I170" s="45"/>
    </row>
    <row r="171" spans="1:9">
      <c r="A171" s="32">
        <v>168</v>
      </c>
      <c r="B171" s="102">
        <v>0.19607843137254902</v>
      </c>
      <c r="C171" s="33">
        <v>161</v>
      </c>
      <c r="D171" s="46">
        <v>175</v>
      </c>
      <c r="E171" s="67">
        <v>3.3431372549019609</v>
      </c>
      <c r="F171" s="18">
        <v>0.52923976608187129</v>
      </c>
      <c r="G171" s="18">
        <v>0.48830409356725146</v>
      </c>
      <c r="H171" s="68">
        <v>5.666666666666667</v>
      </c>
      <c r="I171" s="45"/>
    </row>
    <row r="172" spans="1:9">
      <c r="A172" s="32">
        <v>169</v>
      </c>
      <c r="B172" s="102">
        <v>8.8235294117647065E-2</v>
      </c>
      <c r="C172" s="33">
        <v>169</v>
      </c>
      <c r="D172" s="46">
        <v>190</v>
      </c>
      <c r="E172" s="67">
        <v>3.1764705882352939</v>
      </c>
      <c r="F172" s="18">
        <v>0.52259887005649719</v>
      </c>
      <c r="G172" s="18">
        <v>0.46327683615819204</v>
      </c>
      <c r="H172" s="68">
        <v>5.8833333333333337</v>
      </c>
      <c r="I172" s="45"/>
    </row>
    <row r="173" spans="1:9">
      <c r="A173" s="32">
        <v>170</v>
      </c>
      <c r="B173" s="102">
        <v>0.13725490196078433</v>
      </c>
      <c r="C173" s="33">
        <v>159</v>
      </c>
      <c r="D173" s="46">
        <v>177</v>
      </c>
      <c r="E173" s="67">
        <v>3.284313725490196</v>
      </c>
      <c r="F173" s="18">
        <v>0.53644314868804666</v>
      </c>
      <c r="G173" s="18">
        <v>0.48396501457725949</v>
      </c>
      <c r="H173" s="68">
        <v>5.7</v>
      </c>
      <c r="I173" s="45"/>
    </row>
    <row r="174" spans="1:9">
      <c r="A174" s="32">
        <v>171</v>
      </c>
      <c r="B174" s="102">
        <v>0.17647058823529413</v>
      </c>
      <c r="C174" s="33">
        <v>157</v>
      </c>
      <c r="D174" s="46">
        <v>180</v>
      </c>
      <c r="E174" s="67">
        <v>3.4705882352941178</v>
      </c>
      <c r="F174" s="18">
        <v>0.54755043227665712</v>
      </c>
      <c r="G174" s="18">
        <v>0.48126801152737753</v>
      </c>
      <c r="H174" s="68">
        <v>5.75</v>
      </c>
      <c r="I174" s="45"/>
    </row>
    <row r="175" spans="1:9">
      <c r="A175" s="32">
        <v>172</v>
      </c>
      <c r="B175" s="102">
        <v>0.18627450980392157</v>
      </c>
      <c r="C175" s="33">
        <v>143</v>
      </c>
      <c r="D175" s="46">
        <v>169</v>
      </c>
      <c r="E175" s="67">
        <v>3.7745098039215685</v>
      </c>
      <c r="F175" s="18">
        <v>0.598314606741573</v>
      </c>
      <c r="G175" s="18">
        <v>0.5252808988764045</v>
      </c>
      <c r="H175" s="68">
        <v>5.833333333333333</v>
      </c>
      <c r="I175" s="45"/>
    </row>
    <row r="176" spans="1:9">
      <c r="A176" s="32">
        <v>173</v>
      </c>
      <c r="B176" s="102">
        <v>3.9215686274509803E-2</v>
      </c>
      <c r="C176" s="33">
        <v>181</v>
      </c>
      <c r="D176" s="46">
        <v>204</v>
      </c>
      <c r="E176" s="67">
        <v>3.1862745098039214</v>
      </c>
      <c r="F176" s="18">
        <v>0.5</v>
      </c>
      <c r="G176" s="18">
        <v>0.43646408839779005</v>
      </c>
      <c r="H176" s="68">
        <v>6.0166666666666666</v>
      </c>
      <c r="I176" s="45"/>
    </row>
    <row r="177" spans="1:9">
      <c r="A177" s="32">
        <v>174</v>
      </c>
      <c r="B177" s="102">
        <v>6.8627450980392163E-2</v>
      </c>
      <c r="C177" s="33">
        <v>145</v>
      </c>
      <c r="D177" s="46">
        <v>180</v>
      </c>
      <c r="E177" s="67">
        <v>3.5392156862745097</v>
      </c>
      <c r="F177" s="18">
        <v>0.58333333333333326</v>
      </c>
      <c r="G177" s="18">
        <v>0.48275862068965514</v>
      </c>
      <c r="H177" s="68">
        <v>5.7833333333333332</v>
      </c>
      <c r="I177" s="45"/>
    </row>
    <row r="178" spans="1:9">
      <c r="A178" s="32">
        <v>175</v>
      </c>
      <c r="B178" s="102">
        <v>3.9215686274509803E-2</v>
      </c>
      <c r="C178" s="33">
        <v>194</v>
      </c>
      <c r="D178" s="46">
        <v>197</v>
      </c>
      <c r="E178" s="67">
        <v>3.3725490196078431</v>
      </c>
      <c r="F178" s="18">
        <v>0.48541114058355439</v>
      </c>
      <c r="G178" s="18">
        <v>0.47745358090185674</v>
      </c>
      <c r="H178" s="68">
        <v>6.1833333333333336</v>
      </c>
      <c r="I178" s="45"/>
    </row>
    <row r="179" spans="1:9">
      <c r="A179" s="32">
        <v>176</v>
      </c>
      <c r="B179" s="102">
        <v>0.16666666666666666</v>
      </c>
      <c r="C179" s="33">
        <v>138</v>
      </c>
      <c r="D179" s="46">
        <v>143</v>
      </c>
      <c r="E179" s="67">
        <v>3.5490196078431371</v>
      </c>
      <c r="F179" s="18">
        <v>0.57538461538461538</v>
      </c>
      <c r="G179" s="18">
        <v>0.56000000000000005</v>
      </c>
      <c r="H179" s="68">
        <v>5.3833333333333337</v>
      </c>
      <c r="I179" s="45"/>
    </row>
    <row r="180" spans="1:9">
      <c r="A180" s="32">
        <v>177</v>
      </c>
      <c r="B180" s="102">
        <v>2.9411764705882353E-2</v>
      </c>
      <c r="C180" s="33">
        <v>184</v>
      </c>
      <c r="D180" s="46">
        <v>170</v>
      </c>
      <c r="E180" s="67">
        <v>3.1764705882352939</v>
      </c>
      <c r="F180" s="18">
        <v>0.47126436781609193</v>
      </c>
      <c r="G180" s="18">
        <v>0.5114942528735632</v>
      </c>
      <c r="H180" s="68">
        <v>5.7666666666666666</v>
      </c>
      <c r="I180" s="45"/>
    </row>
    <row r="181" spans="1:9">
      <c r="A181" s="32">
        <v>178</v>
      </c>
      <c r="B181" s="102">
        <v>9.8039215686274508E-2</v>
      </c>
      <c r="C181" s="33">
        <v>181</v>
      </c>
      <c r="D181" s="46">
        <v>190</v>
      </c>
      <c r="E181" s="67">
        <v>3.2352941176470589</v>
      </c>
      <c r="F181" s="18">
        <v>0.49299719887955185</v>
      </c>
      <c r="G181" s="18">
        <v>0.46778711484593838</v>
      </c>
      <c r="H181" s="68">
        <v>5.9</v>
      </c>
      <c r="I181" s="45"/>
    </row>
    <row r="182" spans="1:9">
      <c r="A182" s="32">
        <v>179</v>
      </c>
      <c r="B182" s="102">
        <v>8.8235294117647065E-2</v>
      </c>
      <c r="C182" s="33">
        <v>216</v>
      </c>
      <c r="D182" s="46">
        <v>221</v>
      </c>
      <c r="E182" s="67">
        <v>3.3235294117647061</v>
      </c>
      <c r="F182" s="18">
        <v>0.45454545454545459</v>
      </c>
      <c r="G182" s="18">
        <v>0.44191919191919193</v>
      </c>
      <c r="H182" s="68">
        <v>6.583333333333333</v>
      </c>
      <c r="I182" s="45"/>
    </row>
    <row r="183" spans="1:9">
      <c r="A183" s="32">
        <v>180</v>
      </c>
      <c r="B183" s="102">
        <v>0.13725490196078433</v>
      </c>
      <c r="C183" s="33">
        <v>210</v>
      </c>
      <c r="D183" s="46">
        <v>208</v>
      </c>
      <c r="E183" s="67">
        <v>2.9901960784313726</v>
      </c>
      <c r="F183" s="18">
        <v>0.42622950819672134</v>
      </c>
      <c r="G183" s="18">
        <v>0.43169398907103829</v>
      </c>
      <c r="H183" s="68">
        <v>6.083333333333333</v>
      </c>
      <c r="I183" s="45"/>
    </row>
    <row r="184" spans="1:9">
      <c r="A184" s="32">
        <v>181</v>
      </c>
      <c r="B184" s="102">
        <v>0.15686274509803921</v>
      </c>
      <c r="C184" s="33">
        <v>195</v>
      </c>
      <c r="D184" s="46">
        <v>208</v>
      </c>
      <c r="E184" s="67">
        <v>3.4313725490196076</v>
      </c>
      <c r="F184" s="18">
        <v>0.48684210526315785</v>
      </c>
      <c r="G184" s="18">
        <v>0.45263157894736838</v>
      </c>
      <c r="H184" s="68">
        <v>6.2666666666666666</v>
      </c>
      <c r="I184" s="45"/>
    </row>
    <row r="185" spans="1:9">
      <c r="A185" s="32">
        <v>182</v>
      </c>
      <c r="B185" s="102">
        <v>4.9019607843137254E-2</v>
      </c>
      <c r="C185" s="33">
        <v>198</v>
      </c>
      <c r="D185" s="46">
        <v>205</v>
      </c>
      <c r="E185" s="67">
        <v>3.1372549019607843</v>
      </c>
      <c r="F185" s="18">
        <v>0.46916890080428952</v>
      </c>
      <c r="G185" s="18">
        <v>0.45040214477211793</v>
      </c>
      <c r="H185" s="68">
        <v>6.15</v>
      </c>
      <c r="I185" s="45"/>
    </row>
    <row r="186" spans="1:9">
      <c r="A186" s="32">
        <v>183</v>
      </c>
      <c r="B186" s="102">
        <v>1.9607843137254902E-2</v>
      </c>
      <c r="C186" s="33">
        <v>196</v>
      </c>
      <c r="D186" s="46">
        <v>202</v>
      </c>
      <c r="E186" s="67">
        <v>3.284313725490196</v>
      </c>
      <c r="F186" s="18">
        <v>0.48421052631578942</v>
      </c>
      <c r="G186" s="18">
        <v>0.46842105263157896</v>
      </c>
      <c r="H186" s="68">
        <v>6.3</v>
      </c>
      <c r="I186" s="45"/>
    </row>
    <row r="187" spans="1:9">
      <c r="A187" s="32">
        <v>184</v>
      </c>
      <c r="B187" s="102">
        <v>7.8431372549019607E-2</v>
      </c>
      <c r="C187" s="33">
        <v>150</v>
      </c>
      <c r="D187" s="46">
        <v>174</v>
      </c>
      <c r="E187" s="67">
        <v>3.3235294117647061</v>
      </c>
      <c r="F187" s="18">
        <v>0.55752212389380529</v>
      </c>
      <c r="G187" s="18">
        <v>0.48672566371681414</v>
      </c>
      <c r="H187" s="68">
        <v>5.6166666666666663</v>
      </c>
      <c r="I187" s="45"/>
    </row>
    <row r="188" spans="1:9">
      <c r="A188" s="32">
        <v>185</v>
      </c>
      <c r="B188" s="102">
        <v>0.12745098039215685</v>
      </c>
      <c r="C188" s="33">
        <v>173</v>
      </c>
      <c r="D188" s="46">
        <v>169</v>
      </c>
      <c r="E188" s="67">
        <v>3.3725490196078431</v>
      </c>
      <c r="F188" s="18">
        <v>0.51129943502824859</v>
      </c>
      <c r="G188" s="18">
        <v>0.52259887005649719</v>
      </c>
      <c r="H188" s="68">
        <v>5.8666666666666663</v>
      </c>
      <c r="I188" s="45"/>
    </row>
    <row r="189" spans="1:9">
      <c r="A189" s="32">
        <v>186</v>
      </c>
      <c r="B189" s="102">
        <v>3.9215686274509803E-2</v>
      </c>
      <c r="C189" s="33">
        <v>162</v>
      </c>
      <c r="D189" s="46">
        <v>179</v>
      </c>
      <c r="E189" s="67">
        <v>3.2941176470588234</v>
      </c>
      <c r="F189" s="18">
        <v>0.5423728813559322</v>
      </c>
      <c r="G189" s="18">
        <v>0.49435028248587576</v>
      </c>
      <c r="H189" s="68">
        <v>5.85</v>
      </c>
      <c r="I189" s="45"/>
    </row>
    <row r="190" spans="1:9">
      <c r="A190" s="32">
        <v>187</v>
      </c>
      <c r="B190" s="102">
        <v>2.9411764705882353E-2</v>
      </c>
      <c r="C190" s="33">
        <v>193</v>
      </c>
      <c r="D190" s="46">
        <v>197</v>
      </c>
      <c r="E190" s="67">
        <v>3.3725490196078431</v>
      </c>
      <c r="F190" s="18">
        <v>0.48533333333333328</v>
      </c>
      <c r="G190" s="18">
        <v>0.47466666666666668</v>
      </c>
      <c r="H190" s="68">
        <v>6.2</v>
      </c>
      <c r="I190" s="45"/>
    </row>
    <row r="191" spans="1:9">
      <c r="A191" s="32">
        <v>188</v>
      </c>
      <c r="B191" s="102">
        <v>7.8431372549019607E-2</v>
      </c>
      <c r="C191" s="33">
        <v>190</v>
      </c>
      <c r="D191" s="46">
        <v>177</v>
      </c>
      <c r="E191" s="67">
        <v>3.6274509803921569</v>
      </c>
      <c r="F191" s="18">
        <v>0.49602122015915118</v>
      </c>
      <c r="G191" s="18">
        <v>0.5305039787798409</v>
      </c>
      <c r="H191" s="68">
        <v>6.2166666666666668</v>
      </c>
      <c r="I191" s="45"/>
    </row>
    <row r="192" spans="1:9">
      <c r="A192" s="32">
        <v>189</v>
      </c>
      <c r="B192" s="102">
        <v>6.8627450980392163E-2</v>
      </c>
      <c r="C192" s="33">
        <v>162</v>
      </c>
      <c r="D192" s="46">
        <v>188</v>
      </c>
      <c r="E192" s="67">
        <v>3.3333333333333335</v>
      </c>
      <c r="F192" s="18">
        <v>0.53714285714285714</v>
      </c>
      <c r="G192" s="18">
        <v>0.46285714285714286</v>
      </c>
      <c r="H192" s="68">
        <v>5.8</v>
      </c>
      <c r="I192" s="45"/>
    </row>
    <row r="193" spans="1:9">
      <c r="A193" s="32">
        <v>190</v>
      </c>
      <c r="B193" s="102">
        <v>5.8823529411764705E-2</v>
      </c>
      <c r="C193" s="33">
        <v>182</v>
      </c>
      <c r="D193" s="46">
        <v>174</v>
      </c>
      <c r="E193" s="67">
        <v>3.2352941176470589</v>
      </c>
      <c r="F193" s="18">
        <v>0.48587570621468923</v>
      </c>
      <c r="G193" s="18">
        <v>0.50847457627118642</v>
      </c>
      <c r="H193" s="68">
        <v>5.8</v>
      </c>
      <c r="I193" s="45"/>
    </row>
    <row r="194" spans="1:9">
      <c r="A194" s="32">
        <v>191</v>
      </c>
      <c r="B194" s="102">
        <v>9.8039215686274508E-2</v>
      </c>
      <c r="C194" s="33">
        <v>182</v>
      </c>
      <c r="D194" s="46">
        <v>172</v>
      </c>
      <c r="E194" s="67">
        <v>3.1568627450980391</v>
      </c>
      <c r="F194" s="18">
        <v>0.47851002865329517</v>
      </c>
      <c r="G194" s="18">
        <v>0.50716332378223494</v>
      </c>
      <c r="H194" s="68">
        <v>5.7333333333333334</v>
      </c>
      <c r="I194" s="45"/>
    </row>
    <row r="195" spans="1:9">
      <c r="A195" s="32">
        <v>192</v>
      </c>
      <c r="B195" s="102">
        <v>5.8823529411764705E-2</v>
      </c>
      <c r="C195" s="33">
        <v>198</v>
      </c>
      <c r="D195" s="46">
        <v>190</v>
      </c>
      <c r="E195" s="67">
        <v>3.4117647058823528</v>
      </c>
      <c r="F195" s="18">
        <v>0.47619047619047616</v>
      </c>
      <c r="G195" s="18">
        <v>0.49735449735449733</v>
      </c>
      <c r="H195" s="68">
        <v>6.2333333333333334</v>
      </c>
      <c r="I195" s="45"/>
    </row>
    <row r="196" spans="1:9">
      <c r="A196" s="32">
        <v>193</v>
      </c>
      <c r="B196" s="102">
        <v>6.8627450980392163E-2</v>
      </c>
      <c r="C196" s="33">
        <v>185</v>
      </c>
      <c r="D196" s="46">
        <v>202</v>
      </c>
      <c r="E196" s="67">
        <v>3.4705882352941178</v>
      </c>
      <c r="F196" s="18">
        <v>0.50928381962864722</v>
      </c>
      <c r="G196" s="18">
        <v>0.46419098143236071</v>
      </c>
      <c r="H196" s="68">
        <v>6.2666666666666666</v>
      </c>
      <c r="I196" s="45"/>
    </row>
    <row r="197" spans="1:9">
      <c r="A197" s="32">
        <v>194</v>
      </c>
      <c r="B197" s="102">
        <v>1.9607843137254902E-2</v>
      </c>
      <c r="C197" s="33">
        <v>169</v>
      </c>
      <c r="D197" s="46">
        <v>204</v>
      </c>
      <c r="E197" s="67">
        <v>3.3039215686274508</v>
      </c>
      <c r="F197" s="18">
        <v>0.53443526170798905</v>
      </c>
      <c r="G197" s="18">
        <v>0.43801652892561982</v>
      </c>
      <c r="H197" s="68">
        <v>6.0166666666666666</v>
      </c>
      <c r="I197" s="45"/>
    </row>
    <row r="198" spans="1:9">
      <c r="A198" s="32">
        <v>195</v>
      </c>
      <c r="B198" s="102">
        <v>0</v>
      </c>
      <c r="C198" s="33">
        <v>201</v>
      </c>
      <c r="D198" s="46">
        <v>210</v>
      </c>
      <c r="E198" s="67">
        <v>3.1470588235294117</v>
      </c>
      <c r="F198" s="18">
        <v>0.47927461139896377</v>
      </c>
      <c r="G198" s="18">
        <v>0.45595854922279788</v>
      </c>
      <c r="H198" s="68">
        <v>6.35</v>
      </c>
      <c r="I198" s="45"/>
    </row>
    <row r="199" spans="1:9">
      <c r="A199" s="32">
        <v>196</v>
      </c>
      <c r="B199" s="102">
        <v>9.8039215686274508E-2</v>
      </c>
      <c r="C199" s="33">
        <v>163</v>
      </c>
      <c r="D199" s="46">
        <v>177</v>
      </c>
      <c r="E199" s="67">
        <v>3.3333333333333335</v>
      </c>
      <c r="F199" s="18">
        <v>0.53025936599423629</v>
      </c>
      <c r="G199" s="18">
        <v>0.48991354466858794</v>
      </c>
      <c r="H199" s="68">
        <v>5.7</v>
      </c>
      <c r="I199" s="45"/>
    </row>
    <row r="200" spans="1:9">
      <c r="A200" s="32">
        <v>197</v>
      </c>
      <c r="B200" s="102">
        <v>0.10784313725490197</v>
      </c>
      <c r="C200" s="33">
        <v>166</v>
      </c>
      <c r="D200" s="46">
        <v>178</v>
      </c>
      <c r="E200" s="67">
        <v>3.3235294117647061</v>
      </c>
      <c r="F200" s="18">
        <v>0.52298850574712641</v>
      </c>
      <c r="G200" s="18">
        <v>0.4885057471264368</v>
      </c>
      <c r="H200" s="68">
        <v>5.7833333333333332</v>
      </c>
      <c r="I200" s="45"/>
    </row>
    <row r="201" spans="1:9">
      <c r="A201" s="32">
        <v>198</v>
      </c>
      <c r="B201" s="102">
        <v>0.20588235294117646</v>
      </c>
      <c r="C201" s="33">
        <v>138</v>
      </c>
      <c r="D201" s="46">
        <v>152</v>
      </c>
      <c r="E201" s="67">
        <v>3.715686274509804</v>
      </c>
      <c r="F201" s="18">
        <v>0.5892857142857143</v>
      </c>
      <c r="G201" s="18">
        <v>0.54761904761904767</v>
      </c>
      <c r="H201" s="68">
        <v>5.583333333333333</v>
      </c>
      <c r="I201" s="45"/>
    </row>
    <row r="202" spans="1:9">
      <c r="A202" s="32">
        <v>199</v>
      </c>
      <c r="B202" s="102">
        <v>5.8823529411764705E-2</v>
      </c>
      <c r="C202" s="33">
        <v>203</v>
      </c>
      <c r="D202" s="46">
        <v>203</v>
      </c>
      <c r="E202" s="67">
        <v>3.1470588235294117</v>
      </c>
      <c r="F202" s="18">
        <v>0.45283018867924529</v>
      </c>
      <c r="G202" s="18">
        <v>0.45283018867924529</v>
      </c>
      <c r="H202" s="68">
        <v>6.1166666666666663</v>
      </c>
      <c r="I202" s="45"/>
    </row>
    <row r="203" spans="1:9" ht="14" thickBot="1">
      <c r="A203" s="32">
        <v>200</v>
      </c>
      <c r="B203" s="102">
        <v>0.12745098039215685</v>
      </c>
      <c r="C203" s="33">
        <v>158</v>
      </c>
      <c r="D203" s="46">
        <v>179</v>
      </c>
      <c r="E203" s="67">
        <v>3.5784313725490198</v>
      </c>
      <c r="F203" s="18">
        <v>0.55742296918767509</v>
      </c>
      <c r="G203" s="18">
        <v>0.49859943977591037</v>
      </c>
      <c r="H203" s="68">
        <v>5.8666666666666663</v>
      </c>
      <c r="I203" s="45"/>
    </row>
    <row r="204" spans="1:9" ht="14">
      <c r="A204" s="48" t="s">
        <v>35</v>
      </c>
      <c r="B204" s="101">
        <f>AVERAGE(B4:B203)</f>
        <v>9.3039215686274407E-2</v>
      </c>
      <c r="C204" s="49">
        <f t="shared" ref="C204:E204" si="1">AVERAGE(C4:C203)</f>
        <v>173.595</v>
      </c>
      <c r="D204" s="49">
        <f t="shared" si="1"/>
        <v>184.53</v>
      </c>
      <c r="E204" s="105">
        <f t="shared" si="1"/>
        <v>3.3580882352941162</v>
      </c>
      <c r="F204" s="62">
        <f>AVERAGE(F4:F203)</f>
        <v>0.51745122263281385</v>
      </c>
      <c r="G204" s="62">
        <f t="shared" ref="G204:H204" si="2">AVERAGE(G4:G203)</f>
        <v>0.48693004017676189</v>
      </c>
      <c r="H204" s="63">
        <f t="shared" si="2"/>
        <v>5.9278333333333331</v>
      </c>
      <c r="I204" s="61"/>
    </row>
    <row r="205" spans="1:9" ht="28">
      <c r="A205" s="50" t="s">
        <v>38</v>
      </c>
      <c r="B205" s="102">
        <f>_xlfn.STDEV.S(B4:B203)</f>
        <v>5.6886608587985547E-2</v>
      </c>
      <c r="C205" s="45">
        <f t="shared" ref="C205:F205" si="3">_xlfn.STDEV.S(C4:C203)</f>
        <v>18.813311202230224</v>
      </c>
      <c r="D205" s="45">
        <f t="shared" si="3"/>
        <v>18.695634080403455</v>
      </c>
      <c r="E205" s="67">
        <f t="shared" si="3"/>
        <v>0.19456738067569695</v>
      </c>
      <c r="F205" s="18">
        <f t="shared" si="3"/>
        <v>3.7017139675095879E-2</v>
      </c>
      <c r="G205" s="18">
        <f t="shared" ref="G205:H205" si="4">_xlfn.STDEV.S(G4:G203)</f>
        <v>3.6609417757116847E-2</v>
      </c>
      <c r="H205" s="64">
        <f t="shared" si="4"/>
        <v>0.26034224564751002</v>
      </c>
      <c r="I205" s="61"/>
    </row>
    <row r="206" spans="1:9" ht="14">
      <c r="A206" s="50" t="s">
        <v>36</v>
      </c>
      <c r="B206" s="102">
        <f>MIN(B4:B203)</f>
        <v>0</v>
      </c>
      <c r="C206" s="45">
        <f t="shared" ref="C206:F206" si="5">MIN(C4:C203)</f>
        <v>116</v>
      </c>
      <c r="D206" s="45">
        <f t="shared" si="5"/>
        <v>119</v>
      </c>
      <c r="E206" s="67">
        <f t="shared" si="5"/>
        <v>2.9117647058823528</v>
      </c>
      <c r="F206" s="18">
        <f t="shared" si="5"/>
        <v>0.414572864321608</v>
      </c>
      <c r="G206" s="18">
        <f t="shared" ref="G206:H206" si="6">MIN(G4:G203)</f>
        <v>0.4135338345864662</v>
      </c>
      <c r="H206" s="64">
        <f t="shared" si="6"/>
        <v>5.05</v>
      </c>
      <c r="I206" s="61"/>
    </row>
    <row r="207" spans="1:9" ht="15" thickBot="1">
      <c r="A207" s="51" t="s">
        <v>37</v>
      </c>
      <c r="B207" s="103">
        <f>MAX(B4:B203)</f>
        <v>0.35294117647058826</v>
      </c>
      <c r="C207" s="52">
        <f t="shared" ref="C207:F207" si="7">MAX(C4:C203)</f>
        <v>233</v>
      </c>
      <c r="D207" s="52">
        <f t="shared" si="7"/>
        <v>234</v>
      </c>
      <c r="E207" s="106">
        <f t="shared" si="7"/>
        <v>3.9509803921568629</v>
      </c>
      <c r="F207" s="65">
        <f t="shared" si="7"/>
        <v>0.64417177914110435</v>
      </c>
      <c r="G207" s="65">
        <f t="shared" ref="G207:H207" si="8">MAX(G4:G203)</f>
        <v>0.60983606557377046</v>
      </c>
      <c r="H207" s="66">
        <f t="shared" si="8"/>
        <v>6.6833333333333336</v>
      </c>
      <c r="I207" s="61"/>
    </row>
    <row r="228" spans="2:8">
      <c r="B228">
        <v>0.11764705882352941</v>
      </c>
      <c r="C228">
        <v>160</v>
      </c>
      <c r="D228">
        <v>178</v>
      </c>
      <c r="E228">
        <v>3.3823529411764706</v>
      </c>
      <c r="F228">
        <v>0.54415954415954415</v>
      </c>
      <c r="G228">
        <v>0.49287749287749283</v>
      </c>
      <c r="H228">
        <v>5.8166666666666664</v>
      </c>
    </row>
  </sheetData>
  <mergeCells count="2">
    <mergeCell ref="A2:C2"/>
    <mergeCell ref="J12:P19"/>
  </mergeCells>
  <pageMargins left="0.7" right="0.7" top="0.75" bottom="0.75" header="0.3" footer="0.3"/>
  <ignoredErrors>
    <ignoredError sqref="N7 R7"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97A7-9C50-0849-BD93-773BA6D10134}">
  <dimension ref="A1:AD124"/>
  <sheetViews>
    <sheetView workbookViewId="0">
      <selection activeCell="A2" sqref="A2"/>
    </sheetView>
  </sheetViews>
  <sheetFormatPr baseColWidth="10" defaultColWidth="8.83203125" defaultRowHeight="13"/>
  <cols>
    <col min="5" max="5" width="10.5" customWidth="1"/>
    <col min="13" max="13" width="12" customWidth="1"/>
    <col min="17" max="17" width="10.33203125" customWidth="1"/>
  </cols>
  <sheetData>
    <row r="1" spans="1:30">
      <c r="A1" s="8" t="s">
        <v>69</v>
      </c>
      <c r="B1" s="8"/>
      <c r="H1" s="17"/>
      <c r="I1" s="17"/>
      <c r="J1" s="17"/>
      <c r="K1" s="7"/>
    </row>
    <row r="2" spans="1:30" ht="14" thickBot="1">
      <c r="H2" s="16"/>
      <c r="I2" s="14"/>
      <c r="J2" s="14"/>
      <c r="K2" s="14"/>
      <c r="L2" s="12" t="s">
        <v>9</v>
      </c>
      <c r="M2" s="2"/>
      <c r="N2" s="1" t="s">
        <v>10</v>
      </c>
      <c r="O2" s="2"/>
      <c r="P2" s="33"/>
      <c r="Q2" s="33"/>
      <c r="R2" s="56" t="s">
        <v>22</v>
      </c>
      <c r="S2" s="56"/>
      <c r="T2" s="56"/>
      <c r="Y2" s="56" t="s">
        <v>23</v>
      </c>
      <c r="Z2" s="56"/>
      <c r="AA2" s="56"/>
    </row>
    <row r="3" spans="1:30" ht="71" thickBot="1">
      <c r="A3" s="90" t="s">
        <v>0</v>
      </c>
      <c r="B3" s="44" t="s">
        <v>18</v>
      </c>
      <c r="C3" s="89" t="s">
        <v>1</v>
      </c>
      <c r="D3" s="89" t="s">
        <v>2</v>
      </c>
      <c r="E3" s="89" t="s">
        <v>13</v>
      </c>
      <c r="F3" s="89" t="s">
        <v>3</v>
      </c>
      <c r="G3" s="44" t="s">
        <v>18</v>
      </c>
      <c r="H3" s="89" t="s">
        <v>4</v>
      </c>
      <c r="I3" s="89" t="s">
        <v>5</v>
      </c>
      <c r="J3" s="89" t="s">
        <v>14</v>
      </c>
      <c r="K3" s="89" t="s">
        <v>6</v>
      </c>
      <c r="L3" s="91" t="s">
        <v>7</v>
      </c>
      <c r="M3" s="92" t="s">
        <v>8</v>
      </c>
      <c r="N3" s="93" t="s">
        <v>7</v>
      </c>
      <c r="O3" s="92" t="s">
        <v>8</v>
      </c>
      <c r="P3" s="5"/>
      <c r="Q3" s="5"/>
      <c r="R3" s="53" t="s">
        <v>17</v>
      </c>
      <c r="S3" s="87" t="s">
        <v>16</v>
      </c>
      <c r="T3" s="87"/>
      <c r="U3" s="86" t="s">
        <v>19</v>
      </c>
      <c r="V3" s="86" t="s">
        <v>20</v>
      </c>
      <c r="W3" s="55" t="s">
        <v>21</v>
      </c>
      <c r="Y3" s="53" t="s">
        <v>24</v>
      </c>
      <c r="Z3" s="87" t="s">
        <v>16</v>
      </c>
      <c r="AA3" s="87"/>
      <c r="AB3" s="86" t="s">
        <v>19</v>
      </c>
      <c r="AC3" s="86" t="s">
        <v>20</v>
      </c>
      <c r="AD3" s="55" t="s">
        <v>25</v>
      </c>
    </row>
    <row r="4" spans="1:30">
      <c r="C4" s="3"/>
      <c r="D4" s="3"/>
      <c r="E4" s="3"/>
      <c r="F4" s="3"/>
      <c r="G4" s="94"/>
      <c r="H4" s="3"/>
      <c r="I4" s="3"/>
      <c r="J4" s="3"/>
      <c r="K4" s="3"/>
      <c r="L4" s="33">
        <v>0</v>
      </c>
      <c r="M4" s="33">
        <v>0</v>
      </c>
      <c r="N4" s="33"/>
      <c r="O4" s="33"/>
      <c r="P4" s="149" t="s">
        <v>68</v>
      </c>
      <c r="Q4" s="33"/>
      <c r="R4" s="32">
        <v>1</v>
      </c>
      <c r="S4" s="18">
        <v>0.22</v>
      </c>
      <c r="T4" s="20">
        <f>S4</f>
        <v>0.22</v>
      </c>
      <c r="U4" s="33">
        <v>0</v>
      </c>
      <c r="V4" s="33">
        <v>21</v>
      </c>
      <c r="W4" s="22">
        <v>1</v>
      </c>
      <c r="Y4" s="32">
        <v>1</v>
      </c>
      <c r="Z4" s="18">
        <v>0.2</v>
      </c>
      <c r="AA4" s="20">
        <f>Z4</f>
        <v>0.2</v>
      </c>
      <c r="AB4" s="33">
        <v>0</v>
      </c>
      <c r="AC4" s="33">
        <v>19</v>
      </c>
      <c r="AD4" s="22">
        <v>1</v>
      </c>
    </row>
    <row r="5" spans="1:30">
      <c r="A5">
        <v>1</v>
      </c>
      <c r="B5">
        <f ca="1">RANDBETWEEN(0,99)</f>
        <v>6</v>
      </c>
      <c r="C5">
        <f ca="1">VLOOKUP(B5, $U$4:$W$9, 3,TRUE)</f>
        <v>1</v>
      </c>
      <c r="D5" s="13">
        <f ca="1">C5</f>
        <v>1</v>
      </c>
      <c r="E5" s="13">
        <v>1</v>
      </c>
      <c r="F5" s="13">
        <f ca="1">D5</f>
        <v>1</v>
      </c>
      <c r="G5" s="95">
        <f ca="1">RANDBETWEEN(0,99)</f>
        <v>67</v>
      </c>
      <c r="H5">
        <f ca="1">VLOOKUP(G5,$AB$4:$AD$10,3,TRUE)</f>
        <v>4</v>
      </c>
      <c r="I5" s="13">
        <f ca="1">F5+H5</f>
        <v>5</v>
      </c>
      <c r="J5" s="11">
        <f ca="1">I5-D5</f>
        <v>4</v>
      </c>
      <c r="K5" s="11">
        <f t="shared" ref="K5:K68" ca="1" si="0">F5-D5</f>
        <v>0</v>
      </c>
      <c r="L5" s="13">
        <f ca="1">IF(E5=1,I5,L4)</f>
        <v>5</v>
      </c>
      <c r="M5" s="13">
        <f t="shared" ref="M5:M68" si="1">IF(E5=2,I5,M4)</f>
        <v>0</v>
      </c>
      <c r="N5" s="11">
        <f ca="1">IF(E5=1,F5-L4,0)</f>
        <v>1</v>
      </c>
      <c r="O5" s="11">
        <f>IF(E5=2,F5-M4,0)</f>
        <v>0</v>
      </c>
      <c r="P5" s="150"/>
      <c r="R5" s="32">
        <v>2</v>
      </c>
      <c r="S5" s="18">
        <v>0.25</v>
      </c>
      <c r="T5" s="20">
        <f>T4+S5</f>
        <v>0.47</v>
      </c>
      <c r="U5" s="33">
        <v>22</v>
      </c>
      <c r="V5" s="33">
        <v>46</v>
      </c>
      <c r="W5" s="22">
        <v>2</v>
      </c>
      <c r="Y5" s="32">
        <v>2</v>
      </c>
      <c r="Z5" s="18">
        <v>0.19</v>
      </c>
      <c r="AA5" s="20">
        <f>AA4 +Z5</f>
        <v>0.39</v>
      </c>
      <c r="AB5" s="33">
        <v>20</v>
      </c>
      <c r="AC5" s="33">
        <v>38</v>
      </c>
      <c r="AD5" s="22">
        <v>2</v>
      </c>
    </row>
    <row r="6" spans="1:30">
      <c r="A6">
        <v>2</v>
      </c>
      <c r="B6">
        <f t="shared" ref="B6:B69" ca="1" si="2">RANDBETWEEN(0,99)</f>
        <v>74</v>
      </c>
      <c r="C6">
        <f t="shared" ref="C6:C69" ca="1" si="3">VLOOKUP(B6, $U$4:$W$9, 3,TRUE)</f>
        <v>4</v>
      </c>
      <c r="D6" s="13">
        <f t="shared" ref="D6:D69" ca="1" si="4">D5+C6</f>
        <v>5</v>
      </c>
      <c r="E6" s="13">
        <f ca="1">IF(L5&lt;=M5,1,2)</f>
        <v>2</v>
      </c>
      <c r="F6" s="13">
        <f t="shared" ref="F6:F69" ca="1" si="5">IF(E6=1,MAX(D6,L5),MAX(D6,M5))</f>
        <v>5</v>
      </c>
      <c r="G6" s="95">
        <f t="shared" ref="G6:G69" ca="1" si="6">RANDBETWEEN(0,99)</f>
        <v>68</v>
      </c>
      <c r="H6">
        <f t="shared" ref="H6:H69" ca="1" si="7">VLOOKUP(G6,$AB$4:$AD$10,3,TRUE)</f>
        <v>4</v>
      </c>
      <c r="I6" s="13">
        <f t="shared" ref="I6:I69" ca="1" si="8">F6+H6</f>
        <v>9</v>
      </c>
      <c r="J6" s="11">
        <f t="shared" ref="J6:J69" ca="1" si="9">I6-D6</f>
        <v>4</v>
      </c>
      <c r="K6" s="11">
        <f t="shared" ca="1" si="0"/>
        <v>0</v>
      </c>
      <c r="L6" s="13">
        <f ca="1">IF(E6=1,I6,L5)</f>
        <v>5</v>
      </c>
      <c r="M6" s="13">
        <f t="shared" ca="1" si="1"/>
        <v>9</v>
      </c>
      <c r="N6" s="11">
        <f ca="1">IF(E6=1,F6-L5,0)</f>
        <v>0</v>
      </c>
      <c r="O6" s="11">
        <f ca="1">IF(E6=2,F6-M5,0)</f>
        <v>5</v>
      </c>
      <c r="P6" s="150"/>
      <c r="R6" s="32">
        <v>3</v>
      </c>
      <c r="S6" s="18">
        <v>0.19</v>
      </c>
      <c r="T6" s="20">
        <f t="shared" ref="T6:T9" si="10">T5+S6</f>
        <v>0.65999999999999992</v>
      </c>
      <c r="U6" s="33">
        <v>47</v>
      </c>
      <c r="V6" s="33">
        <v>65</v>
      </c>
      <c r="W6" s="22">
        <v>3</v>
      </c>
      <c r="Y6" s="32">
        <v>3</v>
      </c>
      <c r="Z6" s="18">
        <v>0.18</v>
      </c>
      <c r="AA6" s="20">
        <f t="shared" ref="AA6:AA10" si="11">AA5 +Z6</f>
        <v>0.57000000000000006</v>
      </c>
      <c r="AB6" s="33">
        <v>39</v>
      </c>
      <c r="AC6" s="33">
        <v>56</v>
      </c>
      <c r="AD6" s="22">
        <v>3</v>
      </c>
    </row>
    <row r="7" spans="1:30" ht="14" thickBot="1">
      <c r="A7">
        <v>3</v>
      </c>
      <c r="B7" s="35">
        <f t="shared" ca="1" si="2"/>
        <v>21</v>
      </c>
      <c r="C7" s="35">
        <f t="shared" ca="1" si="3"/>
        <v>1</v>
      </c>
      <c r="D7" s="96">
        <f t="shared" ca="1" si="4"/>
        <v>6</v>
      </c>
      <c r="E7" s="96">
        <f ca="1">IF(L6&lt;=M6,1,2)</f>
        <v>1</v>
      </c>
      <c r="F7" s="96">
        <f t="shared" ca="1" si="5"/>
        <v>6</v>
      </c>
      <c r="G7" s="97">
        <f t="shared" ca="1" si="6"/>
        <v>3</v>
      </c>
      <c r="H7" s="35">
        <f t="shared" ca="1" si="7"/>
        <v>1</v>
      </c>
      <c r="I7" s="96">
        <f t="shared" ca="1" si="8"/>
        <v>7</v>
      </c>
      <c r="J7" s="98">
        <f t="shared" ca="1" si="9"/>
        <v>1</v>
      </c>
      <c r="K7" s="98">
        <f t="shared" ca="1" si="0"/>
        <v>0</v>
      </c>
      <c r="L7" s="96">
        <f ca="1">IF(E7=1,I7,L6)</f>
        <v>7</v>
      </c>
      <c r="M7" s="96">
        <f t="shared" ca="1" si="1"/>
        <v>9</v>
      </c>
      <c r="N7" s="98">
        <f ca="1">IF(E7=1,F7-L6,0)</f>
        <v>1</v>
      </c>
      <c r="O7" s="98">
        <f ca="1">IF(E7=2,F7-M6,0)</f>
        <v>0</v>
      </c>
      <c r="P7" s="150"/>
      <c r="R7" s="23">
        <v>4</v>
      </c>
      <c r="S7" s="19">
        <v>0.15</v>
      </c>
      <c r="T7" s="20">
        <f t="shared" si="10"/>
        <v>0.80999999999999994</v>
      </c>
      <c r="U7" s="33">
        <v>66</v>
      </c>
      <c r="V7" s="33">
        <v>80</v>
      </c>
      <c r="W7" s="22">
        <v>4</v>
      </c>
      <c r="Y7" s="32">
        <v>4</v>
      </c>
      <c r="Z7" s="18">
        <v>0.17</v>
      </c>
      <c r="AA7" s="20">
        <f t="shared" si="11"/>
        <v>0.7400000000000001</v>
      </c>
      <c r="AB7" s="33">
        <v>57</v>
      </c>
      <c r="AC7" s="33">
        <v>73</v>
      </c>
      <c r="AD7" s="22">
        <v>4</v>
      </c>
    </row>
    <row r="8" spans="1:30">
      <c r="A8">
        <v>4</v>
      </c>
      <c r="B8">
        <f t="shared" ca="1" si="2"/>
        <v>35</v>
      </c>
      <c r="C8">
        <f t="shared" ca="1" si="3"/>
        <v>2</v>
      </c>
      <c r="D8" s="13">
        <f t="shared" ca="1" si="4"/>
        <v>8</v>
      </c>
      <c r="E8" s="13">
        <f ca="1">IF(L7&lt;=M7,1,2)</f>
        <v>1</v>
      </c>
      <c r="F8" s="13">
        <f t="shared" ca="1" si="5"/>
        <v>8</v>
      </c>
      <c r="G8" s="95">
        <f t="shared" ca="1" si="6"/>
        <v>14</v>
      </c>
      <c r="H8">
        <f t="shared" ca="1" si="7"/>
        <v>1</v>
      </c>
      <c r="I8" s="13">
        <f t="shared" ca="1" si="8"/>
        <v>9</v>
      </c>
      <c r="J8" s="11">
        <f t="shared" ca="1" si="9"/>
        <v>1</v>
      </c>
      <c r="K8" s="11">
        <f t="shared" ca="1" si="0"/>
        <v>0</v>
      </c>
      <c r="L8" s="13">
        <f ca="1">IF(E8=1,I8,L7)</f>
        <v>9</v>
      </c>
      <c r="M8" s="13">
        <f t="shared" ca="1" si="1"/>
        <v>9</v>
      </c>
      <c r="N8" s="11">
        <f ca="1">IF(E8=1,F8-L7,0)</f>
        <v>1</v>
      </c>
      <c r="O8" s="11">
        <f ca="1">IF(E8=2,F8-M7,0)</f>
        <v>0</v>
      </c>
      <c r="P8" s="184" t="s">
        <v>28</v>
      </c>
      <c r="R8" s="23">
        <v>5</v>
      </c>
      <c r="S8" s="19">
        <v>0.12</v>
      </c>
      <c r="T8" s="20">
        <f t="shared" si="10"/>
        <v>0.92999999999999994</v>
      </c>
      <c r="U8" s="33">
        <v>81</v>
      </c>
      <c r="V8" s="33">
        <v>92</v>
      </c>
      <c r="W8" s="22">
        <v>5</v>
      </c>
      <c r="Y8" s="32">
        <v>5</v>
      </c>
      <c r="Z8" s="18">
        <v>0.13</v>
      </c>
      <c r="AA8" s="20">
        <f t="shared" si="11"/>
        <v>0.87000000000000011</v>
      </c>
      <c r="AB8" s="33">
        <v>74</v>
      </c>
      <c r="AC8" s="33">
        <v>86</v>
      </c>
      <c r="AD8" s="22">
        <v>5</v>
      </c>
    </row>
    <row r="9" spans="1:30" ht="14" thickBot="1">
      <c r="A9">
        <v>5</v>
      </c>
      <c r="B9">
        <f t="shared" ca="1" si="2"/>
        <v>0</v>
      </c>
      <c r="C9">
        <f t="shared" ca="1" si="3"/>
        <v>1</v>
      </c>
      <c r="D9" s="13">
        <f t="shared" ca="1" si="4"/>
        <v>9</v>
      </c>
      <c r="E9" s="13">
        <f ca="1">IF(L8&lt;=M8,1,2)</f>
        <v>1</v>
      </c>
      <c r="F9" s="13">
        <f t="shared" ca="1" si="5"/>
        <v>9</v>
      </c>
      <c r="G9" s="95">
        <f t="shared" ca="1" si="6"/>
        <v>35</v>
      </c>
      <c r="H9">
        <f t="shared" ca="1" si="7"/>
        <v>2</v>
      </c>
      <c r="I9" s="13">
        <f t="shared" ca="1" si="8"/>
        <v>11</v>
      </c>
      <c r="J9" s="11">
        <f t="shared" ca="1" si="9"/>
        <v>2</v>
      </c>
      <c r="K9" s="11">
        <f t="shared" ca="1" si="0"/>
        <v>0</v>
      </c>
      <c r="L9" s="13">
        <f ca="1">IF(E9=1,I9,L8)</f>
        <v>11</v>
      </c>
      <c r="M9" s="13">
        <f t="shared" ca="1" si="1"/>
        <v>9</v>
      </c>
      <c r="N9" s="11">
        <f ca="1">IF(E9=1,F9-L8,0)</f>
        <v>0</v>
      </c>
      <c r="O9" s="11">
        <f ca="1">IF(E9=2,F9-M8,0)</f>
        <v>0</v>
      </c>
      <c r="P9" s="183"/>
      <c r="R9" s="24">
        <v>6</v>
      </c>
      <c r="S9" s="25">
        <v>7.0000000000000007E-2</v>
      </c>
      <c r="T9" s="26">
        <f t="shared" si="10"/>
        <v>1</v>
      </c>
      <c r="U9" s="35">
        <v>93</v>
      </c>
      <c r="V9" s="35">
        <v>99</v>
      </c>
      <c r="W9" s="28">
        <v>6</v>
      </c>
      <c r="Y9" s="32">
        <v>6</v>
      </c>
      <c r="Z9" s="18">
        <v>0.1</v>
      </c>
      <c r="AA9" s="20">
        <f t="shared" si="11"/>
        <v>0.97000000000000008</v>
      </c>
      <c r="AB9" s="33">
        <v>87</v>
      </c>
      <c r="AC9" s="33">
        <v>96</v>
      </c>
      <c r="AD9" s="22">
        <v>6</v>
      </c>
    </row>
    <row r="10" spans="1:30" ht="14" thickBot="1">
      <c r="A10">
        <v>6</v>
      </c>
      <c r="B10">
        <f t="shared" ca="1" si="2"/>
        <v>10</v>
      </c>
      <c r="C10">
        <f t="shared" ca="1" si="3"/>
        <v>1</v>
      </c>
      <c r="D10" s="13">
        <f t="shared" ca="1" si="4"/>
        <v>10</v>
      </c>
      <c r="E10" s="13">
        <f ca="1">IF(L9&lt;=M9,1,2)</f>
        <v>2</v>
      </c>
      <c r="F10" s="13">
        <f t="shared" ca="1" si="5"/>
        <v>10</v>
      </c>
      <c r="G10" s="95">
        <f t="shared" ca="1" si="6"/>
        <v>96</v>
      </c>
      <c r="H10">
        <f t="shared" ca="1" si="7"/>
        <v>6</v>
      </c>
      <c r="I10" s="13">
        <f t="shared" ca="1" si="8"/>
        <v>16</v>
      </c>
      <c r="J10" s="11">
        <f t="shared" ca="1" si="9"/>
        <v>6</v>
      </c>
      <c r="K10" s="11">
        <f t="shared" ca="1" si="0"/>
        <v>0</v>
      </c>
      <c r="L10" s="13">
        <f ca="1">IF(E10=1,I10,L9)</f>
        <v>11</v>
      </c>
      <c r="M10" s="13">
        <f t="shared" ca="1" si="1"/>
        <v>16</v>
      </c>
      <c r="N10" s="11">
        <f t="shared" ref="N10:N73" ca="1" si="12">IF(E10=1,F10-L9,0)</f>
        <v>0</v>
      </c>
      <c r="O10" s="11">
        <f t="shared" ref="O10:O73" ca="1" si="13">IF(E10=2,F10-M9,0)</f>
        <v>1</v>
      </c>
      <c r="P10" s="183"/>
      <c r="Y10" s="34">
        <v>7</v>
      </c>
      <c r="Z10" s="65">
        <v>0.03</v>
      </c>
      <c r="AA10" s="26">
        <f t="shared" si="11"/>
        <v>1</v>
      </c>
      <c r="AB10" s="35">
        <v>97</v>
      </c>
      <c r="AC10" s="35">
        <v>99</v>
      </c>
      <c r="AD10" s="28">
        <v>7</v>
      </c>
    </row>
    <row r="11" spans="1:30">
      <c r="A11">
        <v>7</v>
      </c>
      <c r="B11">
        <f t="shared" ca="1" si="2"/>
        <v>54</v>
      </c>
      <c r="C11">
        <f t="shared" ca="1" si="3"/>
        <v>3</v>
      </c>
      <c r="D11" s="13">
        <f t="shared" ca="1" si="4"/>
        <v>13</v>
      </c>
      <c r="E11" s="13">
        <f ca="1">IF(L10&lt;=M10,1,2)</f>
        <v>1</v>
      </c>
      <c r="F11" s="13">
        <f t="shared" ca="1" si="5"/>
        <v>13</v>
      </c>
      <c r="G11" s="95">
        <f t="shared" ca="1" si="6"/>
        <v>74</v>
      </c>
      <c r="H11">
        <f t="shared" ca="1" si="7"/>
        <v>5</v>
      </c>
      <c r="I11" s="13">
        <f t="shared" ca="1" si="8"/>
        <v>18</v>
      </c>
      <c r="J11" s="11">
        <f t="shared" ca="1" si="9"/>
        <v>5</v>
      </c>
      <c r="K11" s="11">
        <f t="shared" ca="1" si="0"/>
        <v>0</v>
      </c>
      <c r="L11" s="13">
        <f ca="1">IF(E11=1,I11,L10)</f>
        <v>18</v>
      </c>
      <c r="M11" s="13">
        <f t="shared" ca="1" si="1"/>
        <v>16</v>
      </c>
      <c r="N11" s="11">
        <f t="shared" ca="1" si="12"/>
        <v>2</v>
      </c>
      <c r="O11" s="11">
        <f t="shared" ca="1" si="13"/>
        <v>0</v>
      </c>
      <c r="P11" s="183"/>
    </row>
    <row r="12" spans="1:30">
      <c r="A12">
        <v>8</v>
      </c>
      <c r="B12">
        <f t="shared" ca="1" si="2"/>
        <v>46</v>
      </c>
      <c r="C12">
        <f t="shared" ca="1" si="3"/>
        <v>2</v>
      </c>
      <c r="D12" s="13">
        <f t="shared" ca="1" si="4"/>
        <v>15</v>
      </c>
      <c r="E12" s="13">
        <f ca="1">IF(L11&lt;=M11,1,2)</f>
        <v>2</v>
      </c>
      <c r="F12" s="13">
        <f t="shared" ca="1" si="5"/>
        <v>16</v>
      </c>
      <c r="G12" s="95">
        <f t="shared" ca="1" si="6"/>
        <v>41</v>
      </c>
      <c r="H12">
        <f t="shared" ca="1" si="7"/>
        <v>3</v>
      </c>
      <c r="I12" s="13">
        <f t="shared" ca="1" si="8"/>
        <v>19</v>
      </c>
      <c r="J12" s="11">
        <f t="shared" ca="1" si="9"/>
        <v>4</v>
      </c>
      <c r="K12" s="11">
        <f t="shared" ca="1" si="0"/>
        <v>1</v>
      </c>
      <c r="L12" s="13">
        <f ca="1">IF(E12=1,I12,L11)</f>
        <v>18</v>
      </c>
      <c r="M12" s="13">
        <f t="shared" ca="1" si="1"/>
        <v>19</v>
      </c>
      <c r="N12" s="11">
        <f t="shared" ca="1" si="12"/>
        <v>0</v>
      </c>
      <c r="O12" s="11">
        <f t="shared" ca="1" si="13"/>
        <v>0</v>
      </c>
      <c r="P12" s="183"/>
    </row>
    <row r="13" spans="1:30">
      <c r="A13">
        <v>9</v>
      </c>
      <c r="B13">
        <f t="shared" ca="1" si="2"/>
        <v>28</v>
      </c>
      <c r="C13">
        <f t="shared" ca="1" si="3"/>
        <v>2</v>
      </c>
      <c r="D13" s="13">
        <f t="shared" ca="1" si="4"/>
        <v>17</v>
      </c>
      <c r="E13" s="13">
        <f ca="1">IF(L12&lt;=M12,1,2)</f>
        <v>1</v>
      </c>
      <c r="F13" s="13">
        <f t="shared" ca="1" si="5"/>
        <v>18</v>
      </c>
      <c r="G13" s="95">
        <f t="shared" ca="1" si="6"/>
        <v>87</v>
      </c>
      <c r="H13">
        <f t="shared" ca="1" si="7"/>
        <v>6</v>
      </c>
      <c r="I13" s="13">
        <f t="shared" ca="1" si="8"/>
        <v>24</v>
      </c>
      <c r="J13" s="11">
        <f t="shared" ca="1" si="9"/>
        <v>7</v>
      </c>
      <c r="K13" s="11">
        <f t="shared" ca="1" si="0"/>
        <v>1</v>
      </c>
      <c r="L13" s="13">
        <f ca="1">IF(E13=1,I13,L12)</f>
        <v>24</v>
      </c>
      <c r="M13" s="13">
        <f t="shared" ca="1" si="1"/>
        <v>19</v>
      </c>
      <c r="N13" s="11">
        <f t="shared" ca="1" si="12"/>
        <v>0</v>
      </c>
      <c r="O13" s="11">
        <f t="shared" ca="1" si="13"/>
        <v>0</v>
      </c>
      <c r="P13" s="183"/>
    </row>
    <row r="14" spans="1:30">
      <c r="A14">
        <v>10</v>
      </c>
      <c r="B14">
        <f t="shared" ca="1" si="2"/>
        <v>73</v>
      </c>
      <c r="C14">
        <f t="shared" ca="1" si="3"/>
        <v>4</v>
      </c>
      <c r="D14" s="13">
        <f t="shared" ca="1" si="4"/>
        <v>21</v>
      </c>
      <c r="E14" s="13">
        <f ca="1">IF(L13&lt;=M13,1,2)</f>
        <v>2</v>
      </c>
      <c r="F14" s="13">
        <f t="shared" ca="1" si="5"/>
        <v>21</v>
      </c>
      <c r="G14" s="95">
        <f t="shared" ca="1" si="6"/>
        <v>32</v>
      </c>
      <c r="H14">
        <f t="shared" ca="1" si="7"/>
        <v>2</v>
      </c>
      <c r="I14" s="13">
        <f t="shared" ca="1" si="8"/>
        <v>23</v>
      </c>
      <c r="J14" s="11">
        <f t="shared" ca="1" si="9"/>
        <v>2</v>
      </c>
      <c r="K14" s="11">
        <f t="shared" ca="1" si="0"/>
        <v>0</v>
      </c>
      <c r="L14" s="13">
        <f ca="1">IF(E14=1,I14,L13)</f>
        <v>24</v>
      </c>
      <c r="M14" s="13">
        <f t="shared" ca="1" si="1"/>
        <v>23</v>
      </c>
      <c r="N14" s="11">
        <f t="shared" ca="1" si="12"/>
        <v>0</v>
      </c>
      <c r="O14" s="11">
        <f t="shared" ca="1" si="13"/>
        <v>2</v>
      </c>
      <c r="P14" s="183"/>
    </row>
    <row r="15" spans="1:30">
      <c r="A15">
        <v>11</v>
      </c>
      <c r="B15">
        <f t="shared" ca="1" si="2"/>
        <v>6</v>
      </c>
      <c r="C15">
        <f t="shared" ca="1" si="3"/>
        <v>1</v>
      </c>
      <c r="D15" s="13">
        <f t="shared" ca="1" si="4"/>
        <v>22</v>
      </c>
      <c r="E15" s="13">
        <f ca="1">IF(L14&lt;=M14,1,2)</f>
        <v>2</v>
      </c>
      <c r="F15" s="13">
        <f t="shared" ca="1" si="5"/>
        <v>23</v>
      </c>
      <c r="G15" s="95">
        <f t="shared" ca="1" si="6"/>
        <v>36</v>
      </c>
      <c r="H15">
        <f t="shared" ca="1" si="7"/>
        <v>2</v>
      </c>
      <c r="I15" s="13">
        <f t="shared" ca="1" si="8"/>
        <v>25</v>
      </c>
      <c r="J15" s="11">
        <f ca="1">I15-D15</f>
        <v>3</v>
      </c>
      <c r="K15" s="11">
        <f t="shared" ca="1" si="0"/>
        <v>1</v>
      </c>
      <c r="L15" s="13">
        <f ca="1">IF(E15=1,I15,L14)</f>
        <v>24</v>
      </c>
      <c r="M15" s="13">
        <f t="shared" ca="1" si="1"/>
        <v>25</v>
      </c>
      <c r="N15" s="11">
        <f t="shared" ca="1" si="12"/>
        <v>0</v>
      </c>
      <c r="O15" s="11">
        <f t="shared" ca="1" si="13"/>
        <v>0</v>
      </c>
      <c r="P15" s="183"/>
    </row>
    <row r="16" spans="1:30" ht="14" thickBot="1">
      <c r="A16">
        <v>12</v>
      </c>
      <c r="B16">
        <f t="shared" ca="1" si="2"/>
        <v>43</v>
      </c>
      <c r="C16">
        <f t="shared" ca="1" si="3"/>
        <v>2</v>
      </c>
      <c r="D16" s="13">
        <f t="shared" ca="1" si="4"/>
        <v>24</v>
      </c>
      <c r="E16" s="13">
        <f ca="1">IF(L15&lt;=M15,1,2)</f>
        <v>1</v>
      </c>
      <c r="F16" s="13">
        <f t="shared" ca="1" si="5"/>
        <v>24</v>
      </c>
      <c r="G16" s="95">
        <f t="shared" ca="1" si="6"/>
        <v>25</v>
      </c>
      <c r="H16">
        <f t="shared" ca="1" si="7"/>
        <v>2</v>
      </c>
      <c r="I16" s="13">
        <f t="shared" ca="1" si="8"/>
        <v>26</v>
      </c>
      <c r="J16" s="11">
        <f t="shared" ca="1" si="9"/>
        <v>2</v>
      </c>
      <c r="K16" s="11">
        <f t="shared" ca="1" si="0"/>
        <v>0</v>
      </c>
      <c r="L16" s="13">
        <f ca="1">IF(E16=1,I16,L15)</f>
        <v>26</v>
      </c>
      <c r="M16" s="13">
        <f t="shared" ca="1" si="1"/>
        <v>25</v>
      </c>
      <c r="N16" s="11">
        <f t="shared" ca="1" si="12"/>
        <v>0</v>
      </c>
      <c r="O16" s="11">
        <f t="shared" ca="1" si="13"/>
        <v>0</v>
      </c>
      <c r="P16" s="183"/>
    </row>
    <row r="17" spans="1:24" ht="71" thickBot="1">
      <c r="A17">
        <v>13</v>
      </c>
      <c r="B17">
        <f t="shared" ca="1" si="2"/>
        <v>60</v>
      </c>
      <c r="C17">
        <f t="shared" ca="1" si="3"/>
        <v>3</v>
      </c>
      <c r="D17" s="13">
        <f t="shared" ca="1" si="4"/>
        <v>27</v>
      </c>
      <c r="E17" s="13">
        <f t="shared" ref="E17:E80" ca="1" si="14">IF(L16&lt;=M16,1,2)</f>
        <v>2</v>
      </c>
      <c r="F17" s="13">
        <f t="shared" ca="1" si="5"/>
        <v>27</v>
      </c>
      <c r="G17" s="95">
        <f t="shared" ca="1" si="6"/>
        <v>90</v>
      </c>
      <c r="H17">
        <f t="shared" ca="1" si="7"/>
        <v>6</v>
      </c>
      <c r="I17" s="13">
        <f t="shared" ca="1" si="8"/>
        <v>33</v>
      </c>
      <c r="J17" s="11">
        <f t="shared" ca="1" si="9"/>
        <v>6</v>
      </c>
      <c r="K17" s="11">
        <f t="shared" ca="1" si="0"/>
        <v>0</v>
      </c>
      <c r="L17" s="13">
        <f t="shared" ref="L17:L80" ca="1" si="15">IF(E17=1,I17,L16)</f>
        <v>26</v>
      </c>
      <c r="M17" s="13">
        <f t="shared" ca="1" si="1"/>
        <v>33</v>
      </c>
      <c r="N17" s="11">
        <f t="shared" ca="1" si="12"/>
        <v>0</v>
      </c>
      <c r="O17" s="11">
        <f t="shared" ca="1" si="13"/>
        <v>2</v>
      </c>
      <c r="P17" s="183"/>
      <c r="R17" s="53" t="s">
        <v>39</v>
      </c>
      <c r="S17" s="54" t="s">
        <v>47</v>
      </c>
      <c r="T17" s="54" t="s">
        <v>48</v>
      </c>
      <c r="U17" s="54" t="s">
        <v>41</v>
      </c>
      <c r="V17" s="54" t="s">
        <v>49</v>
      </c>
      <c r="W17" s="54" t="s">
        <v>50</v>
      </c>
      <c r="X17" s="60" t="s">
        <v>44</v>
      </c>
    </row>
    <row r="18" spans="1:24">
      <c r="A18">
        <v>14</v>
      </c>
      <c r="B18">
        <f t="shared" ca="1" si="2"/>
        <v>81</v>
      </c>
      <c r="C18">
        <f t="shared" ca="1" si="3"/>
        <v>5</v>
      </c>
      <c r="D18" s="13">
        <f t="shared" ca="1" si="4"/>
        <v>32</v>
      </c>
      <c r="E18" s="13">
        <f t="shared" ca="1" si="14"/>
        <v>1</v>
      </c>
      <c r="F18" s="13">
        <f t="shared" ca="1" si="5"/>
        <v>32</v>
      </c>
      <c r="G18" s="95">
        <f t="shared" ca="1" si="6"/>
        <v>81</v>
      </c>
      <c r="H18">
        <f t="shared" ca="1" si="7"/>
        <v>5</v>
      </c>
      <c r="I18" s="13">
        <f t="shared" ca="1" si="8"/>
        <v>37</v>
      </c>
      <c r="J18" s="11">
        <f t="shared" ca="1" si="9"/>
        <v>5</v>
      </c>
      <c r="K18" s="11">
        <f t="shared" ca="1" si="0"/>
        <v>0</v>
      </c>
      <c r="L18" s="13">
        <f t="shared" ca="1" si="15"/>
        <v>37</v>
      </c>
      <c r="M18" s="13">
        <f t="shared" ca="1" si="1"/>
        <v>33</v>
      </c>
      <c r="N18" s="11">
        <f t="shared" ca="1" si="12"/>
        <v>6</v>
      </c>
      <c r="O18" s="11">
        <f t="shared" ca="1" si="13"/>
        <v>0</v>
      </c>
      <c r="P18" s="183"/>
      <c r="R18" s="47">
        <f ca="1">AVERAGE(K8:K124)</f>
        <v>0.24786324786324787</v>
      </c>
      <c r="S18">
        <f ca="1">SUM(N8:N124)</f>
        <v>106</v>
      </c>
      <c r="T18">
        <f ca="1">SUM(O8:O124)</f>
        <v>130</v>
      </c>
      <c r="U18" s="47">
        <f ca="1">AVERAGE(J8:J124)</f>
        <v>3.6239316239316239</v>
      </c>
      <c r="V18" s="29">
        <f ca="1">1-S18/I124</f>
        <v>0.6728395061728395</v>
      </c>
      <c r="W18" s="29">
        <f ca="1">1-T18/I124</f>
        <v>0.59876543209876543</v>
      </c>
      <c r="X18" s="47">
        <f ca="1">F124/60</f>
        <v>5.3666666666666663</v>
      </c>
    </row>
    <row r="19" spans="1:24">
      <c r="A19">
        <v>15</v>
      </c>
      <c r="B19">
        <f t="shared" ca="1" si="2"/>
        <v>79</v>
      </c>
      <c r="C19">
        <f t="shared" ca="1" si="3"/>
        <v>4</v>
      </c>
      <c r="D19" s="13">
        <f t="shared" ca="1" si="4"/>
        <v>36</v>
      </c>
      <c r="E19" s="13">
        <f t="shared" ca="1" si="14"/>
        <v>2</v>
      </c>
      <c r="F19" s="13">
        <f t="shared" ca="1" si="5"/>
        <v>36</v>
      </c>
      <c r="G19" s="95">
        <f t="shared" ca="1" si="6"/>
        <v>71</v>
      </c>
      <c r="H19">
        <f t="shared" ca="1" si="7"/>
        <v>4</v>
      </c>
      <c r="I19" s="13">
        <f t="shared" ca="1" si="8"/>
        <v>40</v>
      </c>
      <c r="J19" s="11">
        <f t="shared" ca="1" si="9"/>
        <v>4</v>
      </c>
      <c r="K19" s="11">
        <f t="shared" ca="1" si="0"/>
        <v>0</v>
      </c>
      <c r="L19" s="13">
        <f t="shared" ca="1" si="15"/>
        <v>37</v>
      </c>
      <c r="M19" s="13">
        <f t="shared" ca="1" si="1"/>
        <v>40</v>
      </c>
      <c r="N19" s="11">
        <f t="shared" ca="1" si="12"/>
        <v>0</v>
      </c>
      <c r="O19" s="11">
        <f t="shared" ca="1" si="13"/>
        <v>3</v>
      </c>
      <c r="P19" s="183"/>
    </row>
    <row r="20" spans="1:24">
      <c r="A20">
        <v>16</v>
      </c>
      <c r="B20">
        <f t="shared" ca="1" si="2"/>
        <v>77</v>
      </c>
      <c r="C20">
        <f t="shared" ca="1" si="3"/>
        <v>4</v>
      </c>
      <c r="D20" s="13">
        <f t="shared" ca="1" si="4"/>
        <v>40</v>
      </c>
      <c r="E20" s="13">
        <f t="shared" ca="1" si="14"/>
        <v>1</v>
      </c>
      <c r="F20" s="13">
        <f t="shared" ca="1" si="5"/>
        <v>40</v>
      </c>
      <c r="G20" s="95">
        <f t="shared" ca="1" si="6"/>
        <v>59</v>
      </c>
      <c r="H20">
        <f t="shared" ca="1" si="7"/>
        <v>4</v>
      </c>
      <c r="I20" s="13">
        <f t="shared" ca="1" si="8"/>
        <v>44</v>
      </c>
      <c r="J20" s="11">
        <f t="shared" ca="1" si="9"/>
        <v>4</v>
      </c>
      <c r="K20" s="11">
        <f t="shared" ca="1" si="0"/>
        <v>0</v>
      </c>
      <c r="L20" s="13">
        <f t="shared" ca="1" si="15"/>
        <v>44</v>
      </c>
      <c r="M20" s="13">
        <f t="shared" ca="1" si="1"/>
        <v>40</v>
      </c>
      <c r="N20" s="11">
        <f t="shared" ca="1" si="12"/>
        <v>3</v>
      </c>
      <c r="O20" s="11">
        <f t="shared" ca="1" si="13"/>
        <v>0</v>
      </c>
      <c r="P20" s="183"/>
    </row>
    <row r="21" spans="1:24">
      <c r="A21">
        <v>17</v>
      </c>
      <c r="B21">
        <f t="shared" ca="1" si="2"/>
        <v>44</v>
      </c>
      <c r="C21">
        <f t="shared" ca="1" si="3"/>
        <v>2</v>
      </c>
      <c r="D21" s="13">
        <f t="shared" ca="1" si="4"/>
        <v>42</v>
      </c>
      <c r="E21" s="13">
        <f t="shared" ca="1" si="14"/>
        <v>2</v>
      </c>
      <c r="F21" s="13">
        <f t="shared" ca="1" si="5"/>
        <v>42</v>
      </c>
      <c r="G21" s="95">
        <f t="shared" ca="1" si="6"/>
        <v>10</v>
      </c>
      <c r="H21">
        <f t="shared" ca="1" si="7"/>
        <v>1</v>
      </c>
      <c r="I21" s="13">
        <f t="shared" ca="1" si="8"/>
        <v>43</v>
      </c>
      <c r="J21" s="11">
        <f t="shared" ca="1" si="9"/>
        <v>1</v>
      </c>
      <c r="K21" s="11">
        <f t="shared" ca="1" si="0"/>
        <v>0</v>
      </c>
      <c r="L21" s="13">
        <f t="shared" ca="1" si="15"/>
        <v>44</v>
      </c>
      <c r="M21" s="13">
        <f t="shared" ca="1" si="1"/>
        <v>43</v>
      </c>
      <c r="N21" s="11">
        <f t="shared" ca="1" si="12"/>
        <v>0</v>
      </c>
      <c r="O21" s="11">
        <f t="shared" ca="1" si="13"/>
        <v>2</v>
      </c>
      <c r="P21" s="183"/>
    </row>
    <row r="22" spans="1:24">
      <c r="A22">
        <v>18</v>
      </c>
      <c r="B22">
        <f t="shared" ca="1" si="2"/>
        <v>18</v>
      </c>
      <c r="C22">
        <f t="shared" ca="1" si="3"/>
        <v>1</v>
      </c>
      <c r="D22" s="13">
        <f t="shared" ca="1" si="4"/>
        <v>43</v>
      </c>
      <c r="E22" s="13">
        <f t="shared" ca="1" si="14"/>
        <v>2</v>
      </c>
      <c r="F22" s="13">
        <f t="shared" ca="1" si="5"/>
        <v>43</v>
      </c>
      <c r="G22" s="95">
        <f t="shared" ca="1" si="6"/>
        <v>56</v>
      </c>
      <c r="H22">
        <f t="shared" ca="1" si="7"/>
        <v>3</v>
      </c>
      <c r="I22" s="13">
        <f t="shared" ca="1" si="8"/>
        <v>46</v>
      </c>
      <c r="J22" s="11">
        <f t="shared" ca="1" si="9"/>
        <v>3</v>
      </c>
      <c r="K22" s="11">
        <f t="shared" ca="1" si="0"/>
        <v>0</v>
      </c>
      <c r="L22" s="13">
        <f t="shared" ca="1" si="15"/>
        <v>44</v>
      </c>
      <c r="M22" s="13">
        <f t="shared" ca="1" si="1"/>
        <v>46</v>
      </c>
      <c r="N22" s="11">
        <f ca="1">IF(E22=1,F22-L21,0)</f>
        <v>0</v>
      </c>
      <c r="O22" s="11">
        <f t="shared" ca="1" si="13"/>
        <v>0</v>
      </c>
      <c r="P22" s="183"/>
    </row>
    <row r="23" spans="1:24">
      <c r="A23">
        <v>19</v>
      </c>
      <c r="B23">
        <f t="shared" ca="1" si="2"/>
        <v>63</v>
      </c>
      <c r="C23">
        <f t="shared" ca="1" si="3"/>
        <v>3</v>
      </c>
      <c r="D23" s="13">
        <f t="shared" ca="1" si="4"/>
        <v>46</v>
      </c>
      <c r="E23" s="13">
        <f t="shared" ca="1" si="14"/>
        <v>1</v>
      </c>
      <c r="F23" s="13">
        <f t="shared" ca="1" si="5"/>
        <v>46</v>
      </c>
      <c r="G23" s="95">
        <f t="shared" ca="1" si="6"/>
        <v>86</v>
      </c>
      <c r="H23">
        <f t="shared" ca="1" si="7"/>
        <v>5</v>
      </c>
      <c r="I23" s="13">
        <f t="shared" ca="1" si="8"/>
        <v>51</v>
      </c>
      <c r="J23" s="11">
        <f t="shared" ca="1" si="9"/>
        <v>5</v>
      </c>
      <c r="K23" s="11">
        <f t="shared" ca="1" si="0"/>
        <v>0</v>
      </c>
      <c r="L23" s="13">
        <f t="shared" ca="1" si="15"/>
        <v>51</v>
      </c>
      <c r="M23" s="13">
        <f t="shared" ca="1" si="1"/>
        <v>46</v>
      </c>
      <c r="N23" s="11">
        <f ca="1">IF(E23=1,F23-L22,0)</f>
        <v>2</v>
      </c>
      <c r="O23" s="11">
        <f t="shared" ca="1" si="13"/>
        <v>0</v>
      </c>
      <c r="P23" s="183"/>
    </row>
    <row r="24" spans="1:24">
      <c r="A24">
        <v>20</v>
      </c>
      <c r="B24">
        <f t="shared" ca="1" si="2"/>
        <v>74</v>
      </c>
      <c r="C24">
        <f t="shared" ca="1" si="3"/>
        <v>4</v>
      </c>
      <c r="D24" s="13">
        <f t="shared" ca="1" si="4"/>
        <v>50</v>
      </c>
      <c r="E24" s="13">
        <f t="shared" ca="1" si="14"/>
        <v>2</v>
      </c>
      <c r="F24" s="13">
        <f t="shared" ca="1" si="5"/>
        <v>50</v>
      </c>
      <c r="G24" s="95">
        <f t="shared" ca="1" si="6"/>
        <v>57</v>
      </c>
      <c r="H24">
        <f t="shared" ca="1" si="7"/>
        <v>4</v>
      </c>
      <c r="I24" s="13">
        <f t="shared" ca="1" si="8"/>
        <v>54</v>
      </c>
      <c r="J24" s="11">
        <f t="shared" ca="1" si="9"/>
        <v>4</v>
      </c>
      <c r="K24" s="11">
        <f t="shared" ca="1" si="0"/>
        <v>0</v>
      </c>
      <c r="L24" s="13">
        <f t="shared" ca="1" si="15"/>
        <v>51</v>
      </c>
      <c r="M24" s="13">
        <f t="shared" ca="1" si="1"/>
        <v>54</v>
      </c>
      <c r="N24" s="11">
        <f ca="1">IF(E24=1,F24-L23,0)</f>
        <v>0</v>
      </c>
      <c r="O24" s="11">
        <f t="shared" ca="1" si="13"/>
        <v>4</v>
      </c>
      <c r="P24" s="183"/>
    </row>
    <row r="25" spans="1:24">
      <c r="A25">
        <v>21</v>
      </c>
      <c r="B25">
        <f t="shared" ca="1" si="2"/>
        <v>82</v>
      </c>
      <c r="C25">
        <f t="shared" ca="1" si="3"/>
        <v>5</v>
      </c>
      <c r="D25" s="13">
        <f t="shared" ca="1" si="4"/>
        <v>55</v>
      </c>
      <c r="E25" s="13">
        <f t="shared" ca="1" si="14"/>
        <v>1</v>
      </c>
      <c r="F25" s="13">
        <f t="shared" ca="1" si="5"/>
        <v>55</v>
      </c>
      <c r="G25" s="95">
        <f t="shared" ca="1" si="6"/>
        <v>92</v>
      </c>
      <c r="H25">
        <f t="shared" ca="1" si="7"/>
        <v>6</v>
      </c>
      <c r="I25" s="13">
        <f t="shared" ca="1" si="8"/>
        <v>61</v>
      </c>
      <c r="J25" s="11">
        <f t="shared" ca="1" si="9"/>
        <v>6</v>
      </c>
      <c r="K25" s="11">
        <f t="shared" ca="1" si="0"/>
        <v>0</v>
      </c>
      <c r="L25" s="13">
        <f t="shared" ca="1" si="15"/>
        <v>61</v>
      </c>
      <c r="M25" s="13">
        <f t="shared" ca="1" si="1"/>
        <v>54</v>
      </c>
      <c r="N25" s="11">
        <f ca="1">IF(E25=1,F25-L24,0)</f>
        <v>4</v>
      </c>
      <c r="O25" s="11">
        <f t="shared" ca="1" si="13"/>
        <v>0</v>
      </c>
      <c r="P25" s="183"/>
    </row>
    <row r="26" spans="1:24">
      <c r="A26">
        <v>22</v>
      </c>
      <c r="B26">
        <f t="shared" ca="1" si="2"/>
        <v>70</v>
      </c>
      <c r="C26">
        <f t="shared" ca="1" si="3"/>
        <v>4</v>
      </c>
      <c r="D26" s="13">
        <f t="shared" ca="1" si="4"/>
        <v>59</v>
      </c>
      <c r="E26" s="13">
        <f t="shared" ca="1" si="14"/>
        <v>2</v>
      </c>
      <c r="F26" s="13">
        <f t="shared" ca="1" si="5"/>
        <v>59</v>
      </c>
      <c r="G26" s="95">
        <f t="shared" ca="1" si="6"/>
        <v>66</v>
      </c>
      <c r="H26">
        <f t="shared" ca="1" si="7"/>
        <v>4</v>
      </c>
      <c r="I26" s="13">
        <f t="shared" ca="1" si="8"/>
        <v>63</v>
      </c>
      <c r="J26" s="11">
        <f t="shared" ca="1" si="9"/>
        <v>4</v>
      </c>
      <c r="K26" s="11">
        <f t="shared" ca="1" si="0"/>
        <v>0</v>
      </c>
      <c r="L26" s="13">
        <f t="shared" ca="1" si="15"/>
        <v>61</v>
      </c>
      <c r="M26" s="13">
        <f t="shared" ca="1" si="1"/>
        <v>63</v>
      </c>
      <c r="N26" s="11">
        <f ca="1">IF(E26=1,F26-L25,0)</f>
        <v>0</v>
      </c>
      <c r="O26" s="11">
        <f t="shared" ca="1" si="13"/>
        <v>5</v>
      </c>
      <c r="P26" s="183"/>
    </row>
    <row r="27" spans="1:24">
      <c r="A27">
        <v>23</v>
      </c>
      <c r="B27">
        <f t="shared" ca="1" si="2"/>
        <v>92</v>
      </c>
      <c r="C27">
        <f t="shared" ca="1" si="3"/>
        <v>5</v>
      </c>
      <c r="D27" s="13">
        <f t="shared" ca="1" si="4"/>
        <v>64</v>
      </c>
      <c r="E27" s="13">
        <f t="shared" ca="1" si="14"/>
        <v>1</v>
      </c>
      <c r="F27" s="13">
        <f t="shared" ca="1" si="5"/>
        <v>64</v>
      </c>
      <c r="G27" s="95">
        <f t="shared" ca="1" si="6"/>
        <v>42</v>
      </c>
      <c r="H27">
        <f t="shared" ca="1" si="7"/>
        <v>3</v>
      </c>
      <c r="I27" s="13">
        <f t="shared" ca="1" si="8"/>
        <v>67</v>
      </c>
      <c r="J27" s="11">
        <f t="shared" ca="1" si="9"/>
        <v>3</v>
      </c>
      <c r="K27" s="11">
        <f t="shared" ca="1" si="0"/>
        <v>0</v>
      </c>
      <c r="L27" s="13">
        <f t="shared" ca="1" si="15"/>
        <v>67</v>
      </c>
      <c r="M27" s="13">
        <f t="shared" ca="1" si="1"/>
        <v>63</v>
      </c>
      <c r="N27" s="11">
        <f ca="1">IF(E27=1,F27-L26,0)</f>
        <v>3</v>
      </c>
      <c r="O27" s="11">
        <f t="shared" ca="1" si="13"/>
        <v>0</v>
      </c>
      <c r="P27" s="183"/>
    </row>
    <row r="28" spans="1:24">
      <c r="A28">
        <v>24</v>
      </c>
      <c r="B28">
        <f t="shared" ca="1" si="2"/>
        <v>85</v>
      </c>
      <c r="C28">
        <f t="shared" ca="1" si="3"/>
        <v>5</v>
      </c>
      <c r="D28" s="13">
        <f t="shared" ca="1" si="4"/>
        <v>69</v>
      </c>
      <c r="E28" s="13">
        <f t="shared" ca="1" si="14"/>
        <v>2</v>
      </c>
      <c r="F28" s="13">
        <f t="shared" ca="1" si="5"/>
        <v>69</v>
      </c>
      <c r="G28" s="95">
        <f t="shared" ca="1" si="6"/>
        <v>26</v>
      </c>
      <c r="H28">
        <f t="shared" ca="1" si="7"/>
        <v>2</v>
      </c>
      <c r="I28" s="13">
        <f t="shared" ca="1" si="8"/>
        <v>71</v>
      </c>
      <c r="J28" s="11">
        <f t="shared" ca="1" si="9"/>
        <v>2</v>
      </c>
      <c r="K28" s="11">
        <f t="shared" ca="1" si="0"/>
        <v>0</v>
      </c>
      <c r="L28" s="13">
        <f t="shared" ca="1" si="15"/>
        <v>67</v>
      </c>
      <c r="M28" s="13">
        <f t="shared" ca="1" si="1"/>
        <v>71</v>
      </c>
      <c r="N28" s="11">
        <f t="shared" ca="1" si="12"/>
        <v>0</v>
      </c>
      <c r="O28" s="11">
        <f t="shared" ca="1" si="13"/>
        <v>6</v>
      </c>
      <c r="P28" s="183"/>
    </row>
    <row r="29" spans="1:24">
      <c r="A29">
        <v>25</v>
      </c>
      <c r="B29">
        <f t="shared" ca="1" si="2"/>
        <v>6</v>
      </c>
      <c r="C29">
        <f t="shared" ca="1" si="3"/>
        <v>1</v>
      </c>
      <c r="D29" s="13">
        <f t="shared" ca="1" si="4"/>
        <v>70</v>
      </c>
      <c r="E29" s="13">
        <f t="shared" ca="1" si="14"/>
        <v>1</v>
      </c>
      <c r="F29" s="13">
        <f t="shared" ca="1" si="5"/>
        <v>70</v>
      </c>
      <c r="G29" s="95">
        <f t="shared" ca="1" si="6"/>
        <v>54</v>
      </c>
      <c r="H29">
        <f t="shared" ca="1" si="7"/>
        <v>3</v>
      </c>
      <c r="I29" s="13">
        <f t="shared" ca="1" si="8"/>
        <v>73</v>
      </c>
      <c r="J29" s="11">
        <f t="shared" ca="1" si="9"/>
        <v>3</v>
      </c>
      <c r="K29" s="11">
        <f t="shared" ca="1" si="0"/>
        <v>0</v>
      </c>
      <c r="L29" s="13">
        <f t="shared" ca="1" si="15"/>
        <v>73</v>
      </c>
      <c r="M29" s="13">
        <f t="shared" ca="1" si="1"/>
        <v>71</v>
      </c>
      <c r="N29" s="11">
        <f t="shared" ca="1" si="12"/>
        <v>3</v>
      </c>
      <c r="O29" s="11">
        <f t="shared" ca="1" si="13"/>
        <v>0</v>
      </c>
      <c r="P29" s="183"/>
    </row>
    <row r="30" spans="1:24">
      <c r="A30">
        <v>26</v>
      </c>
      <c r="B30">
        <f t="shared" ca="1" si="2"/>
        <v>6</v>
      </c>
      <c r="C30">
        <f t="shared" ca="1" si="3"/>
        <v>1</v>
      </c>
      <c r="D30" s="13">
        <f t="shared" ca="1" si="4"/>
        <v>71</v>
      </c>
      <c r="E30" s="13">
        <f t="shared" ca="1" si="14"/>
        <v>2</v>
      </c>
      <c r="F30" s="13">
        <f t="shared" ca="1" si="5"/>
        <v>71</v>
      </c>
      <c r="G30" s="95">
        <f t="shared" ca="1" si="6"/>
        <v>56</v>
      </c>
      <c r="H30">
        <f t="shared" ca="1" si="7"/>
        <v>3</v>
      </c>
      <c r="I30" s="13">
        <f t="shared" ca="1" si="8"/>
        <v>74</v>
      </c>
      <c r="J30" s="11">
        <f t="shared" ca="1" si="9"/>
        <v>3</v>
      </c>
      <c r="K30" s="11">
        <f t="shared" ca="1" si="0"/>
        <v>0</v>
      </c>
      <c r="L30" s="13">
        <f t="shared" ca="1" si="15"/>
        <v>73</v>
      </c>
      <c r="M30" s="13">
        <f t="shared" ca="1" si="1"/>
        <v>74</v>
      </c>
      <c r="N30" s="11">
        <f t="shared" ca="1" si="12"/>
        <v>0</v>
      </c>
      <c r="O30" s="11">
        <f t="shared" ca="1" si="13"/>
        <v>0</v>
      </c>
      <c r="P30" s="183"/>
    </row>
    <row r="31" spans="1:24">
      <c r="A31">
        <v>27</v>
      </c>
      <c r="B31">
        <f t="shared" ca="1" si="2"/>
        <v>75</v>
      </c>
      <c r="C31">
        <f t="shared" ca="1" si="3"/>
        <v>4</v>
      </c>
      <c r="D31" s="13">
        <f t="shared" ca="1" si="4"/>
        <v>75</v>
      </c>
      <c r="E31" s="13">
        <f t="shared" ca="1" si="14"/>
        <v>1</v>
      </c>
      <c r="F31" s="13">
        <f t="shared" ca="1" si="5"/>
        <v>75</v>
      </c>
      <c r="G31" s="95">
        <f t="shared" ca="1" si="6"/>
        <v>64</v>
      </c>
      <c r="H31">
        <f t="shared" ca="1" si="7"/>
        <v>4</v>
      </c>
      <c r="I31" s="13">
        <f t="shared" ca="1" si="8"/>
        <v>79</v>
      </c>
      <c r="J31" s="11">
        <f t="shared" ca="1" si="9"/>
        <v>4</v>
      </c>
      <c r="K31" s="11">
        <f t="shared" ca="1" si="0"/>
        <v>0</v>
      </c>
      <c r="L31" s="13">
        <f t="shared" ca="1" si="15"/>
        <v>79</v>
      </c>
      <c r="M31" s="13">
        <f t="shared" ca="1" si="1"/>
        <v>74</v>
      </c>
      <c r="N31" s="11">
        <f t="shared" ca="1" si="12"/>
        <v>2</v>
      </c>
      <c r="O31" s="11">
        <f t="shared" ca="1" si="13"/>
        <v>0</v>
      </c>
      <c r="P31" s="183"/>
    </row>
    <row r="32" spans="1:24">
      <c r="A32">
        <v>28</v>
      </c>
      <c r="B32">
        <f t="shared" ca="1" si="2"/>
        <v>19</v>
      </c>
      <c r="C32">
        <f t="shared" ca="1" si="3"/>
        <v>1</v>
      </c>
      <c r="D32" s="13">
        <f t="shared" ca="1" si="4"/>
        <v>76</v>
      </c>
      <c r="E32" s="13">
        <f t="shared" ca="1" si="14"/>
        <v>2</v>
      </c>
      <c r="F32" s="13">
        <f t="shared" ca="1" si="5"/>
        <v>76</v>
      </c>
      <c r="G32" s="95">
        <f t="shared" ca="1" si="6"/>
        <v>14</v>
      </c>
      <c r="H32">
        <f t="shared" ca="1" si="7"/>
        <v>1</v>
      </c>
      <c r="I32" s="13">
        <f t="shared" ca="1" si="8"/>
        <v>77</v>
      </c>
      <c r="J32" s="11">
        <f t="shared" ca="1" si="9"/>
        <v>1</v>
      </c>
      <c r="K32" s="11">
        <f t="shared" ca="1" si="0"/>
        <v>0</v>
      </c>
      <c r="L32" s="13">
        <f t="shared" ca="1" si="15"/>
        <v>79</v>
      </c>
      <c r="M32" s="13">
        <f t="shared" ca="1" si="1"/>
        <v>77</v>
      </c>
      <c r="N32" s="11">
        <f t="shared" ca="1" si="12"/>
        <v>0</v>
      </c>
      <c r="O32" s="11">
        <f t="shared" ca="1" si="13"/>
        <v>2</v>
      </c>
      <c r="P32" s="183"/>
    </row>
    <row r="33" spans="1:16">
      <c r="A33">
        <v>29</v>
      </c>
      <c r="B33">
        <f t="shared" ca="1" si="2"/>
        <v>69</v>
      </c>
      <c r="C33">
        <f t="shared" ca="1" si="3"/>
        <v>4</v>
      </c>
      <c r="D33" s="13">
        <f t="shared" ca="1" si="4"/>
        <v>80</v>
      </c>
      <c r="E33" s="13">
        <f t="shared" ca="1" si="14"/>
        <v>2</v>
      </c>
      <c r="F33" s="13">
        <f t="shared" ca="1" si="5"/>
        <v>80</v>
      </c>
      <c r="G33" s="95">
        <f t="shared" ca="1" si="6"/>
        <v>36</v>
      </c>
      <c r="H33">
        <f t="shared" ca="1" si="7"/>
        <v>2</v>
      </c>
      <c r="I33" s="13">
        <f t="shared" ca="1" si="8"/>
        <v>82</v>
      </c>
      <c r="J33" s="11">
        <f t="shared" ca="1" si="9"/>
        <v>2</v>
      </c>
      <c r="K33" s="11">
        <f t="shared" ca="1" si="0"/>
        <v>0</v>
      </c>
      <c r="L33" s="13">
        <f t="shared" ca="1" si="15"/>
        <v>79</v>
      </c>
      <c r="M33" s="13">
        <f t="shared" ca="1" si="1"/>
        <v>82</v>
      </c>
      <c r="N33" s="11">
        <f t="shared" ca="1" si="12"/>
        <v>0</v>
      </c>
      <c r="O33" s="11">
        <f t="shared" ca="1" si="13"/>
        <v>3</v>
      </c>
      <c r="P33" s="183"/>
    </row>
    <row r="34" spans="1:16">
      <c r="A34">
        <v>30</v>
      </c>
      <c r="B34">
        <f t="shared" ca="1" si="2"/>
        <v>36</v>
      </c>
      <c r="C34">
        <f t="shared" ca="1" si="3"/>
        <v>2</v>
      </c>
      <c r="D34" s="13">
        <f t="shared" ca="1" si="4"/>
        <v>82</v>
      </c>
      <c r="E34" s="13">
        <f t="shared" ca="1" si="14"/>
        <v>1</v>
      </c>
      <c r="F34" s="13">
        <f t="shared" ca="1" si="5"/>
        <v>82</v>
      </c>
      <c r="G34" s="95">
        <f t="shared" ca="1" si="6"/>
        <v>79</v>
      </c>
      <c r="H34">
        <f t="shared" ca="1" si="7"/>
        <v>5</v>
      </c>
      <c r="I34" s="13">
        <f t="shared" ca="1" si="8"/>
        <v>87</v>
      </c>
      <c r="J34" s="11">
        <f t="shared" ca="1" si="9"/>
        <v>5</v>
      </c>
      <c r="K34" s="11">
        <f t="shared" ca="1" si="0"/>
        <v>0</v>
      </c>
      <c r="L34" s="13">
        <f t="shared" ca="1" si="15"/>
        <v>87</v>
      </c>
      <c r="M34" s="13">
        <f t="shared" ca="1" si="1"/>
        <v>82</v>
      </c>
      <c r="N34" s="11">
        <f t="shared" ca="1" si="12"/>
        <v>3</v>
      </c>
      <c r="O34" s="11">
        <f t="shared" ca="1" si="13"/>
        <v>0</v>
      </c>
      <c r="P34" s="183"/>
    </row>
    <row r="35" spans="1:16">
      <c r="A35">
        <v>31</v>
      </c>
      <c r="B35">
        <f t="shared" ca="1" si="2"/>
        <v>56</v>
      </c>
      <c r="C35">
        <f t="shared" ca="1" si="3"/>
        <v>3</v>
      </c>
      <c r="D35" s="13">
        <f t="shared" ca="1" si="4"/>
        <v>85</v>
      </c>
      <c r="E35" s="13">
        <f t="shared" ca="1" si="14"/>
        <v>2</v>
      </c>
      <c r="F35" s="13">
        <f t="shared" ca="1" si="5"/>
        <v>85</v>
      </c>
      <c r="G35" s="95">
        <f t="shared" ca="1" si="6"/>
        <v>10</v>
      </c>
      <c r="H35">
        <f t="shared" ca="1" si="7"/>
        <v>1</v>
      </c>
      <c r="I35" s="13">
        <f t="shared" ca="1" si="8"/>
        <v>86</v>
      </c>
      <c r="J35" s="11">
        <f t="shared" ca="1" si="9"/>
        <v>1</v>
      </c>
      <c r="K35" s="11">
        <f t="shared" ca="1" si="0"/>
        <v>0</v>
      </c>
      <c r="L35" s="13">
        <f t="shared" ca="1" si="15"/>
        <v>87</v>
      </c>
      <c r="M35" s="13">
        <f t="shared" ca="1" si="1"/>
        <v>86</v>
      </c>
      <c r="N35" s="11">
        <f t="shared" ca="1" si="12"/>
        <v>0</v>
      </c>
      <c r="O35" s="11">
        <f t="shared" ca="1" si="13"/>
        <v>3</v>
      </c>
      <c r="P35" s="183"/>
    </row>
    <row r="36" spans="1:16">
      <c r="A36">
        <v>32</v>
      </c>
      <c r="B36">
        <f t="shared" ca="1" si="2"/>
        <v>51</v>
      </c>
      <c r="C36">
        <f t="shared" ca="1" si="3"/>
        <v>3</v>
      </c>
      <c r="D36" s="13">
        <f t="shared" ca="1" si="4"/>
        <v>88</v>
      </c>
      <c r="E36" s="13">
        <f t="shared" ca="1" si="14"/>
        <v>2</v>
      </c>
      <c r="F36" s="13">
        <f t="shared" ca="1" si="5"/>
        <v>88</v>
      </c>
      <c r="G36" s="95">
        <f t="shared" ca="1" si="6"/>
        <v>38</v>
      </c>
      <c r="H36">
        <f t="shared" ca="1" si="7"/>
        <v>2</v>
      </c>
      <c r="I36" s="13">
        <f t="shared" ca="1" si="8"/>
        <v>90</v>
      </c>
      <c r="J36" s="11">
        <f t="shared" ca="1" si="9"/>
        <v>2</v>
      </c>
      <c r="K36" s="11">
        <f t="shared" ca="1" si="0"/>
        <v>0</v>
      </c>
      <c r="L36" s="13">
        <f t="shared" ca="1" si="15"/>
        <v>87</v>
      </c>
      <c r="M36" s="13">
        <f t="shared" ca="1" si="1"/>
        <v>90</v>
      </c>
      <c r="N36" s="11">
        <f t="shared" ca="1" si="12"/>
        <v>0</v>
      </c>
      <c r="O36" s="11">
        <f t="shared" ca="1" si="13"/>
        <v>2</v>
      </c>
      <c r="P36" s="183"/>
    </row>
    <row r="37" spans="1:16">
      <c r="A37">
        <v>33</v>
      </c>
      <c r="B37">
        <f t="shared" ca="1" si="2"/>
        <v>35</v>
      </c>
      <c r="C37">
        <f t="shared" ca="1" si="3"/>
        <v>2</v>
      </c>
      <c r="D37" s="13">
        <f t="shared" ca="1" si="4"/>
        <v>90</v>
      </c>
      <c r="E37" s="13">
        <f t="shared" ca="1" si="14"/>
        <v>1</v>
      </c>
      <c r="F37" s="13">
        <f t="shared" ca="1" si="5"/>
        <v>90</v>
      </c>
      <c r="G37" s="95">
        <f t="shared" ca="1" si="6"/>
        <v>82</v>
      </c>
      <c r="H37">
        <f t="shared" ca="1" si="7"/>
        <v>5</v>
      </c>
      <c r="I37" s="13">
        <f t="shared" ca="1" si="8"/>
        <v>95</v>
      </c>
      <c r="J37" s="11">
        <f t="shared" ca="1" si="9"/>
        <v>5</v>
      </c>
      <c r="K37" s="11">
        <f t="shared" ca="1" si="0"/>
        <v>0</v>
      </c>
      <c r="L37" s="13">
        <f t="shared" ca="1" si="15"/>
        <v>95</v>
      </c>
      <c r="M37" s="13">
        <f t="shared" ca="1" si="1"/>
        <v>90</v>
      </c>
      <c r="N37" s="11">
        <f t="shared" ca="1" si="12"/>
        <v>3</v>
      </c>
      <c r="O37" s="11">
        <f t="shared" ca="1" si="13"/>
        <v>0</v>
      </c>
      <c r="P37" s="183"/>
    </row>
    <row r="38" spans="1:16">
      <c r="A38">
        <v>34</v>
      </c>
      <c r="B38">
        <f t="shared" ca="1" si="2"/>
        <v>33</v>
      </c>
      <c r="C38">
        <f t="shared" ca="1" si="3"/>
        <v>2</v>
      </c>
      <c r="D38" s="13">
        <f t="shared" ca="1" si="4"/>
        <v>92</v>
      </c>
      <c r="E38" s="13">
        <f t="shared" ca="1" si="14"/>
        <v>2</v>
      </c>
      <c r="F38" s="13">
        <f t="shared" ca="1" si="5"/>
        <v>92</v>
      </c>
      <c r="G38" s="95">
        <f t="shared" ca="1" si="6"/>
        <v>70</v>
      </c>
      <c r="H38">
        <f t="shared" ca="1" si="7"/>
        <v>4</v>
      </c>
      <c r="I38" s="13">
        <f t="shared" ca="1" si="8"/>
        <v>96</v>
      </c>
      <c r="J38" s="11">
        <f t="shared" ca="1" si="9"/>
        <v>4</v>
      </c>
      <c r="K38" s="11">
        <f t="shared" ca="1" si="0"/>
        <v>0</v>
      </c>
      <c r="L38" s="13">
        <f t="shared" ca="1" si="15"/>
        <v>95</v>
      </c>
      <c r="M38" s="13">
        <f t="shared" ca="1" si="1"/>
        <v>96</v>
      </c>
      <c r="N38" s="11">
        <f t="shared" ca="1" si="12"/>
        <v>0</v>
      </c>
      <c r="O38" s="11">
        <f t="shared" ca="1" si="13"/>
        <v>2</v>
      </c>
      <c r="P38" s="183"/>
    </row>
    <row r="39" spans="1:16">
      <c r="A39">
        <v>35</v>
      </c>
      <c r="B39">
        <f t="shared" ca="1" si="2"/>
        <v>17</v>
      </c>
      <c r="C39">
        <f t="shared" ca="1" si="3"/>
        <v>1</v>
      </c>
      <c r="D39" s="13">
        <f t="shared" ca="1" si="4"/>
        <v>93</v>
      </c>
      <c r="E39" s="13">
        <f t="shared" ca="1" si="14"/>
        <v>1</v>
      </c>
      <c r="F39" s="13">
        <f t="shared" ca="1" si="5"/>
        <v>95</v>
      </c>
      <c r="G39" s="95">
        <f t="shared" ca="1" si="6"/>
        <v>71</v>
      </c>
      <c r="H39">
        <f t="shared" ca="1" si="7"/>
        <v>4</v>
      </c>
      <c r="I39" s="13">
        <f t="shared" ca="1" si="8"/>
        <v>99</v>
      </c>
      <c r="J39" s="11">
        <f t="shared" ca="1" si="9"/>
        <v>6</v>
      </c>
      <c r="K39" s="11">
        <f t="shared" ca="1" si="0"/>
        <v>2</v>
      </c>
      <c r="L39" s="13">
        <f t="shared" ca="1" si="15"/>
        <v>99</v>
      </c>
      <c r="M39" s="13">
        <f t="shared" ca="1" si="1"/>
        <v>96</v>
      </c>
      <c r="N39" s="11">
        <f t="shared" ca="1" si="12"/>
        <v>0</v>
      </c>
      <c r="O39" s="11">
        <f t="shared" ca="1" si="13"/>
        <v>0</v>
      </c>
      <c r="P39" s="183"/>
    </row>
    <row r="40" spans="1:16">
      <c r="A40">
        <v>36</v>
      </c>
      <c r="B40">
        <f t="shared" ca="1" si="2"/>
        <v>85</v>
      </c>
      <c r="C40">
        <f t="shared" ca="1" si="3"/>
        <v>5</v>
      </c>
      <c r="D40" s="13">
        <f t="shared" ca="1" si="4"/>
        <v>98</v>
      </c>
      <c r="E40" s="13">
        <f t="shared" ca="1" si="14"/>
        <v>2</v>
      </c>
      <c r="F40" s="13">
        <f t="shared" ca="1" si="5"/>
        <v>98</v>
      </c>
      <c r="G40" s="95">
        <f t="shared" ca="1" si="6"/>
        <v>76</v>
      </c>
      <c r="H40">
        <f t="shared" ca="1" si="7"/>
        <v>5</v>
      </c>
      <c r="I40" s="13">
        <f t="shared" ca="1" si="8"/>
        <v>103</v>
      </c>
      <c r="J40" s="11">
        <f t="shared" ca="1" si="9"/>
        <v>5</v>
      </c>
      <c r="K40" s="11">
        <f t="shared" ca="1" si="0"/>
        <v>0</v>
      </c>
      <c r="L40" s="13">
        <f t="shared" ca="1" si="15"/>
        <v>99</v>
      </c>
      <c r="M40" s="13">
        <f t="shared" ca="1" si="1"/>
        <v>103</v>
      </c>
      <c r="N40" s="11">
        <f t="shared" ca="1" si="12"/>
        <v>0</v>
      </c>
      <c r="O40" s="11">
        <f t="shared" ca="1" si="13"/>
        <v>2</v>
      </c>
      <c r="P40" s="183"/>
    </row>
    <row r="41" spans="1:16">
      <c r="A41">
        <v>37</v>
      </c>
      <c r="B41">
        <f t="shared" ca="1" si="2"/>
        <v>9</v>
      </c>
      <c r="C41">
        <f t="shared" ca="1" si="3"/>
        <v>1</v>
      </c>
      <c r="D41" s="13">
        <f t="shared" ca="1" si="4"/>
        <v>99</v>
      </c>
      <c r="E41" s="13">
        <f t="shared" ca="1" si="14"/>
        <v>1</v>
      </c>
      <c r="F41" s="13">
        <f t="shared" ca="1" si="5"/>
        <v>99</v>
      </c>
      <c r="G41" s="95">
        <f t="shared" ca="1" si="6"/>
        <v>9</v>
      </c>
      <c r="H41">
        <f t="shared" ca="1" si="7"/>
        <v>1</v>
      </c>
      <c r="I41" s="13">
        <f t="shared" ca="1" si="8"/>
        <v>100</v>
      </c>
      <c r="J41" s="11">
        <f t="shared" ca="1" si="9"/>
        <v>1</v>
      </c>
      <c r="K41" s="11">
        <f t="shared" ca="1" si="0"/>
        <v>0</v>
      </c>
      <c r="L41" s="13">
        <f t="shared" ca="1" si="15"/>
        <v>100</v>
      </c>
      <c r="M41" s="13">
        <f t="shared" ca="1" si="1"/>
        <v>103</v>
      </c>
      <c r="N41" s="11">
        <f t="shared" ca="1" si="12"/>
        <v>0</v>
      </c>
      <c r="O41" s="11">
        <f t="shared" ca="1" si="13"/>
        <v>0</v>
      </c>
      <c r="P41" s="183"/>
    </row>
    <row r="42" spans="1:16">
      <c r="A42">
        <v>38</v>
      </c>
      <c r="B42">
        <f t="shared" ca="1" si="2"/>
        <v>28</v>
      </c>
      <c r="C42">
        <f t="shared" ca="1" si="3"/>
        <v>2</v>
      </c>
      <c r="D42" s="13">
        <f t="shared" ca="1" si="4"/>
        <v>101</v>
      </c>
      <c r="E42" s="13">
        <f t="shared" ca="1" si="14"/>
        <v>1</v>
      </c>
      <c r="F42" s="13">
        <f t="shared" ca="1" si="5"/>
        <v>101</v>
      </c>
      <c r="G42" s="95">
        <f t="shared" ca="1" si="6"/>
        <v>3</v>
      </c>
      <c r="H42">
        <f t="shared" ca="1" si="7"/>
        <v>1</v>
      </c>
      <c r="I42" s="13">
        <f t="shared" ca="1" si="8"/>
        <v>102</v>
      </c>
      <c r="J42" s="11">
        <f t="shared" ca="1" si="9"/>
        <v>1</v>
      </c>
      <c r="K42" s="11">
        <f t="shared" ca="1" si="0"/>
        <v>0</v>
      </c>
      <c r="L42" s="13">
        <f t="shared" ca="1" si="15"/>
        <v>102</v>
      </c>
      <c r="M42" s="13">
        <f t="shared" ca="1" si="1"/>
        <v>103</v>
      </c>
      <c r="N42" s="11">
        <f t="shared" ca="1" si="12"/>
        <v>1</v>
      </c>
      <c r="O42" s="11">
        <f t="shared" ca="1" si="13"/>
        <v>0</v>
      </c>
      <c r="P42" s="183"/>
    </row>
    <row r="43" spans="1:16">
      <c r="A43">
        <v>39</v>
      </c>
      <c r="B43">
        <f t="shared" ca="1" si="2"/>
        <v>28</v>
      </c>
      <c r="C43">
        <f t="shared" ca="1" si="3"/>
        <v>2</v>
      </c>
      <c r="D43" s="13">
        <f t="shared" ca="1" si="4"/>
        <v>103</v>
      </c>
      <c r="E43" s="13">
        <f t="shared" ca="1" si="14"/>
        <v>1</v>
      </c>
      <c r="F43" s="13">
        <f t="shared" ca="1" si="5"/>
        <v>103</v>
      </c>
      <c r="G43" s="95">
        <f t="shared" ca="1" si="6"/>
        <v>51</v>
      </c>
      <c r="H43">
        <f t="shared" ca="1" si="7"/>
        <v>3</v>
      </c>
      <c r="I43" s="13">
        <f t="shared" ca="1" si="8"/>
        <v>106</v>
      </c>
      <c r="J43" s="11">
        <f t="shared" ca="1" si="9"/>
        <v>3</v>
      </c>
      <c r="K43" s="11">
        <f t="shared" ca="1" si="0"/>
        <v>0</v>
      </c>
      <c r="L43" s="13">
        <f t="shared" ca="1" si="15"/>
        <v>106</v>
      </c>
      <c r="M43" s="13">
        <f t="shared" ca="1" si="1"/>
        <v>103</v>
      </c>
      <c r="N43" s="11">
        <f t="shared" ca="1" si="12"/>
        <v>1</v>
      </c>
      <c r="O43" s="11">
        <f t="shared" ca="1" si="13"/>
        <v>0</v>
      </c>
      <c r="P43" s="183"/>
    </row>
    <row r="44" spans="1:16">
      <c r="A44">
        <v>40</v>
      </c>
      <c r="B44">
        <f t="shared" ca="1" si="2"/>
        <v>70</v>
      </c>
      <c r="C44">
        <f t="shared" ca="1" si="3"/>
        <v>4</v>
      </c>
      <c r="D44" s="13">
        <f t="shared" ca="1" si="4"/>
        <v>107</v>
      </c>
      <c r="E44" s="13">
        <f t="shared" ca="1" si="14"/>
        <v>2</v>
      </c>
      <c r="F44" s="13">
        <f t="shared" ca="1" si="5"/>
        <v>107</v>
      </c>
      <c r="G44" s="95">
        <f t="shared" ca="1" si="6"/>
        <v>90</v>
      </c>
      <c r="H44">
        <f t="shared" ca="1" si="7"/>
        <v>6</v>
      </c>
      <c r="I44" s="13">
        <f t="shared" ca="1" si="8"/>
        <v>113</v>
      </c>
      <c r="J44" s="11">
        <f t="shared" ca="1" si="9"/>
        <v>6</v>
      </c>
      <c r="K44" s="11">
        <f t="shared" ca="1" si="0"/>
        <v>0</v>
      </c>
      <c r="L44" s="13">
        <f t="shared" ca="1" si="15"/>
        <v>106</v>
      </c>
      <c r="M44" s="13">
        <f t="shared" ca="1" si="1"/>
        <v>113</v>
      </c>
      <c r="N44" s="11">
        <f t="shared" ca="1" si="12"/>
        <v>0</v>
      </c>
      <c r="O44" s="11">
        <f t="shared" ca="1" si="13"/>
        <v>4</v>
      </c>
      <c r="P44" s="183"/>
    </row>
    <row r="45" spans="1:16">
      <c r="A45">
        <v>41</v>
      </c>
      <c r="B45">
        <f t="shared" ca="1" si="2"/>
        <v>4</v>
      </c>
      <c r="C45">
        <f t="shared" ca="1" si="3"/>
        <v>1</v>
      </c>
      <c r="D45" s="13">
        <f t="shared" ca="1" si="4"/>
        <v>108</v>
      </c>
      <c r="E45" s="13">
        <f t="shared" ca="1" si="14"/>
        <v>1</v>
      </c>
      <c r="F45" s="13">
        <f t="shared" ca="1" si="5"/>
        <v>108</v>
      </c>
      <c r="G45" s="95">
        <f t="shared" ca="1" si="6"/>
        <v>24</v>
      </c>
      <c r="H45">
        <f t="shared" ca="1" si="7"/>
        <v>2</v>
      </c>
      <c r="I45" s="13">
        <f t="shared" ca="1" si="8"/>
        <v>110</v>
      </c>
      <c r="J45" s="11">
        <f t="shared" ca="1" si="9"/>
        <v>2</v>
      </c>
      <c r="K45" s="11">
        <f t="shared" ca="1" si="0"/>
        <v>0</v>
      </c>
      <c r="L45" s="13">
        <f t="shared" ca="1" si="15"/>
        <v>110</v>
      </c>
      <c r="M45" s="13">
        <f t="shared" ca="1" si="1"/>
        <v>113</v>
      </c>
      <c r="N45" s="11">
        <f t="shared" ca="1" si="12"/>
        <v>2</v>
      </c>
      <c r="O45" s="11">
        <f t="shared" ca="1" si="13"/>
        <v>0</v>
      </c>
      <c r="P45" s="183"/>
    </row>
    <row r="46" spans="1:16">
      <c r="A46">
        <v>42</v>
      </c>
      <c r="B46">
        <f t="shared" ca="1" si="2"/>
        <v>28</v>
      </c>
      <c r="C46">
        <f t="shared" ca="1" si="3"/>
        <v>2</v>
      </c>
      <c r="D46" s="13">
        <f t="shared" ca="1" si="4"/>
        <v>110</v>
      </c>
      <c r="E46" s="13">
        <f t="shared" ca="1" si="14"/>
        <v>1</v>
      </c>
      <c r="F46" s="13">
        <f t="shared" ca="1" si="5"/>
        <v>110</v>
      </c>
      <c r="G46" s="95">
        <f t="shared" ca="1" si="6"/>
        <v>4</v>
      </c>
      <c r="H46">
        <f t="shared" ca="1" si="7"/>
        <v>1</v>
      </c>
      <c r="I46" s="13">
        <f t="shared" ca="1" si="8"/>
        <v>111</v>
      </c>
      <c r="J46" s="11">
        <f t="shared" ca="1" si="9"/>
        <v>1</v>
      </c>
      <c r="K46" s="11">
        <f t="shared" ca="1" si="0"/>
        <v>0</v>
      </c>
      <c r="L46" s="13">
        <f t="shared" ca="1" si="15"/>
        <v>111</v>
      </c>
      <c r="M46" s="13">
        <f t="shared" ca="1" si="1"/>
        <v>113</v>
      </c>
      <c r="N46" s="11">
        <f t="shared" ca="1" si="12"/>
        <v>0</v>
      </c>
      <c r="O46" s="11">
        <f t="shared" ca="1" si="13"/>
        <v>0</v>
      </c>
      <c r="P46" s="183"/>
    </row>
    <row r="47" spans="1:16">
      <c r="A47">
        <v>43</v>
      </c>
      <c r="B47">
        <f t="shared" ca="1" si="2"/>
        <v>75</v>
      </c>
      <c r="C47">
        <f t="shared" ca="1" si="3"/>
        <v>4</v>
      </c>
      <c r="D47" s="13">
        <f t="shared" ca="1" si="4"/>
        <v>114</v>
      </c>
      <c r="E47" s="13">
        <f t="shared" ca="1" si="14"/>
        <v>1</v>
      </c>
      <c r="F47" s="13">
        <f t="shared" ca="1" si="5"/>
        <v>114</v>
      </c>
      <c r="G47" s="95">
        <f t="shared" ca="1" si="6"/>
        <v>80</v>
      </c>
      <c r="H47">
        <f t="shared" ca="1" si="7"/>
        <v>5</v>
      </c>
      <c r="I47" s="13">
        <f t="shared" ca="1" si="8"/>
        <v>119</v>
      </c>
      <c r="J47" s="11">
        <f t="shared" ca="1" si="9"/>
        <v>5</v>
      </c>
      <c r="K47" s="11">
        <f t="shared" ca="1" si="0"/>
        <v>0</v>
      </c>
      <c r="L47" s="13">
        <f t="shared" ca="1" si="15"/>
        <v>119</v>
      </c>
      <c r="M47" s="13">
        <f t="shared" ca="1" si="1"/>
        <v>113</v>
      </c>
      <c r="N47" s="11">
        <f t="shared" ca="1" si="12"/>
        <v>3</v>
      </c>
      <c r="O47" s="11">
        <f t="shared" ca="1" si="13"/>
        <v>0</v>
      </c>
      <c r="P47" s="183"/>
    </row>
    <row r="48" spans="1:16">
      <c r="A48">
        <v>44</v>
      </c>
      <c r="B48">
        <f t="shared" ca="1" si="2"/>
        <v>18</v>
      </c>
      <c r="C48">
        <f t="shared" ca="1" si="3"/>
        <v>1</v>
      </c>
      <c r="D48" s="13">
        <f t="shared" ca="1" si="4"/>
        <v>115</v>
      </c>
      <c r="E48" s="13">
        <f t="shared" ca="1" si="14"/>
        <v>2</v>
      </c>
      <c r="F48" s="13">
        <f t="shared" ca="1" si="5"/>
        <v>115</v>
      </c>
      <c r="G48" s="95">
        <f t="shared" ca="1" si="6"/>
        <v>45</v>
      </c>
      <c r="H48">
        <f t="shared" ca="1" si="7"/>
        <v>3</v>
      </c>
      <c r="I48" s="13">
        <f t="shared" ca="1" si="8"/>
        <v>118</v>
      </c>
      <c r="J48" s="11">
        <f t="shared" ca="1" si="9"/>
        <v>3</v>
      </c>
      <c r="K48" s="11">
        <f t="shared" ca="1" si="0"/>
        <v>0</v>
      </c>
      <c r="L48" s="13">
        <f t="shared" ca="1" si="15"/>
        <v>119</v>
      </c>
      <c r="M48" s="13">
        <f t="shared" ca="1" si="1"/>
        <v>118</v>
      </c>
      <c r="N48" s="11">
        <f t="shared" ca="1" si="12"/>
        <v>0</v>
      </c>
      <c r="O48" s="11">
        <f t="shared" ca="1" si="13"/>
        <v>2</v>
      </c>
      <c r="P48" s="183"/>
    </row>
    <row r="49" spans="1:17">
      <c r="A49">
        <v>45</v>
      </c>
      <c r="B49">
        <f t="shared" ca="1" si="2"/>
        <v>2</v>
      </c>
      <c r="C49">
        <f t="shared" ca="1" si="3"/>
        <v>1</v>
      </c>
      <c r="D49" s="13">
        <f t="shared" ca="1" si="4"/>
        <v>116</v>
      </c>
      <c r="E49" s="13">
        <f t="shared" ca="1" si="14"/>
        <v>2</v>
      </c>
      <c r="F49" s="13">
        <f t="shared" ca="1" si="5"/>
        <v>118</v>
      </c>
      <c r="G49" s="95">
        <f t="shared" ca="1" si="6"/>
        <v>95</v>
      </c>
      <c r="H49">
        <f t="shared" ca="1" si="7"/>
        <v>6</v>
      </c>
      <c r="I49" s="13">
        <f t="shared" ca="1" si="8"/>
        <v>124</v>
      </c>
      <c r="J49" s="11">
        <f t="shared" ca="1" si="9"/>
        <v>8</v>
      </c>
      <c r="K49" s="11">
        <f t="shared" ca="1" si="0"/>
        <v>2</v>
      </c>
      <c r="L49" s="13">
        <f t="shared" ca="1" si="15"/>
        <v>119</v>
      </c>
      <c r="M49" s="13">
        <f t="shared" ca="1" si="1"/>
        <v>124</v>
      </c>
      <c r="N49" s="11">
        <f t="shared" ca="1" si="12"/>
        <v>0</v>
      </c>
      <c r="O49" s="11">
        <f t="shared" ca="1" si="13"/>
        <v>0</v>
      </c>
      <c r="P49" s="183"/>
      <c r="Q49" s="43"/>
    </row>
    <row r="50" spans="1:17">
      <c r="A50">
        <v>46</v>
      </c>
      <c r="B50">
        <f t="shared" ca="1" si="2"/>
        <v>22</v>
      </c>
      <c r="C50">
        <f t="shared" ca="1" si="3"/>
        <v>2</v>
      </c>
      <c r="D50" s="13">
        <f t="shared" ca="1" si="4"/>
        <v>118</v>
      </c>
      <c r="E50" s="13">
        <f t="shared" ca="1" si="14"/>
        <v>1</v>
      </c>
      <c r="F50" s="13">
        <f t="shared" ca="1" si="5"/>
        <v>119</v>
      </c>
      <c r="G50" s="95">
        <f t="shared" ca="1" si="6"/>
        <v>73</v>
      </c>
      <c r="H50">
        <f t="shared" ca="1" si="7"/>
        <v>4</v>
      </c>
      <c r="I50" s="13">
        <f t="shared" ca="1" si="8"/>
        <v>123</v>
      </c>
      <c r="J50" s="11">
        <f t="shared" ca="1" si="9"/>
        <v>5</v>
      </c>
      <c r="K50" s="11">
        <f t="shared" ca="1" si="0"/>
        <v>1</v>
      </c>
      <c r="L50" s="13">
        <f t="shared" ca="1" si="15"/>
        <v>123</v>
      </c>
      <c r="M50" s="13">
        <f t="shared" ca="1" si="1"/>
        <v>124</v>
      </c>
      <c r="N50" s="11">
        <f t="shared" ca="1" si="12"/>
        <v>0</v>
      </c>
      <c r="O50" s="11">
        <f t="shared" ca="1" si="13"/>
        <v>0</v>
      </c>
      <c r="P50" s="183"/>
    </row>
    <row r="51" spans="1:17">
      <c r="A51">
        <v>47</v>
      </c>
      <c r="B51">
        <f t="shared" ca="1" si="2"/>
        <v>76</v>
      </c>
      <c r="C51">
        <f t="shared" ca="1" si="3"/>
        <v>4</v>
      </c>
      <c r="D51" s="13">
        <f t="shared" ca="1" si="4"/>
        <v>122</v>
      </c>
      <c r="E51" s="13">
        <f t="shared" ca="1" si="14"/>
        <v>1</v>
      </c>
      <c r="F51" s="13">
        <f t="shared" ca="1" si="5"/>
        <v>123</v>
      </c>
      <c r="G51" s="95">
        <f t="shared" ca="1" si="6"/>
        <v>89</v>
      </c>
      <c r="H51">
        <f t="shared" ca="1" si="7"/>
        <v>6</v>
      </c>
      <c r="I51" s="13">
        <f t="shared" ca="1" si="8"/>
        <v>129</v>
      </c>
      <c r="J51" s="11">
        <f t="shared" ca="1" si="9"/>
        <v>7</v>
      </c>
      <c r="K51" s="11">
        <f t="shared" ca="1" si="0"/>
        <v>1</v>
      </c>
      <c r="L51" s="13">
        <f t="shared" ca="1" si="15"/>
        <v>129</v>
      </c>
      <c r="M51" s="13">
        <f t="shared" ca="1" si="1"/>
        <v>124</v>
      </c>
      <c r="N51" s="11">
        <f t="shared" ca="1" si="12"/>
        <v>0</v>
      </c>
      <c r="O51" s="11">
        <f t="shared" ca="1" si="13"/>
        <v>0</v>
      </c>
      <c r="P51" s="183"/>
    </row>
    <row r="52" spans="1:17">
      <c r="A52">
        <v>48</v>
      </c>
      <c r="B52">
        <f t="shared" ca="1" si="2"/>
        <v>93</v>
      </c>
      <c r="C52">
        <f t="shared" ca="1" si="3"/>
        <v>6</v>
      </c>
      <c r="D52" s="13">
        <f t="shared" ca="1" si="4"/>
        <v>128</v>
      </c>
      <c r="E52" s="13">
        <f t="shared" ca="1" si="14"/>
        <v>2</v>
      </c>
      <c r="F52" s="13">
        <f t="shared" ca="1" si="5"/>
        <v>128</v>
      </c>
      <c r="G52" s="95">
        <f t="shared" ca="1" si="6"/>
        <v>94</v>
      </c>
      <c r="H52">
        <f t="shared" ca="1" si="7"/>
        <v>6</v>
      </c>
      <c r="I52" s="13">
        <f t="shared" ca="1" si="8"/>
        <v>134</v>
      </c>
      <c r="J52" s="11">
        <f t="shared" ca="1" si="9"/>
        <v>6</v>
      </c>
      <c r="K52" s="11">
        <f t="shared" ca="1" si="0"/>
        <v>0</v>
      </c>
      <c r="L52" s="13">
        <f t="shared" ca="1" si="15"/>
        <v>129</v>
      </c>
      <c r="M52" s="13">
        <f t="shared" ca="1" si="1"/>
        <v>134</v>
      </c>
      <c r="N52" s="11">
        <f t="shared" ca="1" si="12"/>
        <v>0</v>
      </c>
      <c r="O52" s="11">
        <f t="shared" ca="1" si="13"/>
        <v>4</v>
      </c>
      <c r="P52" s="183"/>
    </row>
    <row r="53" spans="1:17">
      <c r="A53">
        <v>49</v>
      </c>
      <c r="B53">
        <f t="shared" ca="1" si="2"/>
        <v>46</v>
      </c>
      <c r="C53">
        <f t="shared" ca="1" si="3"/>
        <v>2</v>
      </c>
      <c r="D53" s="13">
        <f t="shared" ca="1" si="4"/>
        <v>130</v>
      </c>
      <c r="E53" s="13">
        <f t="shared" ca="1" si="14"/>
        <v>1</v>
      </c>
      <c r="F53" s="13">
        <f t="shared" ca="1" si="5"/>
        <v>130</v>
      </c>
      <c r="G53" s="95">
        <f t="shared" ca="1" si="6"/>
        <v>68</v>
      </c>
      <c r="H53">
        <f t="shared" ca="1" si="7"/>
        <v>4</v>
      </c>
      <c r="I53" s="13">
        <f t="shared" ca="1" si="8"/>
        <v>134</v>
      </c>
      <c r="J53" s="11">
        <f t="shared" ca="1" si="9"/>
        <v>4</v>
      </c>
      <c r="K53" s="11">
        <f t="shared" ca="1" si="0"/>
        <v>0</v>
      </c>
      <c r="L53" s="13">
        <f t="shared" ca="1" si="15"/>
        <v>134</v>
      </c>
      <c r="M53" s="13">
        <f t="shared" ca="1" si="1"/>
        <v>134</v>
      </c>
      <c r="N53" s="11">
        <f t="shared" ca="1" si="12"/>
        <v>1</v>
      </c>
      <c r="O53" s="11">
        <f t="shared" ca="1" si="13"/>
        <v>0</v>
      </c>
      <c r="P53" s="183"/>
    </row>
    <row r="54" spans="1:17">
      <c r="A54">
        <v>50</v>
      </c>
      <c r="B54">
        <f t="shared" ca="1" si="2"/>
        <v>69</v>
      </c>
      <c r="C54">
        <f t="shared" ca="1" si="3"/>
        <v>4</v>
      </c>
      <c r="D54" s="13">
        <f t="shared" ca="1" si="4"/>
        <v>134</v>
      </c>
      <c r="E54" s="13">
        <f t="shared" ca="1" si="14"/>
        <v>1</v>
      </c>
      <c r="F54" s="13">
        <f t="shared" ca="1" si="5"/>
        <v>134</v>
      </c>
      <c r="G54" s="95">
        <f t="shared" ca="1" si="6"/>
        <v>45</v>
      </c>
      <c r="H54">
        <f t="shared" ca="1" si="7"/>
        <v>3</v>
      </c>
      <c r="I54" s="13">
        <f t="shared" ca="1" si="8"/>
        <v>137</v>
      </c>
      <c r="J54" s="11">
        <f t="shared" ca="1" si="9"/>
        <v>3</v>
      </c>
      <c r="K54" s="11">
        <f t="shared" ca="1" si="0"/>
        <v>0</v>
      </c>
      <c r="L54" s="13">
        <f t="shared" ca="1" si="15"/>
        <v>137</v>
      </c>
      <c r="M54" s="13">
        <f t="shared" ca="1" si="1"/>
        <v>134</v>
      </c>
      <c r="N54" s="11">
        <f t="shared" ca="1" si="12"/>
        <v>0</v>
      </c>
      <c r="O54" s="11">
        <f t="shared" ca="1" si="13"/>
        <v>0</v>
      </c>
      <c r="P54" s="183"/>
    </row>
    <row r="55" spans="1:17">
      <c r="A55">
        <v>51</v>
      </c>
      <c r="B55">
        <f t="shared" ca="1" si="2"/>
        <v>53</v>
      </c>
      <c r="C55">
        <f t="shared" ca="1" si="3"/>
        <v>3</v>
      </c>
      <c r="D55" s="13">
        <f t="shared" ca="1" si="4"/>
        <v>137</v>
      </c>
      <c r="E55" s="13">
        <f t="shared" ca="1" si="14"/>
        <v>2</v>
      </c>
      <c r="F55" s="13">
        <f t="shared" ca="1" si="5"/>
        <v>137</v>
      </c>
      <c r="G55" s="95">
        <f t="shared" ca="1" si="6"/>
        <v>56</v>
      </c>
      <c r="H55">
        <f t="shared" ca="1" si="7"/>
        <v>3</v>
      </c>
      <c r="I55" s="13">
        <f t="shared" ca="1" si="8"/>
        <v>140</v>
      </c>
      <c r="J55" s="11">
        <f t="shared" ca="1" si="9"/>
        <v>3</v>
      </c>
      <c r="K55" s="11">
        <f t="shared" ca="1" si="0"/>
        <v>0</v>
      </c>
      <c r="L55" s="13">
        <f t="shared" ca="1" si="15"/>
        <v>137</v>
      </c>
      <c r="M55" s="13">
        <f t="shared" ca="1" si="1"/>
        <v>140</v>
      </c>
      <c r="N55" s="11">
        <f t="shared" ca="1" si="12"/>
        <v>0</v>
      </c>
      <c r="O55" s="11">
        <f t="shared" ca="1" si="13"/>
        <v>3</v>
      </c>
      <c r="P55" s="183"/>
    </row>
    <row r="56" spans="1:17">
      <c r="A56">
        <v>52</v>
      </c>
      <c r="B56">
        <f t="shared" ca="1" si="2"/>
        <v>47</v>
      </c>
      <c r="C56">
        <f t="shared" ca="1" si="3"/>
        <v>3</v>
      </c>
      <c r="D56" s="13">
        <f t="shared" ca="1" si="4"/>
        <v>140</v>
      </c>
      <c r="E56" s="13">
        <f t="shared" ca="1" si="14"/>
        <v>1</v>
      </c>
      <c r="F56" s="13">
        <f t="shared" ca="1" si="5"/>
        <v>140</v>
      </c>
      <c r="G56" s="95">
        <f t="shared" ca="1" si="6"/>
        <v>74</v>
      </c>
      <c r="H56">
        <f t="shared" ca="1" si="7"/>
        <v>5</v>
      </c>
      <c r="I56" s="13">
        <f t="shared" ca="1" si="8"/>
        <v>145</v>
      </c>
      <c r="J56" s="11">
        <f t="shared" ca="1" si="9"/>
        <v>5</v>
      </c>
      <c r="K56" s="11">
        <f t="shared" ca="1" si="0"/>
        <v>0</v>
      </c>
      <c r="L56" s="13">
        <f t="shared" ca="1" si="15"/>
        <v>145</v>
      </c>
      <c r="M56" s="13">
        <f t="shared" ca="1" si="1"/>
        <v>140</v>
      </c>
      <c r="N56" s="11">
        <f t="shared" ca="1" si="12"/>
        <v>3</v>
      </c>
      <c r="O56" s="11">
        <f t="shared" ca="1" si="13"/>
        <v>0</v>
      </c>
      <c r="P56" s="183"/>
    </row>
    <row r="57" spans="1:17">
      <c r="A57">
        <v>53</v>
      </c>
      <c r="B57">
        <f t="shared" ca="1" si="2"/>
        <v>95</v>
      </c>
      <c r="C57">
        <f t="shared" ca="1" si="3"/>
        <v>6</v>
      </c>
      <c r="D57" s="13">
        <f t="shared" ca="1" si="4"/>
        <v>146</v>
      </c>
      <c r="E57" s="13">
        <f t="shared" ca="1" si="14"/>
        <v>2</v>
      </c>
      <c r="F57" s="13">
        <f t="shared" ca="1" si="5"/>
        <v>146</v>
      </c>
      <c r="G57" s="95">
        <f t="shared" ca="1" si="6"/>
        <v>20</v>
      </c>
      <c r="H57">
        <f t="shared" ca="1" si="7"/>
        <v>2</v>
      </c>
      <c r="I57" s="13">
        <f t="shared" ca="1" si="8"/>
        <v>148</v>
      </c>
      <c r="J57" s="11">
        <f t="shared" ca="1" si="9"/>
        <v>2</v>
      </c>
      <c r="K57" s="11">
        <f t="shared" ca="1" si="0"/>
        <v>0</v>
      </c>
      <c r="L57" s="13">
        <f t="shared" ca="1" si="15"/>
        <v>145</v>
      </c>
      <c r="M57" s="13">
        <f t="shared" ca="1" si="1"/>
        <v>148</v>
      </c>
      <c r="N57" s="11">
        <f t="shared" ca="1" si="12"/>
        <v>0</v>
      </c>
      <c r="O57" s="11">
        <f t="shared" ca="1" si="13"/>
        <v>6</v>
      </c>
      <c r="P57" s="183"/>
    </row>
    <row r="58" spans="1:17">
      <c r="A58">
        <v>54</v>
      </c>
      <c r="B58">
        <f t="shared" ca="1" si="2"/>
        <v>58</v>
      </c>
      <c r="C58">
        <f t="shared" ca="1" si="3"/>
        <v>3</v>
      </c>
      <c r="D58" s="13">
        <f t="shared" ca="1" si="4"/>
        <v>149</v>
      </c>
      <c r="E58" s="13">
        <f t="shared" ca="1" si="14"/>
        <v>1</v>
      </c>
      <c r="F58" s="13">
        <f t="shared" ca="1" si="5"/>
        <v>149</v>
      </c>
      <c r="G58" s="95">
        <f t="shared" ca="1" si="6"/>
        <v>92</v>
      </c>
      <c r="H58">
        <f t="shared" ca="1" si="7"/>
        <v>6</v>
      </c>
      <c r="I58" s="13">
        <f t="shared" ca="1" si="8"/>
        <v>155</v>
      </c>
      <c r="J58" s="11">
        <f t="shared" ca="1" si="9"/>
        <v>6</v>
      </c>
      <c r="K58" s="11">
        <f t="shared" ca="1" si="0"/>
        <v>0</v>
      </c>
      <c r="L58" s="13">
        <f t="shared" ca="1" si="15"/>
        <v>155</v>
      </c>
      <c r="M58" s="13">
        <f t="shared" ca="1" si="1"/>
        <v>148</v>
      </c>
      <c r="N58" s="11">
        <f t="shared" ca="1" si="12"/>
        <v>4</v>
      </c>
      <c r="O58" s="11">
        <f t="shared" ca="1" si="13"/>
        <v>0</v>
      </c>
      <c r="P58" s="183"/>
    </row>
    <row r="59" spans="1:17">
      <c r="A59">
        <v>55</v>
      </c>
      <c r="B59">
        <f t="shared" ca="1" si="2"/>
        <v>17</v>
      </c>
      <c r="C59">
        <f t="shared" ca="1" si="3"/>
        <v>1</v>
      </c>
      <c r="D59" s="13">
        <f t="shared" ca="1" si="4"/>
        <v>150</v>
      </c>
      <c r="E59" s="13">
        <f t="shared" ca="1" si="14"/>
        <v>2</v>
      </c>
      <c r="F59" s="13">
        <f t="shared" ca="1" si="5"/>
        <v>150</v>
      </c>
      <c r="G59" s="95">
        <f t="shared" ca="1" si="6"/>
        <v>92</v>
      </c>
      <c r="H59">
        <f t="shared" ca="1" si="7"/>
        <v>6</v>
      </c>
      <c r="I59" s="13">
        <f t="shared" ca="1" si="8"/>
        <v>156</v>
      </c>
      <c r="J59" s="11">
        <f t="shared" ca="1" si="9"/>
        <v>6</v>
      </c>
      <c r="K59" s="11">
        <f t="shared" ca="1" si="0"/>
        <v>0</v>
      </c>
      <c r="L59" s="13">
        <f t="shared" ca="1" si="15"/>
        <v>155</v>
      </c>
      <c r="M59" s="13">
        <f t="shared" ca="1" si="1"/>
        <v>156</v>
      </c>
      <c r="N59" s="11">
        <f t="shared" ca="1" si="12"/>
        <v>0</v>
      </c>
      <c r="O59" s="11">
        <f t="shared" ca="1" si="13"/>
        <v>2</v>
      </c>
      <c r="P59" s="183"/>
    </row>
    <row r="60" spans="1:17">
      <c r="A60">
        <v>56</v>
      </c>
      <c r="B60">
        <f t="shared" ca="1" si="2"/>
        <v>22</v>
      </c>
      <c r="C60">
        <f t="shared" ca="1" si="3"/>
        <v>2</v>
      </c>
      <c r="D60" s="13">
        <f t="shared" ca="1" si="4"/>
        <v>152</v>
      </c>
      <c r="E60" s="13">
        <f t="shared" ca="1" si="14"/>
        <v>1</v>
      </c>
      <c r="F60" s="13">
        <f t="shared" ca="1" si="5"/>
        <v>155</v>
      </c>
      <c r="G60" s="95">
        <f t="shared" ca="1" si="6"/>
        <v>62</v>
      </c>
      <c r="H60">
        <f t="shared" ca="1" si="7"/>
        <v>4</v>
      </c>
      <c r="I60" s="13">
        <f t="shared" ca="1" si="8"/>
        <v>159</v>
      </c>
      <c r="J60" s="11">
        <f t="shared" ca="1" si="9"/>
        <v>7</v>
      </c>
      <c r="K60" s="11">
        <f t="shared" ca="1" si="0"/>
        <v>3</v>
      </c>
      <c r="L60" s="13">
        <f t="shared" ca="1" si="15"/>
        <v>159</v>
      </c>
      <c r="M60" s="13">
        <f t="shared" ca="1" si="1"/>
        <v>156</v>
      </c>
      <c r="N60" s="11">
        <f t="shared" ca="1" si="12"/>
        <v>0</v>
      </c>
      <c r="O60" s="11">
        <f t="shared" ca="1" si="13"/>
        <v>0</v>
      </c>
      <c r="P60" s="183"/>
    </row>
    <row r="61" spans="1:17">
      <c r="A61">
        <v>57</v>
      </c>
      <c r="B61">
        <f t="shared" ca="1" si="2"/>
        <v>46</v>
      </c>
      <c r="C61">
        <f t="shared" ca="1" si="3"/>
        <v>2</v>
      </c>
      <c r="D61" s="13">
        <f t="shared" ca="1" si="4"/>
        <v>154</v>
      </c>
      <c r="E61" s="13">
        <f t="shared" ca="1" si="14"/>
        <v>2</v>
      </c>
      <c r="F61" s="13">
        <f t="shared" ca="1" si="5"/>
        <v>156</v>
      </c>
      <c r="G61" s="95">
        <f t="shared" ca="1" si="6"/>
        <v>30</v>
      </c>
      <c r="H61">
        <f t="shared" ca="1" si="7"/>
        <v>2</v>
      </c>
      <c r="I61" s="13">
        <f t="shared" ca="1" si="8"/>
        <v>158</v>
      </c>
      <c r="J61" s="11">
        <f t="shared" ca="1" si="9"/>
        <v>4</v>
      </c>
      <c r="K61" s="11">
        <f t="shared" ca="1" si="0"/>
        <v>2</v>
      </c>
      <c r="L61" s="13">
        <f t="shared" ca="1" si="15"/>
        <v>159</v>
      </c>
      <c r="M61" s="13">
        <f t="shared" ca="1" si="1"/>
        <v>158</v>
      </c>
      <c r="N61" s="11">
        <f t="shared" ca="1" si="12"/>
        <v>0</v>
      </c>
      <c r="O61" s="11">
        <f t="shared" ca="1" si="13"/>
        <v>0</v>
      </c>
      <c r="P61" s="183"/>
    </row>
    <row r="62" spans="1:17">
      <c r="A62">
        <v>58</v>
      </c>
      <c r="B62">
        <f t="shared" ca="1" si="2"/>
        <v>47</v>
      </c>
      <c r="C62">
        <f t="shared" ca="1" si="3"/>
        <v>3</v>
      </c>
      <c r="D62" s="13">
        <f t="shared" ca="1" si="4"/>
        <v>157</v>
      </c>
      <c r="E62" s="13">
        <f t="shared" ca="1" si="14"/>
        <v>2</v>
      </c>
      <c r="F62" s="13">
        <f t="shared" ca="1" si="5"/>
        <v>158</v>
      </c>
      <c r="G62" s="95">
        <f t="shared" ca="1" si="6"/>
        <v>53</v>
      </c>
      <c r="H62">
        <f t="shared" ca="1" si="7"/>
        <v>3</v>
      </c>
      <c r="I62" s="13">
        <f t="shared" ca="1" si="8"/>
        <v>161</v>
      </c>
      <c r="J62" s="11">
        <f t="shared" ca="1" si="9"/>
        <v>4</v>
      </c>
      <c r="K62" s="11">
        <f t="shared" ca="1" si="0"/>
        <v>1</v>
      </c>
      <c r="L62" s="13">
        <f t="shared" ca="1" si="15"/>
        <v>159</v>
      </c>
      <c r="M62" s="13">
        <f t="shared" ca="1" si="1"/>
        <v>161</v>
      </c>
      <c r="N62" s="11">
        <f t="shared" ca="1" si="12"/>
        <v>0</v>
      </c>
      <c r="O62" s="11">
        <f t="shared" ca="1" si="13"/>
        <v>0</v>
      </c>
      <c r="P62" s="183"/>
    </row>
    <row r="63" spans="1:17">
      <c r="A63">
        <v>59</v>
      </c>
      <c r="B63">
        <f t="shared" ca="1" si="2"/>
        <v>22</v>
      </c>
      <c r="C63">
        <f t="shared" ca="1" si="3"/>
        <v>2</v>
      </c>
      <c r="D63" s="13">
        <f t="shared" ca="1" si="4"/>
        <v>159</v>
      </c>
      <c r="E63" s="13">
        <f t="shared" ca="1" si="14"/>
        <v>1</v>
      </c>
      <c r="F63" s="13">
        <f t="shared" ca="1" si="5"/>
        <v>159</v>
      </c>
      <c r="G63" s="95">
        <f t="shared" ca="1" si="6"/>
        <v>12</v>
      </c>
      <c r="H63">
        <f t="shared" ca="1" si="7"/>
        <v>1</v>
      </c>
      <c r="I63" s="13">
        <f t="shared" ca="1" si="8"/>
        <v>160</v>
      </c>
      <c r="J63" s="11">
        <f t="shared" ca="1" si="9"/>
        <v>1</v>
      </c>
      <c r="K63" s="11">
        <f t="shared" ca="1" si="0"/>
        <v>0</v>
      </c>
      <c r="L63" s="13">
        <f t="shared" ca="1" si="15"/>
        <v>160</v>
      </c>
      <c r="M63" s="13">
        <f t="shared" ca="1" si="1"/>
        <v>161</v>
      </c>
      <c r="N63" s="11">
        <f t="shared" ca="1" si="12"/>
        <v>0</v>
      </c>
      <c r="O63" s="11">
        <f t="shared" ca="1" si="13"/>
        <v>0</v>
      </c>
      <c r="P63" s="183"/>
    </row>
    <row r="64" spans="1:17">
      <c r="A64">
        <v>60</v>
      </c>
      <c r="B64">
        <f t="shared" ca="1" si="2"/>
        <v>83</v>
      </c>
      <c r="C64">
        <f t="shared" ca="1" si="3"/>
        <v>5</v>
      </c>
      <c r="D64" s="13">
        <f t="shared" ca="1" si="4"/>
        <v>164</v>
      </c>
      <c r="E64" s="13">
        <f t="shared" ca="1" si="14"/>
        <v>1</v>
      </c>
      <c r="F64" s="13">
        <f t="shared" ca="1" si="5"/>
        <v>164</v>
      </c>
      <c r="G64" s="95">
        <f t="shared" ca="1" si="6"/>
        <v>11</v>
      </c>
      <c r="H64">
        <f t="shared" ca="1" si="7"/>
        <v>1</v>
      </c>
      <c r="I64" s="13">
        <f t="shared" ca="1" si="8"/>
        <v>165</v>
      </c>
      <c r="J64" s="11">
        <f t="shared" ca="1" si="9"/>
        <v>1</v>
      </c>
      <c r="K64" s="11">
        <f t="shared" ca="1" si="0"/>
        <v>0</v>
      </c>
      <c r="L64" s="13">
        <f t="shared" ca="1" si="15"/>
        <v>165</v>
      </c>
      <c r="M64" s="13">
        <f t="shared" ca="1" si="1"/>
        <v>161</v>
      </c>
      <c r="N64" s="11">
        <f t="shared" ca="1" si="12"/>
        <v>4</v>
      </c>
      <c r="O64" s="11">
        <f t="shared" ca="1" si="13"/>
        <v>0</v>
      </c>
      <c r="P64" s="183"/>
    </row>
    <row r="65" spans="1:16">
      <c r="A65">
        <v>61</v>
      </c>
      <c r="B65">
        <f t="shared" ca="1" si="2"/>
        <v>14</v>
      </c>
      <c r="C65">
        <f t="shared" ca="1" si="3"/>
        <v>1</v>
      </c>
      <c r="D65" s="13">
        <f t="shared" ca="1" si="4"/>
        <v>165</v>
      </c>
      <c r="E65" s="13">
        <f t="shared" ca="1" si="14"/>
        <v>2</v>
      </c>
      <c r="F65" s="13">
        <f t="shared" ca="1" si="5"/>
        <v>165</v>
      </c>
      <c r="G65" s="95">
        <f t="shared" ca="1" si="6"/>
        <v>63</v>
      </c>
      <c r="H65">
        <f t="shared" ca="1" si="7"/>
        <v>4</v>
      </c>
      <c r="I65" s="13">
        <f t="shared" ca="1" si="8"/>
        <v>169</v>
      </c>
      <c r="J65" s="11">
        <f t="shared" ca="1" si="9"/>
        <v>4</v>
      </c>
      <c r="K65" s="11">
        <f t="shared" ca="1" si="0"/>
        <v>0</v>
      </c>
      <c r="L65" s="13">
        <f t="shared" ca="1" si="15"/>
        <v>165</v>
      </c>
      <c r="M65" s="13">
        <f t="shared" ca="1" si="1"/>
        <v>169</v>
      </c>
      <c r="N65" s="11">
        <f t="shared" ca="1" si="12"/>
        <v>0</v>
      </c>
      <c r="O65" s="11">
        <f t="shared" ca="1" si="13"/>
        <v>4</v>
      </c>
      <c r="P65" s="183"/>
    </row>
    <row r="66" spans="1:16">
      <c r="A66">
        <v>62</v>
      </c>
      <c r="B66">
        <f t="shared" ca="1" si="2"/>
        <v>65</v>
      </c>
      <c r="C66">
        <f t="shared" ca="1" si="3"/>
        <v>3</v>
      </c>
      <c r="D66" s="13">
        <f t="shared" ca="1" si="4"/>
        <v>168</v>
      </c>
      <c r="E66" s="13">
        <f t="shared" ca="1" si="14"/>
        <v>1</v>
      </c>
      <c r="F66" s="13">
        <f t="shared" ca="1" si="5"/>
        <v>168</v>
      </c>
      <c r="G66" s="95">
        <f t="shared" ca="1" si="6"/>
        <v>74</v>
      </c>
      <c r="H66">
        <f t="shared" ca="1" si="7"/>
        <v>5</v>
      </c>
      <c r="I66" s="13">
        <f t="shared" ca="1" si="8"/>
        <v>173</v>
      </c>
      <c r="J66" s="11">
        <f t="shared" ca="1" si="9"/>
        <v>5</v>
      </c>
      <c r="K66" s="11">
        <f t="shared" ca="1" si="0"/>
        <v>0</v>
      </c>
      <c r="L66" s="13">
        <f t="shared" ca="1" si="15"/>
        <v>173</v>
      </c>
      <c r="M66" s="13">
        <f t="shared" ca="1" si="1"/>
        <v>169</v>
      </c>
      <c r="N66" s="11">
        <f t="shared" ca="1" si="12"/>
        <v>3</v>
      </c>
      <c r="O66" s="11">
        <f t="shared" ca="1" si="13"/>
        <v>0</v>
      </c>
      <c r="P66" s="183"/>
    </row>
    <row r="67" spans="1:16">
      <c r="A67">
        <v>63</v>
      </c>
      <c r="B67">
        <f t="shared" ca="1" si="2"/>
        <v>43</v>
      </c>
      <c r="C67">
        <f t="shared" ca="1" si="3"/>
        <v>2</v>
      </c>
      <c r="D67" s="13">
        <f t="shared" ca="1" si="4"/>
        <v>170</v>
      </c>
      <c r="E67" s="13">
        <f t="shared" ca="1" si="14"/>
        <v>2</v>
      </c>
      <c r="F67" s="13">
        <f t="shared" ca="1" si="5"/>
        <v>170</v>
      </c>
      <c r="G67" s="95">
        <f t="shared" ca="1" si="6"/>
        <v>42</v>
      </c>
      <c r="H67">
        <f t="shared" ca="1" si="7"/>
        <v>3</v>
      </c>
      <c r="I67" s="13">
        <f t="shared" ca="1" si="8"/>
        <v>173</v>
      </c>
      <c r="J67" s="11">
        <f t="shared" ca="1" si="9"/>
        <v>3</v>
      </c>
      <c r="K67" s="11">
        <f t="shared" ca="1" si="0"/>
        <v>0</v>
      </c>
      <c r="L67" s="13">
        <f t="shared" ca="1" si="15"/>
        <v>173</v>
      </c>
      <c r="M67" s="13">
        <f t="shared" ca="1" si="1"/>
        <v>173</v>
      </c>
      <c r="N67" s="11">
        <f t="shared" ca="1" si="12"/>
        <v>0</v>
      </c>
      <c r="O67" s="11">
        <f t="shared" ca="1" si="13"/>
        <v>1</v>
      </c>
      <c r="P67" s="183"/>
    </row>
    <row r="68" spans="1:16">
      <c r="A68">
        <v>64</v>
      </c>
      <c r="B68">
        <f t="shared" ca="1" si="2"/>
        <v>53</v>
      </c>
      <c r="C68">
        <f t="shared" ca="1" si="3"/>
        <v>3</v>
      </c>
      <c r="D68" s="13">
        <f t="shared" ca="1" si="4"/>
        <v>173</v>
      </c>
      <c r="E68" s="13">
        <f t="shared" ca="1" si="14"/>
        <v>1</v>
      </c>
      <c r="F68" s="13">
        <f t="shared" ca="1" si="5"/>
        <v>173</v>
      </c>
      <c r="G68" s="95">
        <f t="shared" ca="1" si="6"/>
        <v>84</v>
      </c>
      <c r="H68">
        <f t="shared" ca="1" si="7"/>
        <v>5</v>
      </c>
      <c r="I68" s="13">
        <f t="shared" ca="1" si="8"/>
        <v>178</v>
      </c>
      <c r="J68" s="11">
        <f t="shared" ca="1" si="9"/>
        <v>5</v>
      </c>
      <c r="K68" s="11">
        <f t="shared" ca="1" si="0"/>
        <v>0</v>
      </c>
      <c r="L68" s="13">
        <f t="shared" ca="1" si="15"/>
        <v>178</v>
      </c>
      <c r="M68" s="13">
        <f t="shared" ca="1" si="1"/>
        <v>173</v>
      </c>
      <c r="N68" s="11">
        <f t="shared" ca="1" si="12"/>
        <v>0</v>
      </c>
      <c r="O68" s="11">
        <f t="shared" ca="1" si="13"/>
        <v>0</v>
      </c>
      <c r="P68" s="183"/>
    </row>
    <row r="69" spans="1:16">
      <c r="A69">
        <v>65</v>
      </c>
      <c r="B69">
        <f t="shared" ca="1" si="2"/>
        <v>1</v>
      </c>
      <c r="C69">
        <f t="shared" ca="1" si="3"/>
        <v>1</v>
      </c>
      <c r="D69" s="13">
        <f t="shared" ca="1" si="4"/>
        <v>174</v>
      </c>
      <c r="E69" s="13">
        <f t="shared" ca="1" si="14"/>
        <v>2</v>
      </c>
      <c r="F69" s="13">
        <f t="shared" ca="1" si="5"/>
        <v>174</v>
      </c>
      <c r="G69" s="95">
        <f t="shared" ca="1" si="6"/>
        <v>80</v>
      </c>
      <c r="H69">
        <f t="shared" ca="1" si="7"/>
        <v>5</v>
      </c>
      <c r="I69" s="13">
        <f t="shared" ca="1" si="8"/>
        <v>179</v>
      </c>
      <c r="J69" s="11">
        <f t="shared" ca="1" si="9"/>
        <v>5</v>
      </c>
      <c r="K69" s="11">
        <f t="shared" ref="K69:K132" ca="1" si="16">F69-D69</f>
        <v>0</v>
      </c>
      <c r="L69" s="13">
        <f t="shared" ca="1" si="15"/>
        <v>178</v>
      </c>
      <c r="M69" s="13">
        <f t="shared" ref="M69:M109" ca="1" si="17">IF(E69=2,I69,M68)</f>
        <v>179</v>
      </c>
      <c r="N69" s="11">
        <f t="shared" ca="1" si="12"/>
        <v>0</v>
      </c>
      <c r="O69" s="11">
        <f t="shared" ca="1" si="13"/>
        <v>1</v>
      </c>
      <c r="P69" s="183"/>
    </row>
    <row r="70" spans="1:16">
      <c r="A70">
        <v>66</v>
      </c>
      <c r="B70">
        <f t="shared" ref="B70:B124" ca="1" si="18">RANDBETWEEN(0,99)</f>
        <v>39</v>
      </c>
      <c r="C70">
        <f t="shared" ref="C70:C124" ca="1" si="19">VLOOKUP(B70, $U$4:$W$9, 3,TRUE)</f>
        <v>2</v>
      </c>
      <c r="D70" s="13">
        <f t="shared" ref="D70:D109" ca="1" si="20">D69+C70</f>
        <v>176</v>
      </c>
      <c r="E70" s="13">
        <f t="shared" ca="1" si="14"/>
        <v>1</v>
      </c>
      <c r="F70" s="13">
        <f t="shared" ref="F70:F133" ca="1" si="21">IF(E70=1,MAX(D70,L69),MAX(D70,M69))</f>
        <v>178</v>
      </c>
      <c r="G70" s="95">
        <f t="shared" ref="G70:G124" ca="1" si="22">RANDBETWEEN(0,99)</f>
        <v>0</v>
      </c>
      <c r="H70">
        <f t="shared" ref="H70:H124" ca="1" si="23">VLOOKUP(G70,$AB$4:$AD$10,3,TRUE)</f>
        <v>1</v>
      </c>
      <c r="I70" s="13">
        <f t="shared" ref="I70:I133" ca="1" si="24">F70+H70</f>
        <v>179</v>
      </c>
      <c r="J70" s="11">
        <f t="shared" ref="J70:J133" ca="1" si="25">I70-D70</f>
        <v>3</v>
      </c>
      <c r="K70" s="11">
        <f t="shared" ca="1" si="16"/>
        <v>2</v>
      </c>
      <c r="L70" s="13">
        <f t="shared" ca="1" si="15"/>
        <v>179</v>
      </c>
      <c r="M70" s="13">
        <f t="shared" ca="1" si="17"/>
        <v>179</v>
      </c>
      <c r="N70" s="11">
        <f t="shared" ca="1" si="12"/>
        <v>0</v>
      </c>
      <c r="O70" s="11">
        <f t="shared" ca="1" si="13"/>
        <v>0</v>
      </c>
      <c r="P70" s="183"/>
    </row>
    <row r="71" spans="1:16">
      <c r="A71">
        <v>67</v>
      </c>
      <c r="B71">
        <f t="shared" ca="1" si="18"/>
        <v>21</v>
      </c>
      <c r="C71">
        <f t="shared" ca="1" si="19"/>
        <v>1</v>
      </c>
      <c r="D71" s="13">
        <f t="shared" ca="1" si="20"/>
        <v>177</v>
      </c>
      <c r="E71" s="13">
        <f t="shared" ca="1" si="14"/>
        <v>1</v>
      </c>
      <c r="F71" s="13">
        <f t="shared" ca="1" si="21"/>
        <v>179</v>
      </c>
      <c r="G71" s="95">
        <f t="shared" ca="1" si="22"/>
        <v>24</v>
      </c>
      <c r="H71">
        <f t="shared" ca="1" si="23"/>
        <v>2</v>
      </c>
      <c r="I71" s="13">
        <f t="shared" ca="1" si="24"/>
        <v>181</v>
      </c>
      <c r="J71" s="11">
        <f t="shared" ca="1" si="25"/>
        <v>4</v>
      </c>
      <c r="K71" s="11">
        <f t="shared" ca="1" si="16"/>
        <v>2</v>
      </c>
      <c r="L71" s="13">
        <f t="shared" ca="1" si="15"/>
        <v>181</v>
      </c>
      <c r="M71" s="13">
        <f t="shared" ca="1" si="17"/>
        <v>179</v>
      </c>
      <c r="N71" s="11">
        <f t="shared" ca="1" si="12"/>
        <v>0</v>
      </c>
      <c r="O71" s="11">
        <f t="shared" ca="1" si="13"/>
        <v>0</v>
      </c>
      <c r="P71" s="183"/>
    </row>
    <row r="72" spans="1:16">
      <c r="A72">
        <v>68</v>
      </c>
      <c r="B72">
        <f t="shared" ca="1" si="18"/>
        <v>97</v>
      </c>
      <c r="C72">
        <f t="shared" ca="1" si="19"/>
        <v>6</v>
      </c>
      <c r="D72" s="13">
        <f t="shared" ca="1" si="20"/>
        <v>183</v>
      </c>
      <c r="E72" s="13">
        <f t="shared" ca="1" si="14"/>
        <v>2</v>
      </c>
      <c r="F72" s="13">
        <f t="shared" ca="1" si="21"/>
        <v>183</v>
      </c>
      <c r="G72" s="95">
        <f t="shared" ca="1" si="22"/>
        <v>40</v>
      </c>
      <c r="H72">
        <f t="shared" ca="1" si="23"/>
        <v>3</v>
      </c>
      <c r="I72" s="13">
        <f t="shared" ca="1" si="24"/>
        <v>186</v>
      </c>
      <c r="J72" s="11">
        <f t="shared" ca="1" si="25"/>
        <v>3</v>
      </c>
      <c r="K72" s="11">
        <f t="shared" ca="1" si="16"/>
        <v>0</v>
      </c>
      <c r="L72" s="13">
        <f t="shared" ca="1" si="15"/>
        <v>181</v>
      </c>
      <c r="M72" s="13">
        <f t="shared" ca="1" si="17"/>
        <v>186</v>
      </c>
      <c r="N72" s="11">
        <f t="shared" ca="1" si="12"/>
        <v>0</v>
      </c>
      <c r="O72" s="11">
        <f t="shared" ca="1" si="13"/>
        <v>4</v>
      </c>
      <c r="P72" s="183"/>
    </row>
    <row r="73" spans="1:16">
      <c r="A73">
        <v>69</v>
      </c>
      <c r="B73">
        <f t="shared" ca="1" si="18"/>
        <v>32</v>
      </c>
      <c r="C73">
        <f t="shared" ca="1" si="19"/>
        <v>2</v>
      </c>
      <c r="D73" s="13">
        <f t="shared" ca="1" si="20"/>
        <v>185</v>
      </c>
      <c r="E73" s="13">
        <f t="shared" ca="1" si="14"/>
        <v>1</v>
      </c>
      <c r="F73" s="13">
        <f t="shared" ca="1" si="21"/>
        <v>185</v>
      </c>
      <c r="G73" s="95">
        <f t="shared" ca="1" si="22"/>
        <v>82</v>
      </c>
      <c r="H73">
        <f t="shared" ca="1" si="23"/>
        <v>5</v>
      </c>
      <c r="I73" s="13">
        <f t="shared" ca="1" si="24"/>
        <v>190</v>
      </c>
      <c r="J73" s="11">
        <f t="shared" ca="1" si="25"/>
        <v>5</v>
      </c>
      <c r="K73" s="11">
        <f t="shared" ca="1" si="16"/>
        <v>0</v>
      </c>
      <c r="L73" s="13">
        <f t="shared" ca="1" si="15"/>
        <v>190</v>
      </c>
      <c r="M73" s="13">
        <f t="shared" ca="1" si="17"/>
        <v>186</v>
      </c>
      <c r="N73" s="11">
        <f t="shared" ca="1" si="12"/>
        <v>4</v>
      </c>
      <c r="O73" s="11">
        <f t="shared" ca="1" si="13"/>
        <v>0</v>
      </c>
      <c r="P73" s="183"/>
    </row>
    <row r="74" spans="1:16">
      <c r="A74">
        <v>70</v>
      </c>
      <c r="B74">
        <f t="shared" ca="1" si="18"/>
        <v>21</v>
      </c>
      <c r="C74">
        <f t="shared" ca="1" si="19"/>
        <v>1</v>
      </c>
      <c r="D74" s="13">
        <f t="shared" ca="1" si="20"/>
        <v>186</v>
      </c>
      <c r="E74" s="13">
        <f t="shared" ca="1" si="14"/>
        <v>2</v>
      </c>
      <c r="F74" s="13">
        <f t="shared" ca="1" si="21"/>
        <v>186</v>
      </c>
      <c r="G74" s="95">
        <f t="shared" ca="1" si="22"/>
        <v>43</v>
      </c>
      <c r="H74">
        <f t="shared" ca="1" si="23"/>
        <v>3</v>
      </c>
      <c r="I74" s="13">
        <f t="shared" ca="1" si="24"/>
        <v>189</v>
      </c>
      <c r="J74" s="11">
        <f t="shared" ca="1" si="25"/>
        <v>3</v>
      </c>
      <c r="K74" s="11">
        <f t="shared" ca="1" si="16"/>
        <v>0</v>
      </c>
      <c r="L74" s="13">
        <f t="shared" ca="1" si="15"/>
        <v>190</v>
      </c>
      <c r="M74" s="13">
        <f t="shared" ca="1" si="17"/>
        <v>189</v>
      </c>
      <c r="N74" s="11">
        <f t="shared" ref="N74:N137" ca="1" si="26">IF(E74=1,F74-L73,0)</f>
        <v>0</v>
      </c>
      <c r="O74" s="11">
        <f t="shared" ref="O74:O137" ca="1" si="27">IF(E74=2,F74-M73,0)</f>
        <v>0</v>
      </c>
      <c r="P74" s="183"/>
    </row>
    <row r="75" spans="1:16">
      <c r="A75">
        <v>71</v>
      </c>
      <c r="B75">
        <f t="shared" ca="1" si="18"/>
        <v>82</v>
      </c>
      <c r="C75">
        <f t="shared" ca="1" si="19"/>
        <v>5</v>
      </c>
      <c r="D75" s="13">
        <f t="shared" ca="1" si="20"/>
        <v>191</v>
      </c>
      <c r="E75" s="13">
        <f t="shared" ca="1" si="14"/>
        <v>2</v>
      </c>
      <c r="F75" s="13">
        <f t="shared" ca="1" si="21"/>
        <v>191</v>
      </c>
      <c r="G75" s="95">
        <f t="shared" ca="1" si="22"/>
        <v>89</v>
      </c>
      <c r="H75">
        <f t="shared" ca="1" si="23"/>
        <v>6</v>
      </c>
      <c r="I75" s="13">
        <f t="shared" ca="1" si="24"/>
        <v>197</v>
      </c>
      <c r="J75" s="11">
        <f t="shared" ca="1" si="25"/>
        <v>6</v>
      </c>
      <c r="K75" s="11">
        <f t="shared" ca="1" si="16"/>
        <v>0</v>
      </c>
      <c r="L75" s="13">
        <f t="shared" ca="1" si="15"/>
        <v>190</v>
      </c>
      <c r="M75" s="13">
        <f t="shared" ca="1" si="17"/>
        <v>197</v>
      </c>
      <c r="N75" s="11">
        <f t="shared" ca="1" si="26"/>
        <v>0</v>
      </c>
      <c r="O75" s="11">
        <f t="shared" ca="1" si="27"/>
        <v>2</v>
      </c>
      <c r="P75" s="183"/>
    </row>
    <row r="76" spans="1:16">
      <c r="A76">
        <v>72</v>
      </c>
      <c r="B76">
        <f t="shared" ca="1" si="18"/>
        <v>43</v>
      </c>
      <c r="C76">
        <f t="shared" ca="1" si="19"/>
        <v>2</v>
      </c>
      <c r="D76" s="13">
        <f t="shared" ca="1" si="20"/>
        <v>193</v>
      </c>
      <c r="E76" s="13">
        <f t="shared" ca="1" si="14"/>
        <v>1</v>
      </c>
      <c r="F76" s="13">
        <f t="shared" ca="1" si="21"/>
        <v>193</v>
      </c>
      <c r="G76" s="95">
        <f t="shared" ca="1" si="22"/>
        <v>81</v>
      </c>
      <c r="H76">
        <f t="shared" ca="1" si="23"/>
        <v>5</v>
      </c>
      <c r="I76" s="13">
        <f t="shared" ca="1" si="24"/>
        <v>198</v>
      </c>
      <c r="J76" s="11">
        <f t="shared" ca="1" si="25"/>
        <v>5</v>
      </c>
      <c r="K76" s="11">
        <f t="shared" ca="1" si="16"/>
        <v>0</v>
      </c>
      <c r="L76" s="13">
        <f t="shared" ca="1" si="15"/>
        <v>198</v>
      </c>
      <c r="M76" s="13">
        <f t="shared" ca="1" si="17"/>
        <v>197</v>
      </c>
      <c r="N76" s="11">
        <f t="shared" ca="1" si="26"/>
        <v>3</v>
      </c>
      <c r="O76" s="11">
        <f t="shared" ca="1" si="27"/>
        <v>0</v>
      </c>
      <c r="P76" s="183"/>
    </row>
    <row r="77" spans="1:16">
      <c r="A77">
        <v>73</v>
      </c>
      <c r="B77">
        <f t="shared" ca="1" si="18"/>
        <v>72</v>
      </c>
      <c r="C77">
        <f t="shared" ca="1" si="19"/>
        <v>4</v>
      </c>
      <c r="D77" s="13">
        <f t="shared" ca="1" si="20"/>
        <v>197</v>
      </c>
      <c r="E77" s="13">
        <f t="shared" ca="1" si="14"/>
        <v>2</v>
      </c>
      <c r="F77" s="13">
        <f t="shared" ca="1" si="21"/>
        <v>197</v>
      </c>
      <c r="G77" s="95">
        <f t="shared" ca="1" si="22"/>
        <v>77</v>
      </c>
      <c r="H77">
        <f t="shared" ca="1" si="23"/>
        <v>5</v>
      </c>
      <c r="I77" s="13">
        <f t="shared" ca="1" si="24"/>
        <v>202</v>
      </c>
      <c r="J77" s="11">
        <f t="shared" ca="1" si="25"/>
        <v>5</v>
      </c>
      <c r="K77" s="11">
        <f t="shared" ca="1" si="16"/>
        <v>0</v>
      </c>
      <c r="L77" s="13">
        <f t="shared" ca="1" si="15"/>
        <v>198</v>
      </c>
      <c r="M77" s="13">
        <f t="shared" ca="1" si="17"/>
        <v>202</v>
      </c>
      <c r="N77" s="11">
        <f t="shared" ca="1" si="26"/>
        <v>0</v>
      </c>
      <c r="O77" s="11">
        <f t="shared" ca="1" si="27"/>
        <v>0</v>
      </c>
      <c r="P77" s="183"/>
    </row>
    <row r="78" spans="1:16">
      <c r="A78">
        <v>74</v>
      </c>
      <c r="B78">
        <f t="shared" ca="1" si="18"/>
        <v>90</v>
      </c>
      <c r="C78">
        <f t="shared" ca="1" si="19"/>
        <v>5</v>
      </c>
      <c r="D78" s="13">
        <f t="shared" ca="1" si="20"/>
        <v>202</v>
      </c>
      <c r="E78" s="13">
        <f t="shared" ca="1" si="14"/>
        <v>1</v>
      </c>
      <c r="F78" s="13">
        <f t="shared" ca="1" si="21"/>
        <v>202</v>
      </c>
      <c r="G78" s="95">
        <f t="shared" ca="1" si="22"/>
        <v>88</v>
      </c>
      <c r="H78">
        <f t="shared" ca="1" si="23"/>
        <v>6</v>
      </c>
      <c r="I78" s="13">
        <f t="shared" ca="1" si="24"/>
        <v>208</v>
      </c>
      <c r="J78" s="11">
        <f t="shared" ca="1" si="25"/>
        <v>6</v>
      </c>
      <c r="K78" s="11">
        <f t="shared" ca="1" si="16"/>
        <v>0</v>
      </c>
      <c r="L78" s="13">
        <f t="shared" ca="1" si="15"/>
        <v>208</v>
      </c>
      <c r="M78" s="13">
        <f t="shared" ca="1" si="17"/>
        <v>202</v>
      </c>
      <c r="N78" s="11">
        <f t="shared" ca="1" si="26"/>
        <v>4</v>
      </c>
      <c r="O78" s="11">
        <f t="shared" ca="1" si="27"/>
        <v>0</v>
      </c>
      <c r="P78" s="183"/>
    </row>
    <row r="79" spans="1:16">
      <c r="A79">
        <v>75</v>
      </c>
      <c r="B79">
        <f t="shared" ca="1" si="18"/>
        <v>37</v>
      </c>
      <c r="C79">
        <f t="shared" ca="1" si="19"/>
        <v>2</v>
      </c>
      <c r="D79" s="13">
        <f t="shared" ca="1" si="20"/>
        <v>204</v>
      </c>
      <c r="E79" s="13">
        <f t="shared" ca="1" si="14"/>
        <v>2</v>
      </c>
      <c r="F79" s="13">
        <f t="shared" ca="1" si="21"/>
        <v>204</v>
      </c>
      <c r="G79" s="95">
        <f t="shared" ca="1" si="22"/>
        <v>79</v>
      </c>
      <c r="H79">
        <f t="shared" ca="1" si="23"/>
        <v>5</v>
      </c>
      <c r="I79" s="13">
        <f t="shared" ca="1" si="24"/>
        <v>209</v>
      </c>
      <c r="J79" s="11">
        <f t="shared" ca="1" si="25"/>
        <v>5</v>
      </c>
      <c r="K79" s="11">
        <f t="shared" ca="1" si="16"/>
        <v>0</v>
      </c>
      <c r="L79" s="13">
        <f t="shared" ca="1" si="15"/>
        <v>208</v>
      </c>
      <c r="M79" s="13">
        <f t="shared" ca="1" si="17"/>
        <v>209</v>
      </c>
      <c r="N79" s="11">
        <f t="shared" ca="1" si="26"/>
        <v>0</v>
      </c>
      <c r="O79" s="11">
        <f t="shared" ca="1" si="27"/>
        <v>2</v>
      </c>
      <c r="P79" s="183"/>
    </row>
    <row r="80" spans="1:16">
      <c r="A80">
        <v>76</v>
      </c>
      <c r="B80">
        <f t="shared" ca="1" si="18"/>
        <v>91</v>
      </c>
      <c r="C80">
        <f t="shared" ca="1" si="19"/>
        <v>5</v>
      </c>
      <c r="D80" s="13">
        <f t="shared" ca="1" si="20"/>
        <v>209</v>
      </c>
      <c r="E80" s="13">
        <f t="shared" ca="1" si="14"/>
        <v>1</v>
      </c>
      <c r="F80" s="13">
        <f t="shared" ca="1" si="21"/>
        <v>209</v>
      </c>
      <c r="G80" s="95">
        <f t="shared" ca="1" si="22"/>
        <v>40</v>
      </c>
      <c r="H80">
        <f t="shared" ca="1" si="23"/>
        <v>3</v>
      </c>
      <c r="I80" s="13">
        <f t="shared" ca="1" si="24"/>
        <v>212</v>
      </c>
      <c r="J80" s="11">
        <f t="shared" ca="1" si="25"/>
        <v>3</v>
      </c>
      <c r="K80" s="11">
        <f t="shared" ca="1" si="16"/>
        <v>0</v>
      </c>
      <c r="L80" s="13">
        <f t="shared" ca="1" si="15"/>
        <v>212</v>
      </c>
      <c r="M80" s="13">
        <f t="shared" ca="1" si="17"/>
        <v>209</v>
      </c>
      <c r="N80" s="11">
        <f t="shared" ca="1" si="26"/>
        <v>1</v>
      </c>
      <c r="O80" s="11">
        <f t="shared" ca="1" si="27"/>
        <v>0</v>
      </c>
      <c r="P80" s="183"/>
    </row>
    <row r="81" spans="1:16">
      <c r="A81">
        <v>77</v>
      </c>
      <c r="B81">
        <f t="shared" ca="1" si="18"/>
        <v>13</v>
      </c>
      <c r="C81">
        <f t="shared" ca="1" si="19"/>
        <v>1</v>
      </c>
      <c r="D81" s="13">
        <f t="shared" ca="1" si="20"/>
        <v>210</v>
      </c>
      <c r="E81" s="13">
        <f t="shared" ref="E81:E144" ca="1" si="28">IF(L80&lt;=M80,1,2)</f>
        <v>2</v>
      </c>
      <c r="F81" s="13">
        <f t="shared" ca="1" si="21"/>
        <v>210</v>
      </c>
      <c r="G81" s="95">
        <f t="shared" ca="1" si="22"/>
        <v>30</v>
      </c>
      <c r="H81">
        <f t="shared" ca="1" si="23"/>
        <v>2</v>
      </c>
      <c r="I81" s="13">
        <f t="shared" ca="1" si="24"/>
        <v>212</v>
      </c>
      <c r="J81" s="11">
        <f t="shared" ca="1" si="25"/>
        <v>2</v>
      </c>
      <c r="K81" s="11">
        <f t="shared" ca="1" si="16"/>
        <v>0</v>
      </c>
      <c r="L81" s="13">
        <f t="shared" ref="L81:L103" ca="1" si="29">IF(E81=1,I81,L80)</f>
        <v>212</v>
      </c>
      <c r="M81" s="13">
        <f t="shared" ca="1" si="17"/>
        <v>212</v>
      </c>
      <c r="N81" s="11">
        <f t="shared" ca="1" si="26"/>
        <v>0</v>
      </c>
      <c r="O81" s="11">
        <f t="shared" ca="1" si="27"/>
        <v>1</v>
      </c>
      <c r="P81" s="183"/>
    </row>
    <row r="82" spans="1:16">
      <c r="A82">
        <v>78</v>
      </c>
      <c r="B82">
        <f t="shared" ca="1" si="18"/>
        <v>73</v>
      </c>
      <c r="C82">
        <f t="shared" ca="1" si="19"/>
        <v>4</v>
      </c>
      <c r="D82" s="13">
        <f t="shared" ca="1" si="20"/>
        <v>214</v>
      </c>
      <c r="E82" s="13">
        <f t="shared" ca="1" si="28"/>
        <v>1</v>
      </c>
      <c r="F82" s="13">
        <f t="shared" ca="1" si="21"/>
        <v>214</v>
      </c>
      <c r="G82" s="95">
        <f t="shared" ca="1" si="22"/>
        <v>41</v>
      </c>
      <c r="H82">
        <f t="shared" ca="1" si="23"/>
        <v>3</v>
      </c>
      <c r="I82" s="13">
        <f t="shared" ca="1" si="24"/>
        <v>217</v>
      </c>
      <c r="J82" s="11">
        <f t="shared" ca="1" si="25"/>
        <v>3</v>
      </c>
      <c r="K82" s="11">
        <f t="shared" ca="1" si="16"/>
        <v>0</v>
      </c>
      <c r="L82" s="13">
        <f t="shared" ca="1" si="29"/>
        <v>217</v>
      </c>
      <c r="M82" s="13">
        <f t="shared" ca="1" si="17"/>
        <v>212</v>
      </c>
      <c r="N82" s="11">
        <f t="shared" ca="1" si="26"/>
        <v>2</v>
      </c>
      <c r="O82" s="11">
        <f t="shared" ca="1" si="27"/>
        <v>0</v>
      </c>
      <c r="P82" s="183"/>
    </row>
    <row r="83" spans="1:16">
      <c r="A83">
        <v>79</v>
      </c>
      <c r="B83">
        <f t="shared" ca="1" si="18"/>
        <v>58</v>
      </c>
      <c r="C83">
        <f t="shared" ca="1" si="19"/>
        <v>3</v>
      </c>
      <c r="D83" s="13">
        <f t="shared" ca="1" si="20"/>
        <v>217</v>
      </c>
      <c r="E83" s="13">
        <f t="shared" ca="1" si="28"/>
        <v>2</v>
      </c>
      <c r="F83" s="13">
        <f t="shared" ca="1" si="21"/>
        <v>217</v>
      </c>
      <c r="G83" s="95">
        <f t="shared" ca="1" si="22"/>
        <v>29</v>
      </c>
      <c r="H83">
        <f t="shared" ca="1" si="23"/>
        <v>2</v>
      </c>
      <c r="I83" s="13">
        <f t="shared" ca="1" si="24"/>
        <v>219</v>
      </c>
      <c r="J83" s="11">
        <f t="shared" ca="1" si="25"/>
        <v>2</v>
      </c>
      <c r="K83" s="11">
        <f t="shared" ca="1" si="16"/>
        <v>0</v>
      </c>
      <c r="L83" s="13">
        <f t="shared" ca="1" si="29"/>
        <v>217</v>
      </c>
      <c r="M83" s="13">
        <f t="shared" ca="1" si="17"/>
        <v>219</v>
      </c>
      <c r="N83" s="11">
        <f t="shared" ca="1" si="26"/>
        <v>0</v>
      </c>
      <c r="O83" s="11">
        <f t="shared" ca="1" si="27"/>
        <v>5</v>
      </c>
      <c r="P83" s="183"/>
    </row>
    <row r="84" spans="1:16">
      <c r="A84">
        <v>80</v>
      </c>
      <c r="B84">
        <f t="shared" ca="1" si="18"/>
        <v>6</v>
      </c>
      <c r="C84">
        <f t="shared" ca="1" si="19"/>
        <v>1</v>
      </c>
      <c r="D84" s="13">
        <f t="shared" ca="1" si="20"/>
        <v>218</v>
      </c>
      <c r="E84" s="13">
        <f t="shared" ca="1" si="28"/>
        <v>1</v>
      </c>
      <c r="F84" s="13">
        <f t="shared" ca="1" si="21"/>
        <v>218</v>
      </c>
      <c r="G84" s="95">
        <f t="shared" ca="1" si="22"/>
        <v>59</v>
      </c>
      <c r="H84">
        <f t="shared" ca="1" si="23"/>
        <v>4</v>
      </c>
      <c r="I84" s="13">
        <f t="shared" ca="1" si="24"/>
        <v>222</v>
      </c>
      <c r="J84" s="11">
        <f t="shared" ca="1" si="25"/>
        <v>4</v>
      </c>
      <c r="K84" s="11">
        <f t="shared" ca="1" si="16"/>
        <v>0</v>
      </c>
      <c r="L84" s="13">
        <f t="shared" ca="1" si="29"/>
        <v>222</v>
      </c>
      <c r="M84" s="13">
        <f t="shared" ca="1" si="17"/>
        <v>219</v>
      </c>
      <c r="N84" s="11">
        <f t="shared" ca="1" si="26"/>
        <v>1</v>
      </c>
      <c r="O84" s="11">
        <f t="shared" ca="1" si="27"/>
        <v>0</v>
      </c>
      <c r="P84" s="183"/>
    </row>
    <row r="85" spans="1:16">
      <c r="A85">
        <v>81</v>
      </c>
      <c r="B85">
        <f t="shared" ca="1" si="18"/>
        <v>2</v>
      </c>
      <c r="C85">
        <f t="shared" ca="1" si="19"/>
        <v>1</v>
      </c>
      <c r="D85" s="13">
        <f t="shared" ca="1" si="20"/>
        <v>219</v>
      </c>
      <c r="E85" s="13">
        <f t="shared" ca="1" si="28"/>
        <v>2</v>
      </c>
      <c r="F85" s="13">
        <f t="shared" ca="1" si="21"/>
        <v>219</v>
      </c>
      <c r="G85" s="95">
        <f t="shared" ca="1" si="22"/>
        <v>77</v>
      </c>
      <c r="H85">
        <f t="shared" ca="1" si="23"/>
        <v>5</v>
      </c>
      <c r="I85" s="13">
        <f t="shared" ca="1" si="24"/>
        <v>224</v>
      </c>
      <c r="J85" s="11">
        <f t="shared" ca="1" si="25"/>
        <v>5</v>
      </c>
      <c r="K85" s="11">
        <f t="shared" ca="1" si="16"/>
        <v>0</v>
      </c>
      <c r="L85" s="13">
        <f t="shared" ca="1" si="29"/>
        <v>222</v>
      </c>
      <c r="M85" s="13">
        <f t="shared" ca="1" si="17"/>
        <v>224</v>
      </c>
      <c r="N85" s="11">
        <f t="shared" ca="1" si="26"/>
        <v>0</v>
      </c>
      <c r="O85" s="11">
        <f t="shared" ca="1" si="27"/>
        <v>0</v>
      </c>
      <c r="P85" s="183"/>
    </row>
    <row r="86" spans="1:16">
      <c r="A86">
        <v>82</v>
      </c>
      <c r="B86">
        <f t="shared" ca="1" si="18"/>
        <v>32</v>
      </c>
      <c r="C86">
        <f t="shared" ca="1" si="19"/>
        <v>2</v>
      </c>
      <c r="D86" s="13">
        <f t="shared" ca="1" si="20"/>
        <v>221</v>
      </c>
      <c r="E86" s="13">
        <f t="shared" ca="1" si="28"/>
        <v>1</v>
      </c>
      <c r="F86" s="13">
        <f t="shared" ca="1" si="21"/>
        <v>222</v>
      </c>
      <c r="G86" s="95">
        <f t="shared" ca="1" si="22"/>
        <v>12</v>
      </c>
      <c r="H86">
        <f t="shared" ca="1" si="23"/>
        <v>1</v>
      </c>
      <c r="I86" s="13">
        <f t="shared" ca="1" si="24"/>
        <v>223</v>
      </c>
      <c r="J86" s="11">
        <f t="shared" ca="1" si="25"/>
        <v>2</v>
      </c>
      <c r="K86" s="11">
        <f t="shared" ca="1" si="16"/>
        <v>1</v>
      </c>
      <c r="L86" s="13">
        <f t="shared" ca="1" si="29"/>
        <v>223</v>
      </c>
      <c r="M86" s="13">
        <f t="shared" ca="1" si="17"/>
        <v>224</v>
      </c>
      <c r="N86" s="11">
        <f t="shared" ca="1" si="26"/>
        <v>0</v>
      </c>
      <c r="O86" s="11">
        <f t="shared" ca="1" si="27"/>
        <v>0</v>
      </c>
      <c r="P86" s="183"/>
    </row>
    <row r="87" spans="1:16">
      <c r="A87">
        <v>83</v>
      </c>
      <c r="B87">
        <f t="shared" ca="1" si="18"/>
        <v>37</v>
      </c>
      <c r="C87">
        <f t="shared" ca="1" si="19"/>
        <v>2</v>
      </c>
      <c r="D87" s="13">
        <f t="shared" ca="1" si="20"/>
        <v>223</v>
      </c>
      <c r="E87" s="13">
        <f t="shared" ca="1" si="28"/>
        <v>1</v>
      </c>
      <c r="F87" s="13">
        <f t="shared" ca="1" si="21"/>
        <v>223</v>
      </c>
      <c r="G87" s="95">
        <f t="shared" ca="1" si="22"/>
        <v>7</v>
      </c>
      <c r="H87">
        <f t="shared" ca="1" si="23"/>
        <v>1</v>
      </c>
      <c r="I87" s="13">
        <f t="shared" ca="1" si="24"/>
        <v>224</v>
      </c>
      <c r="J87" s="11">
        <f t="shared" ca="1" si="25"/>
        <v>1</v>
      </c>
      <c r="K87" s="11">
        <f t="shared" ca="1" si="16"/>
        <v>0</v>
      </c>
      <c r="L87" s="13">
        <f t="shared" ca="1" si="29"/>
        <v>224</v>
      </c>
      <c r="M87" s="13">
        <f t="shared" ca="1" si="17"/>
        <v>224</v>
      </c>
      <c r="N87" s="11">
        <f t="shared" ca="1" si="26"/>
        <v>0</v>
      </c>
      <c r="O87" s="11">
        <f t="shared" ca="1" si="27"/>
        <v>0</v>
      </c>
      <c r="P87" s="183"/>
    </row>
    <row r="88" spans="1:16">
      <c r="A88">
        <v>84</v>
      </c>
      <c r="B88">
        <f t="shared" ca="1" si="18"/>
        <v>78</v>
      </c>
      <c r="C88">
        <f t="shared" ca="1" si="19"/>
        <v>4</v>
      </c>
      <c r="D88" s="13">
        <f t="shared" ca="1" si="20"/>
        <v>227</v>
      </c>
      <c r="E88" s="13">
        <f t="shared" ca="1" si="28"/>
        <v>1</v>
      </c>
      <c r="F88" s="13">
        <f t="shared" ca="1" si="21"/>
        <v>227</v>
      </c>
      <c r="G88" s="95">
        <f t="shared" ca="1" si="22"/>
        <v>27</v>
      </c>
      <c r="H88">
        <f t="shared" ca="1" si="23"/>
        <v>2</v>
      </c>
      <c r="I88" s="13">
        <f t="shared" ca="1" si="24"/>
        <v>229</v>
      </c>
      <c r="J88" s="11">
        <f t="shared" ca="1" si="25"/>
        <v>2</v>
      </c>
      <c r="K88" s="11">
        <f t="shared" ca="1" si="16"/>
        <v>0</v>
      </c>
      <c r="L88" s="13">
        <f t="shared" ca="1" si="29"/>
        <v>229</v>
      </c>
      <c r="M88" s="13">
        <f t="shared" ca="1" si="17"/>
        <v>224</v>
      </c>
      <c r="N88" s="11">
        <f t="shared" ca="1" si="26"/>
        <v>3</v>
      </c>
      <c r="O88" s="11">
        <f t="shared" ca="1" si="27"/>
        <v>0</v>
      </c>
      <c r="P88" s="183"/>
    </row>
    <row r="89" spans="1:16">
      <c r="A89">
        <v>85</v>
      </c>
      <c r="B89">
        <f t="shared" ca="1" si="18"/>
        <v>25</v>
      </c>
      <c r="C89">
        <f t="shared" ca="1" si="19"/>
        <v>2</v>
      </c>
      <c r="D89" s="13">
        <f t="shared" ca="1" si="20"/>
        <v>229</v>
      </c>
      <c r="E89" s="13">
        <f t="shared" ca="1" si="28"/>
        <v>2</v>
      </c>
      <c r="F89" s="13">
        <f t="shared" ca="1" si="21"/>
        <v>229</v>
      </c>
      <c r="G89" s="95">
        <f t="shared" ca="1" si="22"/>
        <v>95</v>
      </c>
      <c r="H89">
        <f t="shared" ca="1" si="23"/>
        <v>6</v>
      </c>
      <c r="I89" s="13">
        <f t="shared" ca="1" si="24"/>
        <v>235</v>
      </c>
      <c r="J89" s="11">
        <f t="shared" ca="1" si="25"/>
        <v>6</v>
      </c>
      <c r="K89" s="11">
        <f t="shared" ca="1" si="16"/>
        <v>0</v>
      </c>
      <c r="L89" s="13">
        <f t="shared" ca="1" si="29"/>
        <v>229</v>
      </c>
      <c r="M89" s="13">
        <f t="shared" ca="1" si="17"/>
        <v>235</v>
      </c>
      <c r="N89" s="11">
        <f t="shared" ca="1" si="26"/>
        <v>0</v>
      </c>
      <c r="O89" s="11">
        <f t="shared" ca="1" si="27"/>
        <v>5</v>
      </c>
      <c r="P89" s="183"/>
    </row>
    <row r="90" spans="1:16">
      <c r="A90">
        <v>86</v>
      </c>
      <c r="B90">
        <f t="shared" ca="1" si="18"/>
        <v>13</v>
      </c>
      <c r="C90">
        <f t="shared" ca="1" si="19"/>
        <v>1</v>
      </c>
      <c r="D90" s="13">
        <f t="shared" ca="1" si="20"/>
        <v>230</v>
      </c>
      <c r="E90" s="13">
        <f t="shared" ca="1" si="28"/>
        <v>1</v>
      </c>
      <c r="F90" s="13">
        <f t="shared" ca="1" si="21"/>
        <v>230</v>
      </c>
      <c r="G90" s="95">
        <f t="shared" ca="1" si="22"/>
        <v>3</v>
      </c>
      <c r="H90">
        <f t="shared" ca="1" si="23"/>
        <v>1</v>
      </c>
      <c r="I90" s="13">
        <f t="shared" ca="1" si="24"/>
        <v>231</v>
      </c>
      <c r="J90" s="11">
        <f t="shared" ca="1" si="25"/>
        <v>1</v>
      </c>
      <c r="K90" s="11">
        <f t="shared" ca="1" si="16"/>
        <v>0</v>
      </c>
      <c r="L90" s="13">
        <f t="shared" ca="1" si="29"/>
        <v>231</v>
      </c>
      <c r="M90" s="13">
        <f t="shared" ca="1" si="17"/>
        <v>235</v>
      </c>
      <c r="N90" s="11">
        <f t="shared" ca="1" si="26"/>
        <v>1</v>
      </c>
      <c r="O90" s="11">
        <f t="shared" ca="1" si="27"/>
        <v>0</v>
      </c>
      <c r="P90" s="183"/>
    </row>
    <row r="91" spans="1:16">
      <c r="A91">
        <v>87</v>
      </c>
      <c r="B91">
        <f t="shared" ca="1" si="18"/>
        <v>38</v>
      </c>
      <c r="C91">
        <f t="shared" ca="1" si="19"/>
        <v>2</v>
      </c>
      <c r="D91" s="13">
        <f t="shared" ca="1" si="20"/>
        <v>232</v>
      </c>
      <c r="E91" s="13">
        <f t="shared" ca="1" si="28"/>
        <v>1</v>
      </c>
      <c r="F91" s="13">
        <f t="shared" ca="1" si="21"/>
        <v>232</v>
      </c>
      <c r="G91" s="95">
        <f t="shared" ca="1" si="22"/>
        <v>28</v>
      </c>
      <c r="H91">
        <f t="shared" ca="1" si="23"/>
        <v>2</v>
      </c>
      <c r="I91" s="13">
        <f t="shared" ca="1" si="24"/>
        <v>234</v>
      </c>
      <c r="J91" s="11">
        <f t="shared" ca="1" si="25"/>
        <v>2</v>
      </c>
      <c r="K91" s="11">
        <f t="shared" ca="1" si="16"/>
        <v>0</v>
      </c>
      <c r="L91" s="13">
        <f t="shared" ca="1" si="29"/>
        <v>234</v>
      </c>
      <c r="M91" s="13">
        <f t="shared" ca="1" si="17"/>
        <v>235</v>
      </c>
      <c r="N91" s="11">
        <f t="shared" ca="1" si="26"/>
        <v>1</v>
      </c>
      <c r="O91" s="11">
        <f t="shared" ca="1" si="27"/>
        <v>0</v>
      </c>
      <c r="P91" s="183"/>
    </row>
    <row r="92" spans="1:16">
      <c r="A92">
        <v>88</v>
      </c>
      <c r="B92">
        <f t="shared" ca="1" si="18"/>
        <v>57</v>
      </c>
      <c r="C92">
        <f t="shared" ca="1" si="19"/>
        <v>3</v>
      </c>
      <c r="D92" s="13">
        <f t="shared" ca="1" si="20"/>
        <v>235</v>
      </c>
      <c r="E92" s="13">
        <f t="shared" ca="1" si="28"/>
        <v>1</v>
      </c>
      <c r="F92" s="13">
        <f t="shared" ca="1" si="21"/>
        <v>235</v>
      </c>
      <c r="G92" s="95">
        <f t="shared" ca="1" si="22"/>
        <v>55</v>
      </c>
      <c r="H92">
        <f t="shared" ca="1" si="23"/>
        <v>3</v>
      </c>
      <c r="I92" s="13">
        <f t="shared" ca="1" si="24"/>
        <v>238</v>
      </c>
      <c r="J92" s="11">
        <f t="shared" ca="1" si="25"/>
        <v>3</v>
      </c>
      <c r="K92" s="11">
        <f t="shared" ca="1" si="16"/>
        <v>0</v>
      </c>
      <c r="L92" s="13">
        <f t="shared" ca="1" si="29"/>
        <v>238</v>
      </c>
      <c r="M92" s="13">
        <f t="shared" ca="1" si="17"/>
        <v>235</v>
      </c>
      <c r="N92" s="11">
        <f t="shared" ca="1" si="26"/>
        <v>1</v>
      </c>
      <c r="O92" s="11">
        <f t="shared" ca="1" si="27"/>
        <v>0</v>
      </c>
      <c r="P92" s="183"/>
    </row>
    <row r="93" spans="1:16">
      <c r="A93">
        <v>89</v>
      </c>
      <c r="B93">
        <f t="shared" ca="1" si="18"/>
        <v>59</v>
      </c>
      <c r="C93">
        <f t="shared" ca="1" si="19"/>
        <v>3</v>
      </c>
      <c r="D93" s="13">
        <f t="shared" ca="1" si="20"/>
        <v>238</v>
      </c>
      <c r="E93" s="13">
        <f t="shared" ca="1" si="28"/>
        <v>2</v>
      </c>
      <c r="F93" s="13">
        <f t="shared" ca="1" si="21"/>
        <v>238</v>
      </c>
      <c r="G93" s="95">
        <f t="shared" ca="1" si="22"/>
        <v>1</v>
      </c>
      <c r="H93">
        <f t="shared" ca="1" si="23"/>
        <v>1</v>
      </c>
      <c r="I93" s="13">
        <f t="shared" ca="1" si="24"/>
        <v>239</v>
      </c>
      <c r="J93" s="11">
        <f t="shared" ca="1" si="25"/>
        <v>1</v>
      </c>
      <c r="K93" s="11">
        <f t="shared" ca="1" si="16"/>
        <v>0</v>
      </c>
      <c r="L93" s="13">
        <f t="shared" ca="1" si="29"/>
        <v>238</v>
      </c>
      <c r="M93" s="13">
        <f t="shared" ca="1" si="17"/>
        <v>239</v>
      </c>
      <c r="N93" s="11">
        <f t="shared" ca="1" si="26"/>
        <v>0</v>
      </c>
      <c r="O93" s="11">
        <f t="shared" ca="1" si="27"/>
        <v>3</v>
      </c>
      <c r="P93" s="183"/>
    </row>
    <row r="94" spans="1:16">
      <c r="A94">
        <v>90</v>
      </c>
      <c r="B94">
        <f t="shared" ca="1" si="18"/>
        <v>56</v>
      </c>
      <c r="C94">
        <f t="shared" ca="1" si="19"/>
        <v>3</v>
      </c>
      <c r="D94" s="13">
        <f t="shared" ca="1" si="20"/>
        <v>241</v>
      </c>
      <c r="E94" s="13">
        <f t="shared" ca="1" si="28"/>
        <v>1</v>
      </c>
      <c r="F94" s="13">
        <f t="shared" ca="1" si="21"/>
        <v>241</v>
      </c>
      <c r="G94" s="95">
        <f t="shared" ca="1" si="22"/>
        <v>69</v>
      </c>
      <c r="H94">
        <f t="shared" ca="1" si="23"/>
        <v>4</v>
      </c>
      <c r="I94" s="13">
        <f t="shared" ca="1" si="24"/>
        <v>245</v>
      </c>
      <c r="J94" s="11">
        <f t="shared" ca="1" si="25"/>
        <v>4</v>
      </c>
      <c r="K94" s="11">
        <f t="shared" ca="1" si="16"/>
        <v>0</v>
      </c>
      <c r="L94" s="13">
        <f t="shared" ca="1" si="29"/>
        <v>245</v>
      </c>
      <c r="M94" s="13">
        <f t="shared" ca="1" si="17"/>
        <v>239</v>
      </c>
      <c r="N94" s="11">
        <f t="shared" ca="1" si="26"/>
        <v>3</v>
      </c>
      <c r="O94" s="11">
        <f t="shared" ca="1" si="27"/>
        <v>0</v>
      </c>
      <c r="P94" s="183"/>
    </row>
    <row r="95" spans="1:16">
      <c r="A95">
        <v>91</v>
      </c>
      <c r="B95">
        <f t="shared" ca="1" si="18"/>
        <v>66</v>
      </c>
      <c r="C95">
        <f t="shared" ca="1" si="19"/>
        <v>4</v>
      </c>
      <c r="D95" s="13">
        <f t="shared" ca="1" si="20"/>
        <v>245</v>
      </c>
      <c r="E95" s="13">
        <f t="shared" ca="1" si="28"/>
        <v>2</v>
      </c>
      <c r="F95" s="13">
        <f t="shared" ca="1" si="21"/>
        <v>245</v>
      </c>
      <c r="G95" s="95">
        <f t="shared" ca="1" si="22"/>
        <v>30</v>
      </c>
      <c r="H95">
        <f t="shared" ca="1" si="23"/>
        <v>2</v>
      </c>
      <c r="I95" s="13">
        <f t="shared" ca="1" si="24"/>
        <v>247</v>
      </c>
      <c r="J95" s="11">
        <f t="shared" ca="1" si="25"/>
        <v>2</v>
      </c>
      <c r="K95" s="11">
        <f t="shared" ca="1" si="16"/>
        <v>0</v>
      </c>
      <c r="L95" s="13">
        <f t="shared" ca="1" si="29"/>
        <v>245</v>
      </c>
      <c r="M95" s="13">
        <f t="shared" ca="1" si="17"/>
        <v>247</v>
      </c>
      <c r="N95" s="11">
        <f t="shared" ca="1" si="26"/>
        <v>0</v>
      </c>
      <c r="O95" s="11">
        <f t="shared" ca="1" si="27"/>
        <v>6</v>
      </c>
      <c r="P95" s="183"/>
    </row>
    <row r="96" spans="1:16">
      <c r="A96">
        <v>92</v>
      </c>
      <c r="B96">
        <f t="shared" ca="1" si="18"/>
        <v>14</v>
      </c>
      <c r="C96">
        <f t="shared" ca="1" si="19"/>
        <v>1</v>
      </c>
      <c r="D96" s="13">
        <f t="shared" ca="1" si="20"/>
        <v>246</v>
      </c>
      <c r="E96" s="13">
        <f t="shared" ca="1" si="28"/>
        <v>1</v>
      </c>
      <c r="F96" s="13">
        <f t="shared" ca="1" si="21"/>
        <v>246</v>
      </c>
      <c r="G96" s="95">
        <f t="shared" ca="1" si="22"/>
        <v>28</v>
      </c>
      <c r="H96">
        <f t="shared" ca="1" si="23"/>
        <v>2</v>
      </c>
      <c r="I96" s="13">
        <f t="shared" ca="1" si="24"/>
        <v>248</v>
      </c>
      <c r="J96" s="11">
        <f t="shared" ca="1" si="25"/>
        <v>2</v>
      </c>
      <c r="K96" s="11">
        <f t="shared" ca="1" si="16"/>
        <v>0</v>
      </c>
      <c r="L96" s="13">
        <f t="shared" ca="1" si="29"/>
        <v>248</v>
      </c>
      <c r="M96" s="13">
        <f t="shared" ca="1" si="17"/>
        <v>247</v>
      </c>
      <c r="N96" s="11">
        <f t="shared" ca="1" si="26"/>
        <v>1</v>
      </c>
      <c r="O96" s="11">
        <f t="shared" ca="1" si="27"/>
        <v>0</v>
      </c>
      <c r="P96" s="183"/>
    </row>
    <row r="97" spans="1:16">
      <c r="A97">
        <v>93</v>
      </c>
      <c r="B97">
        <f t="shared" ca="1" si="18"/>
        <v>27</v>
      </c>
      <c r="C97">
        <f t="shared" ca="1" si="19"/>
        <v>2</v>
      </c>
      <c r="D97" s="13">
        <f t="shared" ca="1" si="20"/>
        <v>248</v>
      </c>
      <c r="E97" s="13">
        <f t="shared" ca="1" si="28"/>
        <v>2</v>
      </c>
      <c r="F97" s="13">
        <f t="shared" ca="1" si="21"/>
        <v>248</v>
      </c>
      <c r="G97" s="95">
        <f t="shared" ca="1" si="22"/>
        <v>30</v>
      </c>
      <c r="H97">
        <f t="shared" ca="1" si="23"/>
        <v>2</v>
      </c>
      <c r="I97" s="13">
        <f t="shared" ca="1" si="24"/>
        <v>250</v>
      </c>
      <c r="J97" s="11">
        <f t="shared" ca="1" si="25"/>
        <v>2</v>
      </c>
      <c r="K97" s="11">
        <f t="shared" ca="1" si="16"/>
        <v>0</v>
      </c>
      <c r="L97" s="13">
        <f t="shared" ca="1" si="29"/>
        <v>248</v>
      </c>
      <c r="M97" s="13">
        <f t="shared" ca="1" si="17"/>
        <v>250</v>
      </c>
      <c r="N97" s="11">
        <f t="shared" ca="1" si="26"/>
        <v>0</v>
      </c>
      <c r="O97" s="11">
        <f t="shared" ca="1" si="27"/>
        <v>1</v>
      </c>
      <c r="P97" s="183"/>
    </row>
    <row r="98" spans="1:16">
      <c r="A98">
        <v>94</v>
      </c>
      <c r="B98">
        <f t="shared" ca="1" si="18"/>
        <v>6</v>
      </c>
      <c r="C98">
        <f t="shared" ca="1" si="19"/>
        <v>1</v>
      </c>
      <c r="D98" s="13">
        <f t="shared" ca="1" si="20"/>
        <v>249</v>
      </c>
      <c r="E98" s="13">
        <f t="shared" ca="1" si="28"/>
        <v>1</v>
      </c>
      <c r="F98" s="13">
        <f t="shared" ca="1" si="21"/>
        <v>249</v>
      </c>
      <c r="G98" s="95">
        <f t="shared" ca="1" si="22"/>
        <v>43</v>
      </c>
      <c r="H98">
        <f t="shared" ca="1" si="23"/>
        <v>3</v>
      </c>
      <c r="I98" s="13">
        <f t="shared" ca="1" si="24"/>
        <v>252</v>
      </c>
      <c r="J98" s="11">
        <f t="shared" ca="1" si="25"/>
        <v>3</v>
      </c>
      <c r="K98" s="11">
        <f t="shared" ca="1" si="16"/>
        <v>0</v>
      </c>
      <c r="L98" s="13">
        <f t="shared" ca="1" si="29"/>
        <v>252</v>
      </c>
      <c r="M98" s="13">
        <f t="shared" ca="1" si="17"/>
        <v>250</v>
      </c>
      <c r="N98" s="11">
        <f t="shared" ca="1" si="26"/>
        <v>1</v>
      </c>
      <c r="O98" s="11">
        <f t="shared" ca="1" si="27"/>
        <v>0</v>
      </c>
      <c r="P98" s="183"/>
    </row>
    <row r="99" spans="1:16">
      <c r="A99">
        <v>95</v>
      </c>
      <c r="B99">
        <f t="shared" ca="1" si="18"/>
        <v>37</v>
      </c>
      <c r="C99">
        <f t="shared" ca="1" si="19"/>
        <v>2</v>
      </c>
      <c r="D99" s="13">
        <f t="shared" ca="1" si="20"/>
        <v>251</v>
      </c>
      <c r="E99" s="13">
        <f t="shared" ca="1" si="28"/>
        <v>2</v>
      </c>
      <c r="F99" s="13">
        <f t="shared" ca="1" si="21"/>
        <v>251</v>
      </c>
      <c r="G99" s="95">
        <f t="shared" ca="1" si="22"/>
        <v>16</v>
      </c>
      <c r="H99">
        <f t="shared" ca="1" si="23"/>
        <v>1</v>
      </c>
      <c r="I99" s="13">
        <f t="shared" ca="1" si="24"/>
        <v>252</v>
      </c>
      <c r="J99" s="11">
        <f t="shared" ca="1" si="25"/>
        <v>1</v>
      </c>
      <c r="K99" s="11">
        <f t="shared" ca="1" si="16"/>
        <v>0</v>
      </c>
      <c r="L99" s="13">
        <f t="shared" ca="1" si="29"/>
        <v>252</v>
      </c>
      <c r="M99" s="13">
        <f t="shared" ca="1" si="17"/>
        <v>252</v>
      </c>
      <c r="N99" s="11">
        <f t="shared" ca="1" si="26"/>
        <v>0</v>
      </c>
      <c r="O99" s="11">
        <f t="shared" ca="1" si="27"/>
        <v>1</v>
      </c>
      <c r="P99" s="183"/>
    </row>
    <row r="100" spans="1:16">
      <c r="A100">
        <v>96</v>
      </c>
      <c r="B100">
        <f t="shared" ca="1" si="18"/>
        <v>6</v>
      </c>
      <c r="C100">
        <f t="shared" ca="1" si="19"/>
        <v>1</v>
      </c>
      <c r="D100" s="13">
        <f t="shared" ca="1" si="20"/>
        <v>252</v>
      </c>
      <c r="E100" s="13">
        <f t="shared" ca="1" si="28"/>
        <v>1</v>
      </c>
      <c r="F100" s="13">
        <f t="shared" ca="1" si="21"/>
        <v>252</v>
      </c>
      <c r="G100" s="95">
        <f t="shared" ca="1" si="22"/>
        <v>7</v>
      </c>
      <c r="H100">
        <f t="shared" ca="1" si="23"/>
        <v>1</v>
      </c>
      <c r="I100" s="13">
        <f t="shared" ca="1" si="24"/>
        <v>253</v>
      </c>
      <c r="J100" s="11">
        <f t="shared" ca="1" si="25"/>
        <v>1</v>
      </c>
      <c r="K100" s="11">
        <f t="shared" ca="1" si="16"/>
        <v>0</v>
      </c>
      <c r="L100" s="13">
        <f t="shared" ca="1" si="29"/>
        <v>253</v>
      </c>
      <c r="M100" s="13">
        <f t="shared" ca="1" si="17"/>
        <v>252</v>
      </c>
      <c r="N100" s="11">
        <f t="shared" ca="1" si="26"/>
        <v>0</v>
      </c>
      <c r="O100" s="11">
        <f t="shared" ca="1" si="27"/>
        <v>0</v>
      </c>
      <c r="P100" s="183"/>
    </row>
    <row r="101" spans="1:16">
      <c r="A101">
        <v>97</v>
      </c>
      <c r="B101">
        <f t="shared" ca="1" si="18"/>
        <v>71</v>
      </c>
      <c r="C101">
        <f t="shared" ca="1" si="19"/>
        <v>4</v>
      </c>
      <c r="D101" s="13">
        <f t="shared" ca="1" si="20"/>
        <v>256</v>
      </c>
      <c r="E101" s="13">
        <f t="shared" ca="1" si="28"/>
        <v>2</v>
      </c>
      <c r="F101" s="13">
        <f t="shared" ca="1" si="21"/>
        <v>256</v>
      </c>
      <c r="G101" s="95">
        <f t="shared" ca="1" si="22"/>
        <v>50</v>
      </c>
      <c r="H101">
        <f t="shared" ca="1" si="23"/>
        <v>3</v>
      </c>
      <c r="I101" s="13">
        <f t="shared" ca="1" si="24"/>
        <v>259</v>
      </c>
      <c r="J101" s="11">
        <f t="shared" ca="1" si="25"/>
        <v>3</v>
      </c>
      <c r="K101" s="11">
        <f t="shared" ca="1" si="16"/>
        <v>0</v>
      </c>
      <c r="L101" s="13">
        <f t="shared" ca="1" si="29"/>
        <v>253</v>
      </c>
      <c r="M101" s="13">
        <f t="shared" ca="1" si="17"/>
        <v>259</v>
      </c>
      <c r="N101" s="11">
        <f t="shared" ca="1" si="26"/>
        <v>0</v>
      </c>
      <c r="O101" s="11">
        <f t="shared" ca="1" si="27"/>
        <v>4</v>
      </c>
      <c r="P101" s="183"/>
    </row>
    <row r="102" spans="1:16">
      <c r="A102">
        <v>98</v>
      </c>
      <c r="B102">
        <f t="shared" ca="1" si="18"/>
        <v>42</v>
      </c>
      <c r="C102">
        <f t="shared" ca="1" si="19"/>
        <v>2</v>
      </c>
      <c r="D102" s="13">
        <f t="shared" ca="1" si="20"/>
        <v>258</v>
      </c>
      <c r="E102" s="13">
        <f t="shared" ca="1" si="28"/>
        <v>1</v>
      </c>
      <c r="F102" s="13">
        <f t="shared" ca="1" si="21"/>
        <v>258</v>
      </c>
      <c r="G102" s="95">
        <f t="shared" ca="1" si="22"/>
        <v>39</v>
      </c>
      <c r="H102">
        <f t="shared" ca="1" si="23"/>
        <v>3</v>
      </c>
      <c r="I102" s="13">
        <f t="shared" ca="1" si="24"/>
        <v>261</v>
      </c>
      <c r="J102" s="11">
        <f t="shared" ca="1" si="25"/>
        <v>3</v>
      </c>
      <c r="K102" s="11">
        <f t="shared" ca="1" si="16"/>
        <v>0</v>
      </c>
      <c r="L102" s="13">
        <f t="shared" ca="1" si="29"/>
        <v>261</v>
      </c>
      <c r="M102" s="13">
        <f t="shared" ca="1" si="17"/>
        <v>259</v>
      </c>
      <c r="N102" s="11">
        <f t="shared" ca="1" si="26"/>
        <v>5</v>
      </c>
      <c r="O102" s="11">
        <f t="shared" ca="1" si="27"/>
        <v>0</v>
      </c>
      <c r="P102" s="183"/>
    </row>
    <row r="103" spans="1:16">
      <c r="A103">
        <v>99</v>
      </c>
      <c r="B103">
        <f t="shared" ca="1" si="18"/>
        <v>99</v>
      </c>
      <c r="C103">
        <f t="shared" ca="1" si="19"/>
        <v>6</v>
      </c>
      <c r="D103" s="13">
        <f t="shared" ca="1" si="20"/>
        <v>264</v>
      </c>
      <c r="E103" s="13">
        <f t="shared" ca="1" si="28"/>
        <v>2</v>
      </c>
      <c r="F103" s="13">
        <f t="shared" ca="1" si="21"/>
        <v>264</v>
      </c>
      <c r="G103" s="95">
        <f t="shared" ca="1" si="22"/>
        <v>56</v>
      </c>
      <c r="H103">
        <f t="shared" ca="1" si="23"/>
        <v>3</v>
      </c>
      <c r="I103" s="13">
        <f t="shared" ca="1" si="24"/>
        <v>267</v>
      </c>
      <c r="J103" s="11">
        <f t="shared" ca="1" si="25"/>
        <v>3</v>
      </c>
      <c r="K103" s="11">
        <f t="shared" ca="1" si="16"/>
        <v>0</v>
      </c>
      <c r="L103" s="13">
        <f t="shared" ca="1" si="29"/>
        <v>261</v>
      </c>
      <c r="M103" s="13">
        <f t="shared" ca="1" si="17"/>
        <v>267</v>
      </c>
      <c r="N103" s="11">
        <f t="shared" ca="1" si="26"/>
        <v>0</v>
      </c>
      <c r="O103" s="11">
        <f t="shared" ca="1" si="27"/>
        <v>5</v>
      </c>
      <c r="P103" s="183"/>
    </row>
    <row r="104" spans="1:16">
      <c r="A104">
        <v>100</v>
      </c>
      <c r="B104">
        <f t="shared" ca="1" si="18"/>
        <v>98</v>
      </c>
      <c r="C104">
        <f t="shared" ca="1" si="19"/>
        <v>6</v>
      </c>
      <c r="D104" s="13">
        <f t="shared" ca="1" si="20"/>
        <v>270</v>
      </c>
      <c r="E104" s="13">
        <f t="shared" ca="1" si="28"/>
        <v>1</v>
      </c>
      <c r="F104" s="13">
        <f t="shared" ca="1" si="21"/>
        <v>270</v>
      </c>
      <c r="G104" s="95">
        <f t="shared" ca="1" si="22"/>
        <v>62</v>
      </c>
      <c r="H104">
        <f t="shared" ca="1" si="23"/>
        <v>4</v>
      </c>
      <c r="I104" s="13">
        <f t="shared" ca="1" si="24"/>
        <v>274</v>
      </c>
      <c r="J104" s="11">
        <f t="shared" ca="1" si="25"/>
        <v>4</v>
      </c>
      <c r="K104" s="11">
        <f t="shared" ca="1" si="16"/>
        <v>0</v>
      </c>
      <c r="L104" s="13">
        <f ca="1">IF(E104=1,I104,L103)</f>
        <v>274</v>
      </c>
      <c r="M104" s="13">
        <f t="shared" ca="1" si="17"/>
        <v>267</v>
      </c>
      <c r="N104" s="11">
        <f t="shared" ca="1" si="26"/>
        <v>9</v>
      </c>
      <c r="O104" s="11">
        <f t="shared" ca="1" si="27"/>
        <v>0</v>
      </c>
      <c r="P104" s="183"/>
    </row>
    <row r="105" spans="1:16">
      <c r="A105">
        <v>101</v>
      </c>
      <c r="B105">
        <f t="shared" ca="1" si="18"/>
        <v>23</v>
      </c>
      <c r="C105">
        <f t="shared" ca="1" si="19"/>
        <v>2</v>
      </c>
      <c r="D105" s="13">
        <f t="shared" ca="1" si="20"/>
        <v>272</v>
      </c>
      <c r="E105" s="13">
        <f t="shared" ca="1" si="28"/>
        <v>2</v>
      </c>
      <c r="F105" s="13">
        <f t="shared" ca="1" si="21"/>
        <v>272</v>
      </c>
      <c r="G105" s="95">
        <f t="shared" ca="1" si="22"/>
        <v>46</v>
      </c>
      <c r="H105">
        <f t="shared" ca="1" si="23"/>
        <v>3</v>
      </c>
      <c r="I105" s="13">
        <f t="shared" ca="1" si="24"/>
        <v>275</v>
      </c>
      <c r="J105" s="11">
        <f t="shared" ca="1" si="25"/>
        <v>3</v>
      </c>
      <c r="K105" s="11">
        <f t="shared" ca="1" si="16"/>
        <v>0</v>
      </c>
      <c r="L105" s="13">
        <f ca="1">IF(E105=1,I105,L104)</f>
        <v>274</v>
      </c>
      <c r="M105" s="13">
        <f t="shared" ca="1" si="17"/>
        <v>275</v>
      </c>
      <c r="N105" s="11">
        <f t="shared" ca="1" si="26"/>
        <v>0</v>
      </c>
      <c r="O105" s="11">
        <f t="shared" ca="1" si="27"/>
        <v>5</v>
      </c>
      <c r="P105" s="183"/>
    </row>
    <row r="106" spans="1:16">
      <c r="A106">
        <v>102</v>
      </c>
      <c r="B106">
        <f t="shared" ca="1" si="18"/>
        <v>48</v>
      </c>
      <c r="C106">
        <f t="shared" ca="1" si="19"/>
        <v>3</v>
      </c>
      <c r="D106" s="13">
        <f t="shared" ca="1" si="20"/>
        <v>275</v>
      </c>
      <c r="E106" s="13">
        <f t="shared" ca="1" si="28"/>
        <v>1</v>
      </c>
      <c r="F106" s="13">
        <f t="shared" ca="1" si="21"/>
        <v>275</v>
      </c>
      <c r="G106" s="95">
        <f t="shared" ca="1" si="22"/>
        <v>99</v>
      </c>
      <c r="H106">
        <f t="shared" ca="1" si="23"/>
        <v>7</v>
      </c>
      <c r="I106" s="13">
        <f t="shared" ca="1" si="24"/>
        <v>282</v>
      </c>
      <c r="J106" s="11">
        <f t="shared" ca="1" si="25"/>
        <v>7</v>
      </c>
      <c r="K106" s="11">
        <f t="shared" ca="1" si="16"/>
        <v>0</v>
      </c>
      <c r="L106" s="13">
        <f ca="1">IF(E106=1,I106,L105)</f>
        <v>282</v>
      </c>
      <c r="M106" s="13">
        <f t="shared" ca="1" si="17"/>
        <v>275</v>
      </c>
      <c r="N106" s="11">
        <f t="shared" ca="1" si="26"/>
        <v>1</v>
      </c>
      <c r="O106" s="11">
        <f t="shared" ca="1" si="27"/>
        <v>0</v>
      </c>
      <c r="P106" s="183"/>
    </row>
    <row r="107" spans="1:16">
      <c r="A107">
        <v>103</v>
      </c>
      <c r="B107">
        <f t="shared" ca="1" si="18"/>
        <v>30</v>
      </c>
      <c r="C107">
        <f t="shared" ca="1" si="19"/>
        <v>2</v>
      </c>
      <c r="D107" s="13">
        <f t="shared" ca="1" si="20"/>
        <v>277</v>
      </c>
      <c r="E107" s="13">
        <f t="shared" ca="1" si="28"/>
        <v>2</v>
      </c>
      <c r="F107" s="13">
        <f t="shared" ca="1" si="21"/>
        <v>277</v>
      </c>
      <c r="G107" s="95">
        <f t="shared" ca="1" si="22"/>
        <v>22</v>
      </c>
      <c r="H107">
        <f t="shared" ca="1" si="23"/>
        <v>2</v>
      </c>
      <c r="I107" s="13">
        <f t="shared" ca="1" si="24"/>
        <v>279</v>
      </c>
      <c r="J107" s="11">
        <f t="shared" ca="1" si="25"/>
        <v>2</v>
      </c>
      <c r="K107" s="11">
        <f t="shared" ca="1" si="16"/>
        <v>0</v>
      </c>
      <c r="L107" s="13">
        <f ca="1">IF(E107=1,I107,L106)</f>
        <v>282</v>
      </c>
      <c r="M107" s="13">
        <f t="shared" ca="1" si="17"/>
        <v>279</v>
      </c>
      <c r="N107" s="11">
        <f t="shared" ca="1" si="26"/>
        <v>0</v>
      </c>
      <c r="O107" s="11">
        <f t="shared" ca="1" si="27"/>
        <v>2</v>
      </c>
      <c r="P107" s="183"/>
    </row>
    <row r="108" spans="1:16">
      <c r="A108">
        <v>104</v>
      </c>
      <c r="B108">
        <f t="shared" ca="1" si="18"/>
        <v>48</v>
      </c>
      <c r="C108">
        <f t="shared" ca="1" si="19"/>
        <v>3</v>
      </c>
      <c r="D108" s="13">
        <f t="shared" ca="1" si="20"/>
        <v>280</v>
      </c>
      <c r="E108" s="13">
        <f t="shared" ca="1" si="28"/>
        <v>2</v>
      </c>
      <c r="F108" s="13">
        <f t="shared" ca="1" si="21"/>
        <v>280</v>
      </c>
      <c r="G108" s="95">
        <f t="shared" ca="1" si="22"/>
        <v>94</v>
      </c>
      <c r="H108">
        <f t="shared" ca="1" si="23"/>
        <v>6</v>
      </c>
      <c r="I108" s="13">
        <f t="shared" ca="1" si="24"/>
        <v>286</v>
      </c>
      <c r="J108" s="11">
        <f t="shared" ca="1" si="25"/>
        <v>6</v>
      </c>
      <c r="K108" s="11">
        <f t="shared" ca="1" si="16"/>
        <v>0</v>
      </c>
      <c r="L108" s="13">
        <f ca="1">IF(E108=1,I108,L107)</f>
        <v>282</v>
      </c>
      <c r="M108" s="13">
        <f t="shared" ca="1" si="17"/>
        <v>286</v>
      </c>
      <c r="N108" s="11">
        <f t="shared" ca="1" si="26"/>
        <v>0</v>
      </c>
      <c r="O108" s="11">
        <f t="shared" ca="1" si="27"/>
        <v>1</v>
      </c>
      <c r="P108" s="183"/>
    </row>
    <row r="109" spans="1:16">
      <c r="A109">
        <v>105</v>
      </c>
      <c r="B109">
        <f t="shared" ca="1" si="18"/>
        <v>1</v>
      </c>
      <c r="C109">
        <f t="shared" ca="1" si="19"/>
        <v>1</v>
      </c>
      <c r="D109" s="13">
        <f t="shared" ca="1" si="20"/>
        <v>281</v>
      </c>
      <c r="E109" s="13">
        <f t="shared" ca="1" si="28"/>
        <v>1</v>
      </c>
      <c r="F109" s="13">
        <f t="shared" ca="1" si="21"/>
        <v>282</v>
      </c>
      <c r="G109" s="95">
        <f t="shared" ca="1" si="22"/>
        <v>84</v>
      </c>
      <c r="H109">
        <f t="shared" ca="1" si="23"/>
        <v>5</v>
      </c>
      <c r="I109" s="13">
        <f t="shared" ca="1" si="24"/>
        <v>287</v>
      </c>
      <c r="J109" s="11">
        <f t="shared" ca="1" si="25"/>
        <v>6</v>
      </c>
      <c r="K109" s="11">
        <f t="shared" ca="1" si="16"/>
        <v>1</v>
      </c>
      <c r="L109" s="13">
        <f ca="1">IF(E109=1,I109,L108)</f>
        <v>287</v>
      </c>
      <c r="M109" s="13">
        <f t="shared" ca="1" si="17"/>
        <v>286</v>
      </c>
      <c r="N109" s="11">
        <f t="shared" ca="1" si="26"/>
        <v>0</v>
      </c>
      <c r="O109" s="11">
        <f t="shared" ca="1" si="27"/>
        <v>0</v>
      </c>
      <c r="P109" s="183"/>
    </row>
    <row r="110" spans="1:16">
      <c r="A110">
        <v>106</v>
      </c>
      <c r="B110">
        <f t="shared" ca="1" si="18"/>
        <v>5</v>
      </c>
      <c r="C110">
        <f t="shared" ca="1" si="19"/>
        <v>1</v>
      </c>
      <c r="D110" s="13">
        <f t="shared" ref="D110:D111" ca="1" si="30">D109+C110</f>
        <v>282</v>
      </c>
      <c r="E110" s="13">
        <f t="shared" ref="E110:E111" ca="1" si="31">IF(L109&lt;=M109,1,2)</f>
        <v>2</v>
      </c>
      <c r="F110" s="13">
        <f t="shared" ref="F110:F111" ca="1" si="32">IF(E110=1,MAX(D110,L109),MAX(D110,M109))</f>
        <v>286</v>
      </c>
      <c r="G110" s="95">
        <f t="shared" ca="1" si="22"/>
        <v>92</v>
      </c>
      <c r="H110">
        <f t="shared" ca="1" si="23"/>
        <v>6</v>
      </c>
      <c r="I110" s="13">
        <f t="shared" ref="I110:I111" ca="1" si="33">F110+H110</f>
        <v>292</v>
      </c>
      <c r="J110" s="11">
        <f t="shared" ref="J110:J111" ca="1" si="34">I110-D110</f>
        <v>10</v>
      </c>
      <c r="K110" s="11">
        <f t="shared" ref="K110:K111" ca="1" si="35">F110-D110</f>
        <v>4</v>
      </c>
      <c r="L110" s="13">
        <f ca="1">IF(E110=1,I110,L109)</f>
        <v>287</v>
      </c>
      <c r="M110" s="13">
        <f t="shared" ref="M110:M111" ca="1" si="36">IF(E110=2,I110,M109)</f>
        <v>292</v>
      </c>
      <c r="N110" s="11">
        <f t="shared" ref="N110:N111" ca="1" si="37">IF(E110=1,F110-L109,0)</f>
        <v>0</v>
      </c>
      <c r="O110" s="11">
        <f t="shared" ref="O110:O111" ca="1" si="38">IF(E110=2,F110-M109,0)</f>
        <v>0</v>
      </c>
      <c r="P110" s="183"/>
    </row>
    <row r="111" spans="1:16">
      <c r="A111">
        <v>107</v>
      </c>
      <c r="B111">
        <f t="shared" ca="1" si="18"/>
        <v>64</v>
      </c>
      <c r="C111">
        <f t="shared" ca="1" si="19"/>
        <v>3</v>
      </c>
      <c r="D111" s="13">
        <f t="shared" ca="1" si="30"/>
        <v>285</v>
      </c>
      <c r="E111" s="13">
        <f t="shared" ca="1" si="31"/>
        <v>1</v>
      </c>
      <c r="F111" s="13">
        <f t="shared" ca="1" si="32"/>
        <v>287</v>
      </c>
      <c r="G111" s="95">
        <f t="shared" ca="1" si="22"/>
        <v>29</v>
      </c>
      <c r="H111">
        <f t="shared" ca="1" si="23"/>
        <v>2</v>
      </c>
      <c r="I111" s="13">
        <f t="shared" ca="1" si="33"/>
        <v>289</v>
      </c>
      <c r="J111" s="11">
        <f t="shared" ca="1" si="34"/>
        <v>4</v>
      </c>
      <c r="K111" s="11">
        <f t="shared" ca="1" si="35"/>
        <v>2</v>
      </c>
      <c r="L111" s="13">
        <f t="shared" ref="L111" ca="1" si="39">IF(E111=1,I111,L110)</f>
        <v>289</v>
      </c>
      <c r="M111" s="13">
        <f t="shared" ca="1" si="36"/>
        <v>292</v>
      </c>
      <c r="N111" s="11">
        <f t="shared" ca="1" si="37"/>
        <v>0</v>
      </c>
      <c r="O111" s="11">
        <f t="shared" ca="1" si="38"/>
        <v>0</v>
      </c>
      <c r="P111" s="183"/>
    </row>
    <row r="112" spans="1:16">
      <c r="A112">
        <v>108</v>
      </c>
      <c r="B112">
        <f t="shared" ca="1" si="18"/>
        <v>37</v>
      </c>
      <c r="C112">
        <f t="shared" ca="1" si="19"/>
        <v>2</v>
      </c>
      <c r="D112" s="13">
        <f t="shared" ref="D112:D115" ca="1" si="40">D111+C112</f>
        <v>287</v>
      </c>
      <c r="E112" s="13">
        <f t="shared" ref="E112:E115" ca="1" si="41">IF(L111&lt;=M111,1,2)</f>
        <v>1</v>
      </c>
      <c r="F112" s="13">
        <f t="shared" ref="F112:F115" ca="1" si="42">IF(E112=1,MAX(D112,L111),MAX(D112,M111))</f>
        <v>289</v>
      </c>
      <c r="G112" s="95">
        <f t="shared" ca="1" si="22"/>
        <v>51</v>
      </c>
      <c r="H112">
        <f t="shared" ca="1" si="23"/>
        <v>3</v>
      </c>
      <c r="I112" s="13">
        <f t="shared" ref="I112:I115" ca="1" si="43">F112+H112</f>
        <v>292</v>
      </c>
      <c r="J112" s="11">
        <f t="shared" ref="J112:J115" ca="1" si="44">I112-D112</f>
        <v>5</v>
      </c>
      <c r="K112" s="11">
        <f t="shared" ref="K112:K115" ca="1" si="45">F112-D112</f>
        <v>2</v>
      </c>
      <c r="L112" s="13">
        <f t="shared" ref="L112:L115" ca="1" si="46">IF(E112=1,I112,L111)</f>
        <v>292</v>
      </c>
      <c r="M112" s="13">
        <f t="shared" ref="M112:M115" ca="1" si="47">IF(E112=2,I112,M111)</f>
        <v>292</v>
      </c>
      <c r="N112" s="11">
        <f t="shared" ref="N112:N115" ca="1" si="48">IF(E112=1,F112-L111,0)</f>
        <v>0</v>
      </c>
      <c r="O112" s="11">
        <f t="shared" ref="O112:O115" ca="1" si="49">IF(E112=2,F112-M111,0)</f>
        <v>0</v>
      </c>
      <c r="P112" s="183"/>
    </row>
    <row r="113" spans="1:16">
      <c r="A113">
        <v>109</v>
      </c>
      <c r="B113">
        <f t="shared" ca="1" si="18"/>
        <v>84</v>
      </c>
      <c r="C113">
        <f t="shared" ca="1" si="19"/>
        <v>5</v>
      </c>
      <c r="D113" s="13">
        <f t="shared" ca="1" si="40"/>
        <v>292</v>
      </c>
      <c r="E113" s="13">
        <f t="shared" ca="1" si="41"/>
        <v>1</v>
      </c>
      <c r="F113" s="13">
        <f t="shared" ca="1" si="42"/>
        <v>292</v>
      </c>
      <c r="G113" s="95">
        <f t="shared" ca="1" si="22"/>
        <v>23</v>
      </c>
      <c r="H113">
        <f t="shared" ca="1" si="23"/>
        <v>2</v>
      </c>
      <c r="I113" s="13">
        <f t="shared" ca="1" si="43"/>
        <v>294</v>
      </c>
      <c r="J113" s="11">
        <f t="shared" ca="1" si="44"/>
        <v>2</v>
      </c>
      <c r="K113" s="11">
        <f t="shared" ca="1" si="45"/>
        <v>0</v>
      </c>
      <c r="L113" s="13">
        <f ca="1">IF(E113=1,I113,L112)</f>
        <v>294</v>
      </c>
      <c r="M113" s="13">
        <f t="shared" ca="1" si="47"/>
        <v>292</v>
      </c>
      <c r="N113" s="11">
        <f t="shared" ca="1" si="48"/>
        <v>0</v>
      </c>
      <c r="O113" s="11">
        <f t="shared" ca="1" si="49"/>
        <v>0</v>
      </c>
      <c r="P113" s="183"/>
    </row>
    <row r="114" spans="1:16">
      <c r="A114">
        <v>110</v>
      </c>
      <c r="B114">
        <f t="shared" ca="1" si="18"/>
        <v>32</v>
      </c>
      <c r="C114">
        <f t="shared" ca="1" si="19"/>
        <v>2</v>
      </c>
      <c r="D114" s="13">
        <f t="shared" ca="1" si="40"/>
        <v>294</v>
      </c>
      <c r="E114" s="13">
        <f t="shared" ca="1" si="41"/>
        <v>2</v>
      </c>
      <c r="F114" s="13">
        <f t="shared" ca="1" si="42"/>
        <v>294</v>
      </c>
      <c r="G114" s="95">
        <f t="shared" ca="1" si="22"/>
        <v>17</v>
      </c>
      <c r="H114">
        <f t="shared" ca="1" si="23"/>
        <v>1</v>
      </c>
      <c r="I114" s="13">
        <f t="shared" ca="1" si="43"/>
        <v>295</v>
      </c>
      <c r="J114" s="11">
        <f t="shared" ca="1" si="44"/>
        <v>1</v>
      </c>
      <c r="K114" s="11">
        <f t="shared" ca="1" si="45"/>
        <v>0</v>
      </c>
      <c r="L114" s="13">
        <f t="shared" ca="1" si="46"/>
        <v>294</v>
      </c>
      <c r="M114" s="13">
        <f t="shared" ca="1" si="47"/>
        <v>295</v>
      </c>
      <c r="N114" s="11">
        <f t="shared" ca="1" si="48"/>
        <v>0</v>
      </c>
      <c r="O114" s="11">
        <f t="shared" ca="1" si="49"/>
        <v>2</v>
      </c>
      <c r="P114" s="183"/>
    </row>
    <row r="115" spans="1:16">
      <c r="A115">
        <v>111</v>
      </c>
      <c r="B115">
        <f t="shared" ca="1" si="18"/>
        <v>43</v>
      </c>
      <c r="C115">
        <f t="shared" ca="1" si="19"/>
        <v>2</v>
      </c>
      <c r="D115" s="13">
        <f t="shared" ca="1" si="40"/>
        <v>296</v>
      </c>
      <c r="E115" s="13">
        <f t="shared" ca="1" si="41"/>
        <v>1</v>
      </c>
      <c r="F115" s="13">
        <f t="shared" ca="1" si="42"/>
        <v>296</v>
      </c>
      <c r="G115" s="95">
        <f t="shared" ca="1" si="22"/>
        <v>64</v>
      </c>
      <c r="H115">
        <f t="shared" ca="1" si="23"/>
        <v>4</v>
      </c>
      <c r="I115" s="13">
        <f t="shared" ca="1" si="43"/>
        <v>300</v>
      </c>
      <c r="J115" s="11">
        <f t="shared" ca="1" si="44"/>
        <v>4</v>
      </c>
      <c r="K115" s="11">
        <f t="shared" ca="1" si="45"/>
        <v>0</v>
      </c>
      <c r="L115" s="13">
        <f t="shared" ca="1" si="46"/>
        <v>300</v>
      </c>
      <c r="M115" s="13">
        <f t="shared" ca="1" si="47"/>
        <v>295</v>
      </c>
      <c r="N115" s="11">
        <f t="shared" ca="1" si="48"/>
        <v>2</v>
      </c>
      <c r="O115" s="11">
        <f t="shared" ca="1" si="49"/>
        <v>0</v>
      </c>
      <c r="P115" s="183"/>
    </row>
    <row r="116" spans="1:16">
      <c r="A116">
        <v>112</v>
      </c>
      <c r="B116">
        <f t="shared" ca="1" si="18"/>
        <v>40</v>
      </c>
      <c r="C116">
        <f t="shared" ca="1" si="19"/>
        <v>2</v>
      </c>
      <c r="D116" s="13">
        <f t="shared" ref="D116:D122" ca="1" si="50">D115+C116</f>
        <v>298</v>
      </c>
      <c r="E116" s="13">
        <f t="shared" ref="E116:E122" ca="1" si="51">IF(L115&lt;=M115,1,2)</f>
        <v>2</v>
      </c>
      <c r="F116" s="13">
        <f t="shared" ref="F116:F122" ca="1" si="52">IF(E116=1,MAX(D116,L115),MAX(D116,M115))</f>
        <v>298</v>
      </c>
      <c r="G116" s="95">
        <f t="shared" ca="1" si="22"/>
        <v>45</v>
      </c>
      <c r="H116">
        <f t="shared" ca="1" si="23"/>
        <v>3</v>
      </c>
      <c r="I116" s="13">
        <f t="shared" ref="I116:I122" ca="1" si="53">F116+H116</f>
        <v>301</v>
      </c>
      <c r="J116" s="11">
        <f t="shared" ref="J116:J122" ca="1" si="54">I116-D116</f>
        <v>3</v>
      </c>
      <c r="K116" s="11">
        <f t="shared" ref="K116:K122" ca="1" si="55">F116-D116</f>
        <v>0</v>
      </c>
      <c r="L116" s="13">
        <f t="shared" ref="L116:L117" ca="1" si="56">IF(E116=1,I116,L115)</f>
        <v>300</v>
      </c>
      <c r="M116" s="13">
        <f t="shared" ref="M116:M122" ca="1" si="57">IF(E116=2,I116,M115)</f>
        <v>301</v>
      </c>
      <c r="N116" s="11">
        <f t="shared" ref="N116:N122" ca="1" si="58">IF(E116=1,F116-L115,0)</f>
        <v>0</v>
      </c>
      <c r="O116" s="11">
        <f t="shared" ref="O116:O122" ca="1" si="59">IF(E116=2,F116-M115,0)</f>
        <v>3</v>
      </c>
      <c r="P116" s="183"/>
    </row>
    <row r="117" spans="1:16">
      <c r="A117">
        <v>113</v>
      </c>
      <c r="B117">
        <f t="shared" ca="1" si="18"/>
        <v>26</v>
      </c>
      <c r="C117">
        <f t="shared" ca="1" si="19"/>
        <v>2</v>
      </c>
      <c r="D117" s="13">
        <f t="shared" ca="1" si="50"/>
        <v>300</v>
      </c>
      <c r="E117" s="13">
        <f t="shared" ca="1" si="51"/>
        <v>1</v>
      </c>
      <c r="F117" s="13">
        <f t="shared" ca="1" si="52"/>
        <v>300</v>
      </c>
      <c r="G117" s="95">
        <f t="shared" ca="1" si="22"/>
        <v>96</v>
      </c>
      <c r="H117">
        <f t="shared" ca="1" si="23"/>
        <v>6</v>
      </c>
      <c r="I117" s="13">
        <f t="shared" ca="1" si="53"/>
        <v>306</v>
      </c>
      <c r="J117" s="11">
        <f t="shared" ca="1" si="54"/>
        <v>6</v>
      </c>
      <c r="K117" s="11">
        <f t="shared" ca="1" si="55"/>
        <v>0</v>
      </c>
      <c r="L117" s="13">
        <f t="shared" ca="1" si="56"/>
        <v>306</v>
      </c>
      <c r="M117" s="13">
        <f t="shared" ca="1" si="57"/>
        <v>301</v>
      </c>
      <c r="N117" s="11">
        <f t="shared" ca="1" si="58"/>
        <v>0</v>
      </c>
      <c r="O117" s="11">
        <f t="shared" ca="1" si="59"/>
        <v>0</v>
      </c>
      <c r="P117" s="183"/>
    </row>
    <row r="118" spans="1:16">
      <c r="A118">
        <v>114</v>
      </c>
      <c r="B118">
        <f t="shared" ca="1" si="18"/>
        <v>32</v>
      </c>
      <c r="C118">
        <f t="shared" ca="1" si="19"/>
        <v>2</v>
      </c>
      <c r="D118" s="13">
        <f t="shared" ca="1" si="50"/>
        <v>302</v>
      </c>
      <c r="E118" s="13">
        <f t="shared" ca="1" si="51"/>
        <v>2</v>
      </c>
      <c r="F118" s="13">
        <f t="shared" ca="1" si="52"/>
        <v>302</v>
      </c>
      <c r="G118" s="95">
        <f t="shared" ca="1" si="22"/>
        <v>5</v>
      </c>
      <c r="H118">
        <f t="shared" ca="1" si="23"/>
        <v>1</v>
      </c>
      <c r="I118" s="13">
        <f t="shared" ca="1" si="53"/>
        <v>303</v>
      </c>
      <c r="J118" s="11">
        <f t="shared" ca="1" si="54"/>
        <v>1</v>
      </c>
      <c r="K118" s="11">
        <f t="shared" ca="1" si="55"/>
        <v>0</v>
      </c>
      <c r="L118" s="13">
        <f ca="1">IF(E118=1,I118,L117)</f>
        <v>306</v>
      </c>
      <c r="M118" s="13">
        <f t="shared" ca="1" si="57"/>
        <v>303</v>
      </c>
      <c r="N118" s="11">
        <f t="shared" ca="1" si="58"/>
        <v>0</v>
      </c>
      <c r="O118" s="11">
        <f t="shared" ca="1" si="59"/>
        <v>1</v>
      </c>
      <c r="P118" s="183"/>
    </row>
    <row r="119" spans="1:16">
      <c r="A119">
        <v>115</v>
      </c>
      <c r="B119">
        <f t="shared" ca="1" si="18"/>
        <v>51</v>
      </c>
      <c r="C119">
        <f t="shared" ca="1" si="19"/>
        <v>3</v>
      </c>
      <c r="D119" s="13">
        <f t="shared" ca="1" si="50"/>
        <v>305</v>
      </c>
      <c r="E119" s="13">
        <f t="shared" ca="1" si="51"/>
        <v>2</v>
      </c>
      <c r="F119" s="13">
        <f t="shared" ca="1" si="52"/>
        <v>305</v>
      </c>
      <c r="G119" s="95">
        <f t="shared" ca="1" si="22"/>
        <v>68</v>
      </c>
      <c r="H119">
        <f t="shared" ca="1" si="23"/>
        <v>4</v>
      </c>
      <c r="I119" s="13">
        <f t="shared" ca="1" si="53"/>
        <v>309</v>
      </c>
      <c r="J119" s="11">
        <f t="shared" ca="1" si="54"/>
        <v>4</v>
      </c>
      <c r="K119" s="11">
        <f t="shared" ca="1" si="55"/>
        <v>0</v>
      </c>
      <c r="L119" s="13">
        <f ca="1">IF(E119=1,I119,L118)</f>
        <v>306</v>
      </c>
      <c r="M119" s="13">
        <f t="shared" ca="1" si="57"/>
        <v>309</v>
      </c>
      <c r="N119" s="11">
        <f t="shared" ca="1" si="58"/>
        <v>0</v>
      </c>
      <c r="O119" s="11">
        <f t="shared" ca="1" si="59"/>
        <v>2</v>
      </c>
      <c r="P119" s="183"/>
    </row>
    <row r="120" spans="1:16">
      <c r="A120">
        <v>116</v>
      </c>
      <c r="B120">
        <f t="shared" ca="1" si="18"/>
        <v>70</v>
      </c>
      <c r="C120">
        <f t="shared" ca="1" si="19"/>
        <v>4</v>
      </c>
      <c r="D120" s="13">
        <f t="shared" ca="1" si="50"/>
        <v>309</v>
      </c>
      <c r="E120" s="13">
        <f t="shared" ca="1" si="51"/>
        <v>1</v>
      </c>
      <c r="F120" s="13">
        <f t="shared" ca="1" si="52"/>
        <v>309</v>
      </c>
      <c r="G120" s="95">
        <f t="shared" ca="1" si="22"/>
        <v>26</v>
      </c>
      <c r="H120">
        <f t="shared" ca="1" si="23"/>
        <v>2</v>
      </c>
      <c r="I120" s="13">
        <f t="shared" ca="1" si="53"/>
        <v>311</v>
      </c>
      <c r="J120" s="11">
        <f t="shared" ca="1" si="54"/>
        <v>2</v>
      </c>
      <c r="K120" s="11">
        <f t="shared" ca="1" si="55"/>
        <v>0</v>
      </c>
      <c r="L120" s="13">
        <f ca="1">IF(E120=1,I120,L119)</f>
        <v>311</v>
      </c>
      <c r="M120" s="13">
        <f t="shared" ca="1" si="57"/>
        <v>309</v>
      </c>
      <c r="N120" s="11">
        <f t="shared" ca="1" si="58"/>
        <v>3</v>
      </c>
      <c r="O120" s="11">
        <f t="shared" ca="1" si="59"/>
        <v>0</v>
      </c>
      <c r="P120" s="183"/>
    </row>
    <row r="121" spans="1:16">
      <c r="A121">
        <v>117</v>
      </c>
      <c r="B121">
        <f t="shared" ca="1" si="18"/>
        <v>35</v>
      </c>
      <c r="C121">
        <f t="shared" ca="1" si="19"/>
        <v>2</v>
      </c>
      <c r="D121" s="13">
        <f t="shared" ca="1" si="50"/>
        <v>311</v>
      </c>
      <c r="E121" s="13">
        <f t="shared" ca="1" si="51"/>
        <v>2</v>
      </c>
      <c r="F121" s="13">
        <f t="shared" ca="1" si="52"/>
        <v>311</v>
      </c>
      <c r="G121" s="95">
        <f t="shared" ca="1" si="22"/>
        <v>11</v>
      </c>
      <c r="H121">
        <f t="shared" ca="1" si="23"/>
        <v>1</v>
      </c>
      <c r="I121" s="13">
        <f t="shared" ca="1" si="53"/>
        <v>312</v>
      </c>
      <c r="J121" s="11">
        <f t="shared" ca="1" si="54"/>
        <v>1</v>
      </c>
      <c r="K121" s="11">
        <f t="shared" ca="1" si="55"/>
        <v>0</v>
      </c>
      <c r="L121" s="13">
        <f ca="1">IF(E121=1,I121,L120)</f>
        <v>311</v>
      </c>
      <c r="M121" s="13">
        <f t="shared" ca="1" si="57"/>
        <v>312</v>
      </c>
      <c r="N121" s="11">
        <f t="shared" ca="1" si="58"/>
        <v>0</v>
      </c>
      <c r="O121" s="11">
        <f t="shared" ca="1" si="59"/>
        <v>2</v>
      </c>
      <c r="P121" s="183"/>
    </row>
    <row r="122" spans="1:16">
      <c r="A122">
        <v>118</v>
      </c>
      <c r="B122">
        <f t="shared" ca="1" si="18"/>
        <v>93</v>
      </c>
      <c r="C122">
        <f t="shared" ca="1" si="19"/>
        <v>6</v>
      </c>
      <c r="D122" s="13">
        <f t="shared" ca="1" si="50"/>
        <v>317</v>
      </c>
      <c r="E122" s="13">
        <f t="shared" ca="1" si="51"/>
        <v>1</v>
      </c>
      <c r="F122" s="13">
        <f t="shared" ca="1" si="52"/>
        <v>317</v>
      </c>
      <c r="G122" s="95">
        <f t="shared" ca="1" si="22"/>
        <v>81</v>
      </c>
      <c r="H122">
        <f t="shared" ca="1" si="23"/>
        <v>5</v>
      </c>
      <c r="I122" s="13">
        <f t="shared" ca="1" si="53"/>
        <v>322</v>
      </c>
      <c r="J122" s="11">
        <f t="shared" ca="1" si="54"/>
        <v>5</v>
      </c>
      <c r="K122" s="11">
        <f t="shared" ca="1" si="55"/>
        <v>0</v>
      </c>
      <c r="L122" s="13">
        <f ca="1">IF(E122=1,I122,L121)</f>
        <v>322</v>
      </c>
      <c r="M122" s="13">
        <f t="shared" ca="1" si="57"/>
        <v>312</v>
      </c>
      <c r="N122" s="11">
        <f t="shared" ca="1" si="58"/>
        <v>6</v>
      </c>
      <c r="O122" s="11">
        <f t="shared" ca="1" si="59"/>
        <v>0</v>
      </c>
      <c r="P122" s="183"/>
    </row>
    <row r="123" spans="1:16">
      <c r="A123">
        <v>119</v>
      </c>
      <c r="B123">
        <f t="shared" ca="1" si="18"/>
        <v>32</v>
      </c>
      <c r="C123">
        <f t="shared" ca="1" si="19"/>
        <v>2</v>
      </c>
      <c r="D123" s="13">
        <f t="shared" ref="D123:D124" ca="1" si="60">D122+C123</f>
        <v>319</v>
      </c>
      <c r="E123" s="13">
        <f t="shared" ref="E123:E124" ca="1" si="61">IF(L122&lt;=M122,1,2)</f>
        <v>2</v>
      </c>
      <c r="F123" s="13">
        <f t="shared" ref="F123:F124" ca="1" si="62">IF(E123=1,MAX(D123,L122),MAX(D123,M122))</f>
        <v>319</v>
      </c>
      <c r="G123" s="95">
        <f t="shared" ca="1" si="22"/>
        <v>68</v>
      </c>
      <c r="H123">
        <f t="shared" ca="1" si="23"/>
        <v>4</v>
      </c>
      <c r="I123" s="13">
        <f t="shared" ref="I123:I124" ca="1" si="63">F123+H123</f>
        <v>323</v>
      </c>
      <c r="J123" s="11">
        <f t="shared" ref="J123:J124" ca="1" si="64">I123-D123</f>
        <v>4</v>
      </c>
      <c r="K123" s="11">
        <f t="shared" ref="K123:K124" ca="1" si="65">F123-D123</f>
        <v>0</v>
      </c>
      <c r="L123" s="13">
        <f ca="1">IF(E123=1,I123,L122)</f>
        <v>322</v>
      </c>
      <c r="M123" s="13">
        <f t="shared" ref="M123:M124" ca="1" si="66">IF(E123=2,I123,M122)</f>
        <v>323</v>
      </c>
      <c r="N123" s="11">
        <f t="shared" ref="N123:N124" ca="1" si="67">IF(E123=1,F123-L122,0)</f>
        <v>0</v>
      </c>
      <c r="O123" s="11">
        <f t="shared" ref="O123:O124" ca="1" si="68">IF(E123=2,F123-M122,0)</f>
        <v>7</v>
      </c>
      <c r="P123" s="183"/>
    </row>
    <row r="124" spans="1:16">
      <c r="A124">
        <v>120</v>
      </c>
      <c r="B124">
        <f t="shared" ca="1" si="18"/>
        <v>52</v>
      </c>
      <c r="C124">
        <f t="shared" ca="1" si="19"/>
        <v>3</v>
      </c>
      <c r="D124" s="13">
        <f t="shared" ca="1" si="60"/>
        <v>322</v>
      </c>
      <c r="E124" s="13">
        <f t="shared" ca="1" si="61"/>
        <v>1</v>
      </c>
      <c r="F124" s="13">
        <f t="shared" ca="1" si="62"/>
        <v>322</v>
      </c>
      <c r="G124" s="95">
        <f t="shared" ca="1" si="22"/>
        <v>37</v>
      </c>
      <c r="H124">
        <f t="shared" ca="1" si="23"/>
        <v>2</v>
      </c>
      <c r="I124" s="13">
        <f t="shared" ca="1" si="63"/>
        <v>324</v>
      </c>
      <c r="J124" s="11">
        <f t="shared" ca="1" si="64"/>
        <v>2</v>
      </c>
      <c r="K124" s="11">
        <f t="shared" ca="1" si="65"/>
        <v>0</v>
      </c>
      <c r="L124" s="13">
        <f ca="1">IF(E124=1,I124,L123)</f>
        <v>324</v>
      </c>
      <c r="M124" s="13">
        <f t="shared" ca="1" si="66"/>
        <v>323</v>
      </c>
      <c r="N124" s="11">
        <f t="shared" ca="1" si="67"/>
        <v>0</v>
      </c>
      <c r="O124" s="11">
        <f t="shared" ca="1" si="68"/>
        <v>0</v>
      </c>
      <c r="P124" s="183"/>
    </row>
  </sheetData>
  <mergeCells count="6">
    <mergeCell ref="R2:T2"/>
    <mergeCell ref="Y2:AA2"/>
    <mergeCell ref="S3:T3"/>
    <mergeCell ref="Z3:AA3"/>
    <mergeCell ref="P4:P7"/>
    <mergeCell ref="P8:P124"/>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7B19-8BA4-D146-B936-FC3108B4B890}">
  <dimension ref="A2:S207"/>
  <sheetViews>
    <sheetView workbookViewId="0">
      <selection sqref="A1:A1048576"/>
    </sheetView>
  </sheetViews>
  <sheetFormatPr baseColWidth="10" defaultRowHeight="13"/>
  <sheetData>
    <row r="2" spans="1:19" ht="14" thickBot="1">
      <c r="A2" s="56" t="s">
        <v>56</v>
      </c>
      <c r="B2" s="56"/>
      <c r="C2" s="56"/>
      <c r="D2" s="56"/>
    </row>
    <row r="3" spans="1:19" ht="71" thickBot="1">
      <c r="A3" s="72" t="s">
        <v>30</v>
      </c>
      <c r="B3" s="88" t="s">
        <v>39</v>
      </c>
      <c r="C3" s="99" t="s">
        <v>47</v>
      </c>
      <c r="D3" s="99" t="s">
        <v>48</v>
      </c>
      <c r="E3" s="99" t="s">
        <v>41</v>
      </c>
      <c r="F3" s="99" t="s">
        <v>51</v>
      </c>
      <c r="G3" s="99" t="s">
        <v>50</v>
      </c>
      <c r="H3" s="100" t="s">
        <v>44</v>
      </c>
      <c r="I3" s="57"/>
    </row>
    <row r="4" spans="1:19">
      <c r="A4" s="32">
        <v>1</v>
      </c>
      <c r="B4" s="101">
        <v>0.1623931623931624</v>
      </c>
      <c r="C4" s="31">
        <v>154</v>
      </c>
      <c r="D4" s="104">
        <v>153</v>
      </c>
      <c r="E4" s="105">
        <v>3.2649572649572649</v>
      </c>
      <c r="F4" s="62">
        <v>0.55873925501432664</v>
      </c>
      <c r="G4" s="62">
        <v>0.56160458452722062</v>
      </c>
      <c r="H4" s="70">
        <v>5.7833333333333332</v>
      </c>
      <c r="I4" s="45"/>
    </row>
    <row r="5" spans="1:19" ht="14" thickBot="1">
      <c r="A5" s="32">
        <v>2</v>
      </c>
      <c r="B5" s="102">
        <v>0.23931623931623933</v>
      </c>
      <c r="C5" s="33">
        <v>143</v>
      </c>
      <c r="D5" s="46">
        <v>171</v>
      </c>
      <c r="E5" s="67">
        <v>3.2905982905982905</v>
      </c>
      <c r="F5" s="18">
        <v>0.596045197740113</v>
      </c>
      <c r="G5" s="18">
        <v>0.51694915254237284</v>
      </c>
      <c r="H5" s="68">
        <v>5.833333333333333</v>
      </c>
      <c r="I5" s="45"/>
      <c r="L5" s="35"/>
      <c r="M5" s="35"/>
    </row>
    <row r="6" spans="1:19" ht="71" thickBot="1">
      <c r="A6" s="32">
        <v>3</v>
      </c>
      <c r="B6" s="102">
        <v>0.1111111111111111</v>
      </c>
      <c r="C6" s="33">
        <v>168</v>
      </c>
      <c r="D6" s="46">
        <v>161</v>
      </c>
      <c r="E6" s="67">
        <v>3.2222222222222223</v>
      </c>
      <c r="F6" s="18">
        <v>0.52407932011331448</v>
      </c>
      <c r="G6" s="18">
        <v>0.5439093484419264</v>
      </c>
      <c r="H6" s="68">
        <v>5.8166666666666664</v>
      </c>
      <c r="I6" s="45"/>
      <c r="K6" s="88" t="s">
        <v>39</v>
      </c>
      <c r="L6" s="134" t="s">
        <v>47</v>
      </c>
      <c r="M6" s="135" t="s">
        <v>48</v>
      </c>
      <c r="N6" s="124" t="s">
        <v>52</v>
      </c>
      <c r="O6" s="99" t="s">
        <v>41</v>
      </c>
      <c r="P6" s="136" t="s">
        <v>51</v>
      </c>
      <c r="Q6" s="117" t="s">
        <v>50</v>
      </c>
      <c r="R6" s="110" t="s">
        <v>53</v>
      </c>
      <c r="S6" s="100" t="s">
        <v>44</v>
      </c>
    </row>
    <row r="7" spans="1:19" ht="14">
      <c r="A7" s="32">
        <v>4</v>
      </c>
      <c r="B7" s="102">
        <v>0.11965811965811966</v>
      </c>
      <c r="C7" s="33">
        <v>148</v>
      </c>
      <c r="D7" s="46">
        <v>161</v>
      </c>
      <c r="E7" s="67">
        <v>3.4615384615384617</v>
      </c>
      <c r="F7" s="18">
        <v>0.58774373259052926</v>
      </c>
      <c r="G7" s="18">
        <v>0.55153203342618384</v>
      </c>
      <c r="H7" s="68">
        <v>5.8833333333333337</v>
      </c>
      <c r="I7" s="45"/>
      <c r="J7" s="74" t="s">
        <v>35</v>
      </c>
      <c r="K7" s="101">
        <v>0.23538461538461555</v>
      </c>
      <c r="L7" s="128">
        <v>145.245</v>
      </c>
      <c r="M7" s="118">
        <v>158.745</v>
      </c>
      <c r="N7" s="114">
        <f>AVERAGE(L7:M7)</f>
        <v>151.995</v>
      </c>
      <c r="O7" s="107">
        <v>3.4981623931623931</v>
      </c>
      <c r="P7" s="137">
        <v>0.59247640373936539</v>
      </c>
      <c r="Q7" s="121">
        <v>0.55448413053799195</v>
      </c>
      <c r="R7" s="111">
        <f>AVERAGE(P7:Q7)</f>
        <v>0.57348026713867872</v>
      </c>
      <c r="S7" s="70">
        <v>5.8652500000000005</v>
      </c>
    </row>
    <row r="8" spans="1:19" ht="28">
      <c r="A8" s="32">
        <v>5</v>
      </c>
      <c r="B8" s="102">
        <v>0.20512820512820512</v>
      </c>
      <c r="C8" s="33">
        <v>139</v>
      </c>
      <c r="D8" s="46">
        <v>147</v>
      </c>
      <c r="E8" s="67">
        <v>3.4786324786324787</v>
      </c>
      <c r="F8" s="18">
        <v>0.59475218658892126</v>
      </c>
      <c r="G8" s="18">
        <v>0.5714285714285714</v>
      </c>
      <c r="H8" s="68">
        <v>5.65</v>
      </c>
      <c r="I8" s="45"/>
      <c r="J8" s="75" t="s">
        <v>38</v>
      </c>
      <c r="K8" s="102">
        <v>0.13324663466877978</v>
      </c>
      <c r="L8" s="130">
        <v>20.409992995352848</v>
      </c>
      <c r="M8" s="119">
        <v>21.409854843555365</v>
      </c>
      <c r="N8" s="115">
        <f t="shared" ref="N8:N10" si="0">AVERAGE(L8:M8)</f>
        <v>20.909923919454108</v>
      </c>
      <c r="O8" s="108">
        <v>0.24016969064972857</v>
      </c>
      <c r="P8" s="138">
        <v>4.2008712453868682E-2</v>
      </c>
      <c r="Q8" s="122">
        <v>4.3926597607831089E-2</v>
      </c>
      <c r="R8" s="112">
        <f t="shared" ref="R8:R10" si="1">AVERAGE(P8:Q8)</f>
        <v>4.2967655030849886E-2</v>
      </c>
      <c r="S8" s="68">
        <v>0.2956920239570654</v>
      </c>
    </row>
    <row r="9" spans="1:19" ht="14">
      <c r="A9" s="32">
        <v>6</v>
      </c>
      <c r="B9" s="102">
        <v>0.17094017094017094</v>
      </c>
      <c r="C9" s="33">
        <v>164</v>
      </c>
      <c r="D9" s="46">
        <v>171</v>
      </c>
      <c r="E9" s="67">
        <v>3.2649572649572649</v>
      </c>
      <c r="F9" s="18">
        <v>0.54570637119113574</v>
      </c>
      <c r="G9" s="18">
        <v>0.52631578947368429</v>
      </c>
      <c r="H9" s="68">
        <v>6</v>
      </c>
      <c r="I9" s="45"/>
      <c r="J9" s="75" t="s">
        <v>36</v>
      </c>
      <c r="K9" s="102">
        <v>2.564102564102564E-2</v>
      </c>
      <c r="L9" s="130">
        <v>85</v>
      </c>
      <c r="M9" s="119">
        <v>95</v>
      </c>
      <c r="N9" s="115">
        <f t="shared" si="0"/>
        <v>90</v>
      </c>
      <c r="O9" s="108">
        <v>3.0341880341880341</v>
      </c>
      <c r="P9" s="138">
        <v>0.49238578680203049</v>
      </c>
      <c r="Q9" s="122">
        <v>0.44533333333333336</v>
      </c>
      <c r="R9" s="112">
        <f t="shared" si="1"/>
        <v>0.46885956006768192</v>
      </c>
      <c r="S9" s="68">
        <v>4.9666666666666668</v>
      </c>
    </row>
    <row r="10" spans="1:19" ht="15" thickBot="1">
      <c r="A10" s="32">
        <v>7</v>
      </c>
      <c r="B10" s="102">
        <v>0.20512820512820512</v>
      </c>
      <c r="C10" s="33">
        <v>148</v>
      </c>
      <c r="D10" s="46">
        <v>159</v>
      </c>
      <c r="E10" s="67">
        <v>3.2393162393162394</v>
      </c>
      <c r="F10" s="18">
        <v>0.56598240469208205</v>
      </c>
      <c r="G10" s="18">
        <v>0.53372434017595305</v>
      </c>
      <c r="H10" s="68">
        <v>5.666666666666667</v>
      </c>
      <c r="I10" s="45"/>
      <c r="J10" s="76" t="s">
        <v>37</v>
      </c>
      <c r="K10" s="103">
        <v>0.88888888888888884</v>
      </c>
      <c r="L10" s="132">
        <v>200</v>
      </c>
      <c r="M10" s="120">
        <v>208</v>
      </c>
      <c r="N10" s="116">
        <f t="shared" si="0"/>
        <v>204</v>
      </c>
      <c r="O10" s="52">
        <v>4.384615384615385</v>
      </c>
      <c r="P10" s="132">
        <v>0.72312703583061888</v>
      </c>
      <c r="Q10" s="120">
        <v>0.71084337349397586</v>
      </c>
      <c r="R10" s="113">
        <f t="shared" si="1"/>
        <v>0.71698520466229732</v>
      </c>
      <c r="S10" s="71">
        <v>6.55</v>
      </c>
    </row>
    <row r="11" spans="1:19" ht="14" thickBot="1">
      <c r="A11" s="32">
        <v>8</v>
      </c>
      <c r="B11" s="102">
        <v>0.14529914529914531</v>
      </c>
      <c r="C11" s="33">
        <v>165</v>
      </c>
      <c r="D11" s="46">
        <v>190</v>
      </c>
      <c r="E11" s="67">
        <v>3.4529914529914532</v>
      </c>
      <c r="F11" s="18">
        <v>0.57474226804123707</v>
      </c>
      <c r="G11" s="18">
        <v>0.51030927835051543</v>
      </c>
      <c r="H11" s="68">
        <v>6.4</v>
      </c>
      <c r="I11" s="45"/>
    </row>
    <row r="12" spans="1:19">
      <c r="A12" s="32">
        <v>9</v>
      </c>
      <c r="B12" s="102">
        <v>0.25641025641025639</v>
      </c>
      <c r="C12" s="33">
        <v>124</v>
      </c>
      <c r="D12" s="46">
        <v>161</v>
      </c>
      <c r="E12" s="67">
        <v>3.6153846153846154</v>
      </c>
      <c r="F12" s="18">
        <v>0.64571428571428569</v>
      </c>
      <c r="G12" s="18">
        <v>0.54</v>
      </c>
      <c r="H12" s="68">
        <v>5.7333333333333334</v>
      </c>
      <c r="I12" s="45"/>
      <c r="J12" s="78" t="s">
        <v>58</v>
      </c>
      <c r="K12" s="79"/>
      <c r="L12" s="79"/>
      <c r="M12" s="79"/>
      <c r="N12" s="79"/>
      <c r="O12" s="79"/>
      <c r="P12" s="80"/>
    </row>
    <row r="13" spans="1:19">
      <c r="A13" s="32">
        <v>10</v>
      </c>
      <c r="B13" s="102">
        <v>0.3504273504273504</v>
      </c>
      <c r="C13" s="33">
        <v>117</v>
      </c>
      <c r="D13" s="46">
        <v>125</v>
      </c>
      <c r="E13" s="67">
        <v>3.6324786324786325</v>
      </c>
      <c r="F13" s="18">
        <v>0.63437500000000002</v>
      </c>
      <c r="G13" s="18">
        <v>0.609375</v>
      </c>
      <c r="H13" s="68">
        <v>5.3166666666666664</v>
      </c>
      <c r="I13" s="45"/>
      <c r="J13" s="81"/>
      <c r="K13" s="77"/>
      <c r="L13" s="77"/>
      <c r="M13" s="77"/>
      <c r="N13" s="77"/>
      <c r="O13" s="77"/>
      <c r="P13" s="82"/>
    </row>
    <row r="14" spans="1:19">
      <c r="A14" s="32">
        <v>11</v>
      </c>
      <c r="B14" s="102">
        <v>0.1111111111111111</v>
      </c>
      <c r="C14" s="33">
        <v>145</v>
      </c>
      <c r="D14" s="46">
        <v>155</v>
      </c>
      <c r="E14" s="67">
        <v>3.658119658119658</v>
      </c>
      <c r="F14" s="18">
        <v>0.60916442048517516</v>
      </c>
      <c r="G14" s="18">
        <v>0.58221024258760101</v>
      </c>
      <c r="H14" s="68">
        <v>6.1</v>
      </c>
      <c r="I14" s="45"/>
      <c r="J14" s="81"/>
      <c r="K14" s="77"/>
      <c r="L14" s="77"/>
      <c r="M14" s="77"/>
      <c r="N14" s="77"/>
      <c r="O14" s="77"/>
      <c r="P14" s="82"/>
    </row>
    <row r="15" spans="1:19">
      <c r="A15" s="32">
        <v>12</v>
      </c>
      <c r="B15" s="102">
        <v>0.5213675213675214</v>
      </c>
      <c r="C15" s="33">
        <v>104</v>
      </c>
      <c r="D15" s="46">
        <v>109</v>
      </c>
      <c r="E15" s="67">
        <v>3.9743589743589745</v>
      </c>
      <c r="F15" s="18">
        <v>0.67999999999999994</v>
      </c>
      <c r="G15" s="18">
        <v>0.66461538461538461</v>
      </c>
      <c r="H15" s="68">
        <v>5.3</v>
      </c>
      <c r="I15" s="45"/>
      <c r="J15" s="81"/>
      <c r="K15" s="77"/>
      <c r="L15" s="77"/>
      <c r="M15" s="77"/>
      <c r="N15" s="77"/>
      <c r="O15" s="77"/>
      <c r="P15" s="82"/>
    </row>
    <row r="16" spans="1:19">
      <c r="A16" s="32">
        <v>13</v>
      </c>
      <c r="B16" s="102">
        <v>0.19658119658119658</v>
      </c>
      <c r="C16" s="33">
        <v>123</v>
      </c>
      <c r="D16" s="46">
        <v>129</v>
      </c>
      <c r="E16" s="67">
        <v>3.2905982905982905</v>
      </c>
      <c r="F16" s="18">
        <v>0.6132075471698113</v>
      </c>
      <c r="G16" s="18">
        <v>0.59433962264150941</v>
      </c>
      <c r="H16" s="68">
        <v>5.2666666666666666</v>
      </c>
      <c r="I16" s="45"/>
      <c r="J16" s="81"/>
      <c r="K16" s="77"/>
      <c r="L16" s="77"/>
      <c r="M16" s="77"/>
      <c r="N16" s="77"/>
      <c r="O16" s="77"/>
      <c r="P16" s="82"/>
    </row>
    <row r="17" spans="1:16">
      <c r="A17" s="32">
        <v>14</v>
      </c>
      <c r="B17" s="102">
        <v>0.10256410256410256</v>
      </c>
      <c r="C17" s="33">
        <v>147</v>
      </c>
      <c r="D17" s="46">
        <v>171</v>
      </c>
      <c r="E17" s="67">
        <v>3.5128205128205128</v>
      </c>
      <c r="F17" s="18">
        <v>0.59945504087193457</v>
      </c>
      <c r="G17" s="18">
        <v>0.5340599455040872</v>
      </c>
      <c r="H17" s="68">
        <v>6.1</v>
      </c>
      <c r="I17" s="45"/>
      <c r="J17" s="81"/>
      <c r="K17" s="77"/>
      <c r="L17" s="77"/>
      <c r="M17" s="77"/>
      <c r="N17" s="77"/>
      <c r="O17" s="77"/>
      <c r="P17" s="82"/>
    </row>
    <row r="18" spans="1:16">
      <c r="A18" s="32">
        <v>15</v>
      </c>
      <c r="B18" s="102">
        <v>0.19658119658119658</v>
      </c>
      <c r="C18" s="33">
        <v>147</v>
      </c>
      <c r="D18" s="46">
        <v>155</v>
      </c>
      <c r="E18" s="67">
        <v>3.5213675213675213</v>
      </c>
      <c r="F18" s="18">
        <v>0.5950413223140496</v>
      </c>
      <c r="G18" s="18">
        <v>0.57300275482093666</v>
      </c>
      <c r="H18" s="68">
        <v>5.9833333333333334</v>
      </c>
      <c r="I18" s="45"/>
      <c r="J18" s="81"/>
      <c r="K18" s="77"/>
      <c r="L18" s="77"/>
      <c r="M18" s="77"/>
      <c r="N18" s="77"/>
      <c r="O18" s="77"/>
      <c r="P18" s="82"/>
    </row>
    <row r="19" spans="1:16">
      <c r="A19" s="32">
        <v>16</v>
      </c>
      <c r="B19" s="102">
        <v>0.24786324786324787</v>
      </c>
      <c r="C19" s="33">
        <v>155</v>
      </c>
      <c r="D19" s="46">
        <v>172</v>
      </c>
      <c r="E19" s="67">
        <v>3.5897435897435899</v>
      </c>
      <c r="F19" s="18">
        <v>0.58333333333333326</v>
      </c>
      <c r="G19" s="18">
        <v>0.5376344086021505</v>
      </c>
      <c r="H19" s="68">
        <v>6.1</v>
      </c>
      <c r="I19" s="45"/>
      <c r="J19" s="81"/>
      <c r="K19" s="77"/>
      <c r="L19" s="77"/>
      <c r="M19" s="77"/>
      <c r="N19" s="77"/>
      <c r="O19" s="77"/>
      <c r="P19" s="82"/>
    </row>
    <row r="20" spans="1:16">
      <c r="A20" s="32">
        <v>17</v>
      </c>
      <c r="B20" s="102">
        <v>0.33333333333333331</v>
      </c>
      <c r="C20" s="33">
        <v>139</v>
      </c>
      <c r="D20" s="46">
        <v>153</v>
      </c>
      <c r="E20" s="67">
        <v>3.5811965811965814</v>
      </c>
      <c r="F20" s="18">
        <v>0.60171919770773641</v>
      </c>
      <c r="G20" s="18">
        <v>0.56160458452722062</v>
      </c>
      <c r="H20" s="68">
        <v>5.75</v>
      </c>
      <c r="I20" s="45"/>
      <c r="J20" s="81"/>
      <c r="K20" s="77"/>
      <c r="L20" s="77"/>
      <c r="M20" s="77"/>
      <c r="N20" s="77"/>
      <c r="O20" s="77"/>
      <c r="P20" s="82"/>
    </row>
    <row r="21" spans="1:16" ht="14" thickBot="1">
      <c r="A21" s="32">
        <v>18</v>
      </c>
      <c r="B21" s="102">
        <v>0.27350427350427353</v>
      </c>
      <c r="C21" s="33">
        <v>137</v>
      </c>
      <c r="D21" s="46">
        <v>150</v>
      </c>
      <c r="E21" s="67">
        <v>3.5299145299145298</v>
      </c>
      <c r="F21" s="18">
        <v>0.60404624277456653</v>
      </c>
      <c r="G21" s="18">
        <v>0.56647398843930641</v>
      </c>
      <c r="H21" s="68">
        <v>5.7166666666666668</v>
      </c>
      <c r="I21" s="45"/>
      <c r="J21" s="83"/>
      <c r="K21" s="84"/>
      <c r="L21" s="84"/>
      <c r="M21" s="84"/>
      <c r="N21" s="84"/>
      <c r="O21" s="84"/>
      <c r="P21" s="85"/>
    </row>
    <row r="22" spans="1:16">
      <c r="A22" s="32">
        <v>19</v>
      </c>
      <c r="B22" s="102">
        <v>0.19658119658119658</v>
      </c>
      <c r="C22" s="33">
        <v>131</v>
      </c>
      <c r="D22" s="46">
        <v>147</v>
      </c>
      <c r="E22" s="67">
        <v>3.4871794871794872</v>
      </c>
      <c r="F22" s="18">
        <v>0.62138728323699421</v>
      </c>
      <c r="G22" s="18">
        <v>0.57514450867052025</v>
      </c>
      <c r="H22" s="68">
        <v>5.7166666666666668</v>
      </c>
      <c r="I22" s="45"/>
    </row>
    <row r="23" spans="1:16">
      <c r="A23" s="32">
        <v>20</v>
      </c>
      <c r="B23" s="102">
        <v>0.28205128205128205</v>
      </c>
      <c r="C23" s="33">
        <v>155</v>
      </c>
      <c r="D23" s="46">
        <v>157</v>
      </c>
      <c r="E23" s="67">
        <v>3.5299145299145298</v>
      </c>
      <c r="F23" s="18">
        <v>0.56703910614525133</v>
      </c>
      <c r="G23" s="18">
        <v>0.56145251396648044</v>
      </c>
      <c r="H23" s="68">
        <v>5.9333333333333336</v>
      </c>
      <c r="I23" s="45"/>
    </row>
    <row r="24" spans="1:16">
      <c r="A24" s="32">
        <v>21</v>
      </c>
      <c r="B24" s="102">
        <v>7.6923076923076927E-2</v>
      </c>
      <c r="C24" s="33">
        <v>155</v>
      </c>
      <c r="D24" s="46">
        <v>186</v>
      </c>
      <c r="E24" s="67">
        <v>3.1025641025641026</v>
      </c>
      <c r="F24" s="18">
        <v>0.56824512534818949</v>
      </c>
      <c r="G24" s="18">
        <v>0.48189415041782735</v>
      </c>
      <c r="H24" s="68">
        <v>5.95</v>
      </c>
      <c r="I24" s="45"/>
    </row>
    <row r="25" spans="1:16">
      <c r="A25" s="32">
        <v>22</v>
      </c>
      <c r="B25" s="102">
        <v>0.25641025641025639</v>
      </c>
      <c r="C25" s="33">
        <v>129</v>
      </c>
      <c r="D25" s="46">
        <v>145</v>
      </c>
      <c r="E25" s="67">
        <v>3.7521367521367521</v>
      </c>
      <c r="F25" s="18">
        <v>0.6386554621848739</v>
      </c>
      <c r="G25" s="18">
        <v>0.5938375350140056</v>
      </c>
      <c r="H25" s="68">
        <v>5.8833333333333337</v>
      </c>
      <c r="I25" s="45"/>
    </row>
    <row r="26" spans="1:16">
      <c r="A26" s="32">
        <v>23</v>
      </c>
      <c r="B26" s="102">
        <v>0.19658119658119658</v>
      </c>
      <c r="C26" s="33">
        <v>165</v>
      </c>
      <c r="D26" s="46">
        <v>164</v>
      </c>
      <c r="E26" s="67">
        <v>3.4358974358974357</v>
      </c>
      <c r="F26" s="18">
        <v>0.55163043478260865</v>
      </c>
      <c r="G26" s="18">
        <v>0.55434782608695654</v>
      </c>
      <c r="H26" s="68">
        <v>6.0166666666666666</v>
      </c>
      <c r="I26" s="45"/>
    </row>
    <row r="27" spans="1:16">
      <c r="A27" s="32">
        <v>24</v>
      </c>
      <c r="B27" s="102">
        <v>0.12820512820512819</v>
      </c>
      <c r="C27" s="33">
        <v>187</v>
      </c>
      <c r="D27" s="46">
        <v>193</v>
      </c>
      <c r="E27" s="67">
        <v>3.2136752136752138</v>
      </c>
      <c r="F27" s="18">
        <v>0.51302083333333326</v>
      </c>
      <c r="G27" s="18">
        <v>0.49739583333333337</v>
      </c>
      <c r="H27" s="68">
        <v>6.3666666666666663</v>
      </c>
      <c r="I27" s="45"/>
    </row>
    <row r="28" spans="1:16">
      <c r="A28" s="32">
        <v>25</v>
      </c>
      <c r="B28" s="102">
        <v>0.14529914529914531</v>
      </c>
      <c r="C28" s="33">
        <v>148</v>
      </c>
      <c r="D28" s="46">
        <v>158</v>
      </c>
      <c r="E28" s="67">
        <v>3.4786324786324787</v>
      </c>
      <c r="F28" s="18">
        <v>0.59002770083102485</v>
      </c>
      <c r="G28" s="18">
        <v>0.56232686980609414</v>
      </c>
      <c r="H28" s="68">
        <v>5.916666666666667</v>
      </c>
      <c r="I28" s="45"/>
    </row>
    <row r="29" spans="1:16">
      <c r="A29" s="32">
        <v>26</v>
      </c>
      <c r="B29" s="102">
        <v>9.4017094017094016E-2</v>
      </c>
      <c r="C29" s="33">
        <v>157</v>
      </c>
      <c r="D29" s="46">
        <v>152</v>
      </c>
      <c r="E29" s="67">
        <v>3.2564102564102564</v>
      </c>
      <c r="F29" s="18">
        <v>0.55270655270655267</v>
      </c>
      <c r="G29" s="18">
        <v>0.56695156695156701</v>
      </c>
      <c r="H29" s="68">
        <v>5.833333333333333</v>
      </c>
      <c r="I29" s="45"/>
    </row>
    <row r="30" spans="1:16">
      <c r="A30" s="32">
        <v>27</v>
      </c>
      <c r="B30" s="102">
        <v>0.26495726495726496</v>
      </c>
      <c r="C30" s="33">
        <v>142</v>
      </c>
      <c r="D30" s="46">
        <v>141</v>
      </c>
      <c r="E30" s="67">
        <v>3.7435897435897436</v>
      </c>
      <c r="F30" s="18">
        <v>0.6044568245125348</v>
      </c>
      <c r="G30" s="18">
        <v>0.60724233983286902</v>
      </c>
      <c r="H30" s="68">
        <v>5.916666666666667</v>
      </c>
      <c r="I30" s="45"/>
    </row>
    <row r="31" spans="1:16">
      <c r="A31" s="32">
        <v>28</v>
      </c>
      <c r="B31" s="102">
        <v>9.4017094017094016E-2</v>
      </c>
      <c r="C31" s="33">
        <v>158</v>
      </c>
      <c r="D31" s="46">
        <v>177</v>
      </c>
      <c r="E31" s="67">
        <v>3.358974358974359</v>
      </c>
      <c r="F31" s="18">
        <v>0.57181571815718157</v>
      </c>
      <c r="G31" s="18">
        <v>0.52032520325203246</v>
      </c>
      <c r="H31" s="68">
        <v>6.1</v>
      </c>
      <c r="I31" s="45"/>
    </row>
    <row r="32" spans="1:16">
      <c r="A32" s="32">
        <v>29</v>
      </c>
      <c r="B32" s="102">
        <v>0.27350427350427353</v>
      </c>
      <c r="C32" s="33">
        <v>125</v>
      </c>
      <c r="D32" s="46">
        <v>114</v>
      </c>
      <c r="E32" s="67">
        <v>3.5042735042735043</v>
      </c>
      <c r="F32" s="18">
        <v>0.60567823343848581</v>
      </c>
      <c r="G32" s="18">
        <v>0.64037854889589907</v>
      </c>
      <c r="H32" s="68">
        <v>5.2666666666666666</v>
      </c>
      <c r="I32" s="45"/>
    </row>
    <row r="33" spans="1:9">
      <c r="A33" s="32">
        <v>30</v>
      </c>
      <c r="B33" s="102">
        <v>0.25641025641025639</v>
      </c>
      <c r="C33" s="33">
        <v>124</v>
      </c>
      <c r="D33" s="46">
        <v>134</v>
      </c>
      <c r="E33" s="67">
        <v>3.7521367521367521</v>
      </c>
      <c r="F33" s="18">
        <v>0.64571428571428569</v>
      </c>
      <c r="G33" s="18">
        <v>0.61714285714285722</v>
      </c>
      <c r="H33" s="68">
        <v>5.7833333333333332</v>
      </c>
      <c r="I33" s="45"/>
    </row>
    <row r="34" spans="1:9">
      <c r="A34" s="32">
        <v>31</v>
      </c>
      <c r="B34" s="102">
        <v>0.22222222222222221</v>
      </c>
      <c r="C34" s="33">
        <v>153</v>
      </c>
      <c r="D34" s="46">
        <v>188</v>
      </c>
      <c r="E34" s="67">
        <v>3.4871794871794872</v>
      </c>
      <c r="F34" s="18">
        <v>0.58760107816711593</v>
      </c>
      <c r="G34" s="18">
        <v>0.49326145552560652</v>
      </c>
      <c r="H34" s="68">
        <v>6.15</v>
      </c>
      <c r="I34" s="45"/>
    </row>
    <row r="35" spans="1:9">
      <c r="A35" s="32">
        <v>32</v>
      </c>
      <c r="B35" s="102">
        <v>8.5470085470085472E-2</v>
      </c>
      <c r="C35" s="33">
        <v>146</v>
      </c>
      <c r="D35" s="46">
        <v>162</v>
      </c>
      <c r="E35" s="67">
        <v>3.2393162393162394</v>
      </c>
      <c r="F35" s="18">
        <v>0.58285714285714285</v>
      </c>
      <c r="G35" s="18">
        <v>0.53714285714285714</v>
      </c>
      <c r="H35" s="68">
        <v>5.8166666666666664</v>
      </c>
      <c r="I35" s="45"/>
    </row>
    <row r="36" spans="1:9">
      <c r="A36" s="32">
        <v>33</v>
      </c>
      <c r="B36" s="102">
        <v>0.40170940170940173</v>
      </c>
      <c r="C36" s="33">
        <v>120</v>
      </c>
      <c r="D36" s="46">
        <v>132</v>
      </c>
      <c r="E36" s="67">
        <v>3.7863247863247862</v>
      </c>
      <c r="F36" s="18">
        <v>0.64285714285714279</v>
      </c>
      <c r="G36" s="18">
        <v>0.60714285714285721</v>
      </c>
      <c r="H36" s="68">
        <v>5.5</v>
      </c>
      <c r="I36" s="45"/>
    </row>
    <row r="37" spans="1:9">
      <c r="A37" s="32">
        <v>34</v>
      </c>
      <c r="B37" s="102">
        <v>6.8376068376068383E-2</v>
      </c>
      <c r="C37" s="33">
        <v>164</v>
      </c>
      <c r="D37" s="46">
        <v>175</v>
      </c>
      <c r="E37" s="67">
        <v>3.1880341880341883</v>
      </c>
      <c r="F37" s="18">
        <v>0.5494505494505495</v>
      </c>
      <c r="G37" s="18">
        <v>0.51923076923076916</v>
      </c>
      <c r="H37" s="68">
        <v>6.05</v>
      </c>
      <c r="I37" s="45"/>
    </row>
    <row r="38" spans="1:9">
      <c r="A38" s="32">
        <v>35</v>
      </c>
      <c r="B38" s="102">
        <v>0.3504273504273504</v>
      </c>
      <c r="C38" s="33">
        <v>127</v>
      </c>
      <c r="D38" s="46">
        <v>152</v>
      </c>
      <c r="E38" s="67">
        <v>3.8205128205128207</v>
      </c>
      <c r="F38" s="18">
        <v>0.64124293785310726</v>
      </c>
      <c r="G38" s="18">
        <v>0.57062146892655363</v>
      </c>
      <c r="H38" s="68">
        <v>5.8166666666666664</v>
      </c>
      <c r="I38" s="45"/>
    </row>
    <row r="39" spans="1:9">
      <c r="A39" s="32">
        <v>36</v>
      </c>
      <c r="B39" s="102">
        <v>0.31623931623931623</v>
      </c>
      <c r="C39" s="33">
        <v>136</v>
      </c>
      <c r="D39" s="46">
        <v>141</v>
      </c>
      <c r="E39" s="67">
        <v>3.5128205128205128</v>
      </c>
      <c r="F39" s="18">
        <v>0.59036144578313254</v>
      </c>
      <c r="G39" s="18">
        <v>0.57530120481927716</v>
      </c>
      <c r="H39" s="68">
        <v>5.5</v>
      </c>
      <c r="I39" s="45"/>
    </row>
    <row r="40" spans="1:9">
      <c r="A40" s="32">
        <v>37</v>
      </c>
      <c r="B40" s="102">
        <v>0.1111111111111111</v>
      </c>
      <c r="C40" s="33">
        <v>159</v>
      </c>
      <c r="D40" s="46">
        <v>170</v>
      </c>
      <c r="E40" s="67">
        <v>3.299145299145299</v>
      </c>
      <c r="F40" s="18">
        <v>0.55833333333333335</v>
      </c>
      <c r="G40" s="18">
        <v>0.52777777777777779</v>
      </c>
      <c r="H40" s="68">
        <v>5.9833333333333334</v>
      </c>
      <c r="I40" s="45"/>
    </row>
    <row r="41" spans="1:9">
      <c r="A41" s="32">
        <v>38</v>
      </c>
      <c r="B41" s="102">
        <v>0.46153846153846156</v>
      </c>
      <c r="C41" s="33">
        <v>136</v>
      </c>
      <c r="D41" s="46">
        <v>139</v>
      </c>
      <c r="E41" s="67">
        <v>3.8461538461538463</v>
      </c>
      <c r="F41" s="18">
        <v>0.60579710144927534</v>
      </c>
      <c r="G41" s="18">
        <v>0.59710144927536235</v>
      </c>
      <c r="H41" s="68">
        <v>5.6833333333333336</v>
      </c>
      <c r="I41" s="45"/>
    </row>
    <row r="42" spans="1:9">
      <c r="A42" s="32">
        <v>39</v>
      </c>
      <c r="B42" s="102">
        <v>0.27350427350427353</v>
      </c>
      <c r="C42" s="33">
        <v>146</v>
      </c>
      <c r="D42" s="46">
        <v>171</v>
      </c>
      <c r="E42" s="67">
        <v>3.5897435897435899</v>
      </c>
      <c r="F42" s="18">
        <v>0.59668508287292821</v>
      </c>
      <c r="G42" s="18">
        <v>0.52762430939226523</v>
      </c>
      <c r="H42" s="68">
        <v>5.9833333333333334</v>
      </c>
      <c r="I42" s="45"/>
    </row>
    <row r="43" spans="1:9">
      <c r="A43" s="32">
        <v>40</v>
      </c>
      <c r="B43" s="102">
        <v>0.22222222222222221</v>
      </c>
      <c r="C43" s="33">
        <v>171</v>
      </c>
      <c r="D43" s="46">
        <v>170</v>
      </c>
      <c r="E43" s="67">
        <v>3.675213675213675</v>
      </c>
      <c r="F43" s="18">
        <v>0.55927835051546393</v>
      </c>
      <c r="G43" s="18">
        <v>0.56185567010309279</v>
      </c>
      <c r="H43" s="68">
        <v>6.4</v>
      </c>
      <c r="I43" s="45"/>
    </row>
    <row r="44" spans="1:9">
      <c r="A44" s="32">
        <v>41</v>
      </c>
      <c r="B44" s="102">
        <v>0.13675213675213677</v>
      </c>
      <c r="C44" s="33">
        <v>149</v>
      </c>
      <c r="D44" s="46">
        <v>167</v>
      </c>
      <c r="E44" s="67">
        <v>3.4188034188034186</v>
      </c>
      <c r="F44" s="18">
        <v>0.5872576177285318</v>
      </c>
      <c r="G44" s="18">
        <v>0.53739612188365649</v>
      </c>
      <c r="H44" s="68">
        <v>5.916666666666667</v>
      </c>
      <c r="I44" s="45"/>
    </row>
    <row r="45" spans="1:9">
      <c r="A45" s="32">
        <v>42</v>
      </c>
      <c r="B45" s="102">
        <v>0.12820512820512819</v>
      </c>
      <c r="C45" s="33">
        <v>165</v>
      </c>
      <c r="D45" s="46">
        <v>185</v>
      </c>
      <c r="E45" s="67">
        <v>3.4017094017094016</v>
      </c>
      <c r="F45" s="18">
        <v>0.56692913385826771</v>
      </c>
      <c r="G45" s="18">
        <v>0.51443569553805779</v>
      </c>
      <c r="H45" s="68">
        <v>6.2666666666666666</v>
      </c>
      <c r="I45" s="45"/>
    </row>
    <row r="46" spans="1:9">
      <c r="A46" s="32">
        <v>43</v>
      </c>
      <c r="B46" s="102">
        <v>0.22222222222222221</v>
      </c>
      <c r="C46" s="33">
        <v>144</v>
      </c>
      <c r="D46" s="46">
        <v>152</v>
      </c>
      <c r="E46" s="67">
        <v>3.8290598290598292</v>
      </c>
      <c r="F46" s="18">
        <v>0.61290322580645162</v>
      </c>
      <c r="G46" s="18">
        <v>0.59139784946236551</v>
      </c>
      <c r="H46" s="68">
        <v>6.1</v>
      </c>
      <c r="I46" s="45"/>
    </row>
    <row r="47" spans="1:9">
      <c r="A47" s="32">
        <v>44</v>
      </c>
      <c r="B47" s="102">
        <v>0.14529914529914531</v>
      </c>
      <c r="C47" s="33">
        <v>186</v>
      </c>
      <c r="D47" s="46">
        <v>170</v>
      </c>
      <c r="E47" s="67">
        <v>3.5128205128205128</v>
      </c>
      <c r="F47" s="18">
        <v>0.52307692307692299</v>
      </c>
      <c r="G47" s="18">
        <v>0.5641025641025641</v>
      </c>
      <c r="H47" s="68">
        <v>6.4666666666666668</v>
      </c>
      <c r="I47" s="45"/>
    </row>
    <row r="48" spans="1:9">
      <c r="A48" s="32">
        <v>45</v>
      </c>
      <c r="B48" s="102">
        <v>0.14529914529914531</v>
      </c>
      <c r="C48" s="33">
        <v>180</v>
      </c>
      <c r="D48" s="46">
        <v>177</v>
      </c>
      <c r="E48" s="67">
        <v>3.2051282051282053</v>
      </c>
      <c r="F48" s="18">
        <v>0.51086956521739135</v>
      </c>
      <c r="G48" s="18">
        <v>0.51902173913043481</v>
      </c>
      <c r="H48" s="68">
        <v>6.1166666666666663</v>
      </c>
      <c r="I48" s="45"/>
    </row>
    <row r="49" spans="1:9">
      <c r="A49" s="32">
        <v>46</v>
      </c>
      <c r="B49" s="102">
        <v>0.21367521367521367</v>
      </c>
      <c r="C49" s="33">
        <v>125</v>
      </c>
      <c r="D49" s="46">
        <v>157</v>
      </c>
      <c r="E49" s="67">
        <v>3.4358974358974357</v>
      </c>
      <c r="F49" s="18">
        <v>0.63343108504398826</v>
      </c>
      <c r="G49" s="18">
        <v>0.53958944281524923</v>
      </c>
      <c r="H49" s="68">
        <v>5.65</v>
      </c>
      <c r="I49" s="45"/>
    </row>
    <row r="50" spans="1:9">
      <c r="A50" s="32">
        <v>47</v>
      </c>
      <c r="B50" s="102">
        <v>0.20512820512820512</v>
      </c>
      <c r="C50" s="33">
        <v>175</v>
      </c>
      <c r="D50" s="46">
        <v>175</v>
      </c>
      <c r="E50" s="67">
        <v>3.4529914529914532</v>
      </c>
      <c r="F50" s="18">
        <v>0.53703703703703698</v>
      </c>
      <c r="G50" s="18">
        <v>0.53703703703703698</v>
      </c>
      <c r="H50" s="68">
        <v>6.25</v>
      </c>
      <c r="I50" s="45"/>
    </row>
    <row r="51" spans="1:9">
      <c r="A51" s="32">
        <v>48</v>
      </c>
      <c r="B51" s="102">
        <v>0.18803418803418803</v>
      </c>
      <c r="C51" s="33">
        <v>150</v>
      </c>
      <c r="D51" s="46">
        <v>153</v>
      </c>
      <c r="E51" s="67">
        <v>3.5384615384615383</v>
      </c>
      <c r="F51" s="18">
        <v>0.57627118644067798</v>
      </c>
      <c r="G51" s="18">
        <v>0.56779661016949157</v>
      </c>
      <c r="H51" s="68">
        <v>5.8833333333333337</v>
      </c>
      <c r="I51" s="45"/>
    </row>
    <row r="52" spans="1:9">
      <c r="A52" s="32">
        <v>49</v>
      </c>
      <c r="B52" s="102">
        <v>0.1623931623931624</v>
      </c>
      <c r="C52" s="33">
        <v>142</v>
      </c>
      <c r="D52" s="46">
        <v>165</v>
      </c>
      <c r="E52" s="67">
        <v>3.5470085470085468</v>
      </c>
      <c r="F52" s="18">
        <v>0.61095890410958908</v>
      </c>
      <c r="G52" s="18">
        <v>0.54794520547945202</v>
      </c>
      <c r="H52" s="68">
        <v>6</v>
      </c>
      <c r="I52" s="45"/>
    </row>
    <row r="53" spans="1:9">
      <c r="A53" s="32">
        <v>50</v>
      </c>
      <c r="B53" s="102">
        <v>0.18803418803418803</v>
      </c>
      <c r="C53" s="33">
        <v>133</v>
      </c>
      <c r="D53" s="46">
        <v>149</v>
      </c>
      <c r="E53" s="67">
        <v>3.4188034188034186</v>
      </c>
      <c r="F53" s="18">
        <v>0.60650887573964496</v>
      </c>
      <c r="G53" s="18">
        <v>0.55917159763313617</v>
      </c>
      <c r="H53" s="68">
        <v>5.583333333333333</v>
      </c>
      <c r="I53" s="45"/>
    </row>
    <row r="54" spans="1:9">
      <c r="A54" s="32">
        <v>51</v>
      </c>
      <c r="B54" s="102">
        <v>0.10256410256410256</v>
      </c>
      <c r="C54" s="33">
        <v>140</v>
      </c>
      <c r="D54" s="46">
        <v>158</v>
      </c>
      <c r="E54" s="67">
        <v>3.2478632478632479</v>
      </c>
      <c r="F54" s="18">
        <v>0.59302325581395343</v>
      </c>
      <c r="G54" s="18">
        <v>0.54069767441860472</v>
      </c>
      <c r="H54" s="68">
        <v>5.6833333333333336</v>
      </c>
      <c r="I54" s="45"/>
    </row>
    <row r="55" spans="1:9">
      <c r="A55" s="32">
        <v>52</v>
      </c>
      <c r="B55" s="102">
        <v>0.20512820512820512</v>
      </c>
      <c r="C55" s="33">
        <v>145</v>
      </c>
      <c r="D55" s="46">
        <v>171</v>
      </c>
      <c r="E55" s="67">
        <v>3.5128205128205128</v>
      </c>
      <c r="F55" s="18">
        <v>0.6005509641873279</v>
      </c>
      <c r="G55" s="18">
        <v>0.52892561983471076</v>
      </c>
      <c r="H55" s="68">
        <v>5.9833333333333334</v>
      </c>
      <c r="I55" s="45"/>
    </row>
    <row r="56" spans="1:9">
      <c r="A56" s="32">
        <v>53</v>
      </c>
      <c r="B56" s="102">
        <v>0.13675213675213677</v>
      </c>
      <c r="C56" s="33">
        <v>156</v>
      </c>
      <c r="D56" s="46">
        <v>171</v>
      </c>
      <c r="E56" s="67">
        <v>3.4871794871794872</v>
      </c>
      <c r="F56" s="18">
        <v>0.58176943699731898</v>
      </c>
      <c r="G56" s="18">
        <v>0.54155495978552282</v>
      </c>
      <c r="H56" s="68">
        <v>6.1166666666666663</v>
      </c>
      <c r="I56" s="45"/>
    </row>
    <row r="57" spans="1:9">
      <c r="A57" s="32">
        <v>54</v>
      </c>
      <c r="B57" s="102">
        <v>0.10256410256410256</v>
      </c>
      <c r="C57" s="33">
        <v>182</v>
      </c>
      <c r="D57" s="46">
        <v>202</v>
      </c>
      <c r="E57" s="67">
        <v>3.1111111111111112</v>
      </c>
      <c r="F57" s="18">
        <v>0.52230971128608927</v>
      </c>
      <c r="G57" s="18">
        <v>0.46981627296587924</v>
      </c>
      <c r="H57" s="68">
        <v>6.25</v>
      </c>
      <c r="I57" s="45"/>
    </row>
    <row r="58" spans="1:9">
      <c r="A58" s="32">
        <v>55</v>
      </c>
      <c r="B58" s="102">
        <v>0.19658119658119658</v>
      </c>
      <c r="C58" s="33">
        <v>140</v>
      </c>
      <c r="D58" s="46">
        <v>155</v>
      </c>
      <c r="E58" s="67">
        <v>3.4957264957264957</v>
      </c>
      <c r="F58" s="18">
        <v>0.60563380281690149</v>
      </c>
      <c r="G58" s="18">
        <v>0.56338028169014087</v>
      </c>
      <c r="H58" s="68">
        <v>5.8833333333333337</v>
      </c>
      <c r="I58" s="45"/>
    </row>
    <row r="59" spans="1:9">
      <c r="A59" s="32">
        <v>56</v>
      </c>
      <c r="B59" s="102">
        <v>0.35897435897435898</v>
      </c>
      <c r="C59" s="33">
        <v>139</v>
      </c>
      <c r="D59" s="46">
        <v>164</v>
      </c>
      <c r="E59" s="67">
        <v>3.7350427350427351</v>
      </c>
      <c r="F59" s="18">
        <v>0.6202185792349727</v>
      </c>
      <c r="G59" s="18">
        <v>0.55191256830601088</v>
      </c>
      <c r="H59" s="68">
        <v>6</v>
      </c>
      <c r="I59" s="45"/>
    </row>
    <row r="60" spans="1:9">
      <c r="A60" s="32">
        <v>57</v>
      </c>
      <c r="B60" s="102">
        <v>0.37606837606837606</v>
      </c>
      <c r="C60" s="33">
        <v>132</v>
      </c>
      <c r="D60" s="46">
        <v>166</v>
      </c>
      <c r="E60" s="67">
        <v>3.8205128205128207</v>
      </c>
      <c r="F60" s="18">
        <v>0.63231197771587744</v>
      </c>
      <c r="G60" s="18">
        <v>0.53760445682451252</v>
      </c>
      <c r="H60" s="68">
        <v>5.95</v>
      </c>
      <c r="I60" s="45"/>
    </row>
    <row r="61" spans="1:9">
      <c r="A61" s="32">
        <v>58</v>
      </c>
      <c r="B61" s="102">
        <v>0.31623931623931623</v>
      </c>
      <c r="C61" s="33">
        <v>152</v>
      </c>
      <c r="D61" s="46">
        <v>161</v>
      </c>
      <c r="E61" s="67">
        <v>3.641025641025641</v>
      </c>
      <c r="F61" s="18">
        <v>0.58126721763085398</v>
      </c>
      <c r="G61" s="18">
        <v>0.556473829201102</v>
      </c>
      <c r="H61" s="68">
        <v>6.0333333333333332</v>
      </c>
      <c r="I61" s="45"/>
    </row>
    <row r="62" spans="1:9">
      <c r="A62" s="32">
        <v>59</v>
      </c>
      <c r="B62" s="102">
        <v>0.24786324786324787</v>
      </c>
      <c r="C62" s="33">
        <v>141</v>
      </c>
      <c r="D62" s="46">
        <v>176</v>
      </c>
      <c r="E62" s="67">
        <v>3.4615384615384617</v>
      </c>
      <c r="F62" s="18">
        <v>0.60941828254847641</v>
      </c>
      <c r="G62" s="18">
        <v>0.51246537396121883</v>
      </c>
      <c r="H62" s="68">
        <v>5.9333333333333336</v>
      </c>
      <c r="I62" s="45"/>
    </row>
    <row r="63" spans="1:9">
      <c r="A63" s="32">
        <v>60</v>
      </c>
      <c r="B63" s="102">
        <v>0.3504273504273504</v>
      </c>
      <c r="C63" s="33">
        <v>135</v>
      </c>
      <c r="D63" s="46">
        <v>137</v>
      </c>
      <c r="E63" s="67">
        <v>3.641025641025641</v>
      </c>
      <c r="F63" s="18">
        <v>0.60410557184750735</v>
      </c>
      <c r="G63" s="18">
        <v>0.59824046920821117</v>
      </c>
      <c r="H63" s="68">
        <v>5.6333333333333337</v>
      </c>
      <c r="I63" s="45"/>
    </row>
    <row r="64" spans="1:9">
      <c r="A64" s="32">
        <v>61</v>
      </c>
      <c r="B64" s="102">
        <v>0.29059829059829062</v>
      </c>
      <c r="C64" s="33">
        <v>139</v>
      </c>
      <c r="D64" s="46">
        <v>147</v>
      </c>
      <c r="E64" s="67">
        <v>3.7264957264957266</v>
      </c>
      <c r="F64" s="18">
        <v>0.60511363636363635</v>
      </c>
      <c r="G64" s="18">
        <v>0.58238636363636365</v>
      </c>
      <c r="H64" s="68">
        <v>5.8166666666666664</v>
      </c>
      <c r="I64" s="45"/>
    </row>
    <row r="65" spans="1:9">
      <c r="A65" s="32">
        <v>62</v>
      </c>
      <c r="B65" s="102">
        <v>0.1111111111111111</v>
      </c>
      <c r="C65" s="33">
        <v>150</v>
      </c>
      <c r="D65" s="46">
        <v>164</v>
      </c>
      <c r="E65" s="67">
        <v>3.4188034188034186</v>
      </c>
      <c r="F65" s="18">
        <v>0.58563535911602216</v>
      </c>
      <c r="G65" s="18">
        <v>0.54696132596685088</v>
      </c>
      <c r="H65" s="68">
        <v>5.9833333333333334</v>
      </c>
      <c r="I65" s="45"/>
    </row>
    <row r="66" spans="1:9">
      <c r="A66" s="32">
        <v>63</v>
      </c>
      <c r="B66" s="102">
        <v>6.8376068376068383E-2</v>
      </c>
      <c r="C66" s="33">
        <v>200</v>
      </c>
      <c r="D66" s="46">
        <v>206</v>
      </c>
      <c r="E66" s="67">
        <v>3.1538461538461537</v>
      </c>
      <c r="F66" s="18">
        <v>0.49238578680203049</v>
      </c>
      <c r="G66" s="18">
        <v>0.47715736040609136</v>
      </c>
      <c r="H66" s="68">
        <v>6.55</v>
      </c>
      <c r="I66" s="45"/>
    </row>
    <row r="67" spans="1:9">
      <c r="A67" s="32">
        <v>64</v>
      </c>
      <c r="B67" s="102">
        <v>0.12820512820512819</v>
      </c>
      <c r="C67" s="33">
        <v>159</v>
      </c>
      <c r="D67" s="46">
        <v>187</v>
      </c>
      <c r="E67" s="67">
        <v>3.5811965811965814</v>
      </c>
      <c r="F67" s="18">
        <v>0.58914728682170536</v>
      </c>
      <c r="G67" s="18">
        <v>0.51679586563307489</v>
      </c>
      <c r="H67" s="68">
        <v>6.416666666666667</v>
      </c>
      <c r="I67" s="45"/>
    </row>
    <row r="68" spans="1:9">
      <c r="A68" s="32">
        <v>65</v>
      </c>
      <c r="B68" s="102">
        <v>0.58974358974358976</v>
      </c>
      <c r="C68" s="33">
        <v>154</v>
      </c>
      <c r="D68" s="46">
        <v>158</v>
      </c>
      <c r="E68" s="67">
        <v>3.8290598290598292</v>
      </c>
      <c r="F68" s="18">
        <v>0.57340720221606656</v>
      </c>
      <c r="G68" s="18">
        <v>0.56232686980609414</v>
      </c>
      <c r="H68" s="68">
        <v>5.9833333333333334</v>
      </c>
      <c r="I68" s="45"/>
    </row>
    <row r="69" spans="1:9">
      <c r="A69" s="32">
        <v>66</v>
      </c>
      <c r="B69" s="102">
        <v>0.27350427350427353</v>
      </c>
      <c r="C69" s="33">
        <v>130</v>
      </c>
      <c r="D69" s="46">
        <v>163</v>
      </c>
      <c r="E69" s="67">
        <v>3.7692307692307692</v>
      </c>
      <c r="F69" s="18">
        <v>0.63888888888888884</v>
      </c>
      <c r="G69" s="18">
        <v>0.54722222222222228</v>
      </c>
      <c r="H69" s="68">
        <v>5.9333333333333336</v>
      </c>
      <c r="I69" s="45"/>
    </row>
    <row r="70" spans="1:9">
      <c r="A70" s="32">
        <v>67</v>
      </c>
      <c r="B70" s="102">
        <v>0.23931623931623933</v>
      </c>
      <c r="C70" s="33">
        <v>110</v>
      </c>
      <c r="D70" s="46">
        <v>143</v>
      </c>
      <c r="E70" s="67">
        <v>3.5811965811965814</v>
      </c>
      <c r="F70" s="18">
        <v>0.67359050445103863</v>
      </c>
      <c r="G70" s="18">
        <v>0.57566765578635015</v>
      </c>
      <c r="H70" s="68">
        <v>5.583333333333333</v>
      </c>
      <c r="I70" s="45"/>
    </row>
    <row r="71" spans="1:9">
      <c r="A71" s="32">
        <v>68</v>
      </c>
      <c r="B71" s="102">
        <v>0.34188034188034189</v>
      </c>
      <c r="C71" s="33">
        <v>155</v>
      </c>
      <c r="D71" s="46">
        <v>157</v>
      </c>
      <c r="E71" s="67">
        <v>3.675213675213675</v>
      </c>
      <c r="F71" s="18">
        <v>0.5706371191135734</v>
      </c>
      <c r="G71" s="18">
        <v>0.56509695290858719</v>
      </c>
      <c r="H71" s="68">
        <v>5.9333333333333336</v>
      </c>
      <c r="I71" s="45"/>
    </row>
    <row r="72" spans="1:9">
      <c r="A72" s="32">
        <v>69</v>
      </c>
      <c r="B72" s="102">
        <v>0.14529914529914531</v>
      </c>
      <c r="C72" s="33">
        <v>141</v>
      </c>
      <c r="D72" s="46">
        <v>146</v>
      </c>
      <c r="E72" s="67">
        <v>3.5641025641025643</v>
      </c>
      <c r="F72" s="18">
        <v>0.60833333333333339</v>
      </c>
      <c r="G72" s="18">
        <v>0.59444444444444444</v>
      </c>
      <c r="H72" s="68">
        <v>5.9333333333333336</v>
      </c>
      <c r="I72" s="45"/>
    </row>
    <row r="73" spans="1:9">
      <c r="A73" s="32">
        <v>70</v>
      </c>
      <c r="B73" s="102">
        <v>0.17094017094017094</v>
      </c>
      <c r="C73" s="33">
        <v>174</v>
      </c>
      <c r="D73" s="46">
        <v>174</v>
      </c>
      <c r="E73" s="67">
        <v>3.4273504273504272</v>
      </c>
      <c r="F73" s="18">
        <v>0.53968253968253976</v>
      </c>
      <c r="G73" s="18">
        <v>0.53968253968253976</v>
      </c>
      <c r="H73" s="68">
        <v>6.2333333333333334</v>
      </c>
      <c r="I73" s="45"/>
    </row>
    <row r="74" spans="1:9">
      <c r="A74" s="32">
        <v>71</v>
      </c>
      <c r="B74" s="102">
        <v>0.22222222222222221</v>
      </c>
      <c r="C74" s="33">
        <v>136</v>
      </c>
      <c r="D74" s="46">
        <v>183</v>
      </c>
      <c r="E74" s="67">
        <v>3.3760683760683761</v>
      </c>
      <c r="F74" s="18">
        <v>0.61690140845070429</v>
      </c>
      <c r="G74" s="18">
        <v>0.48450704225352115</v>
      </c>
      <c r="H74" s="68">
        <v>5.8833333333333337</v>
      </c>
      <c r="I74" s="45"/>
    </row>
    <row r="75" spans="1:9">
      <c r="A75" s="32">
        <v>72</v>
      </c>
      <c r="B75" s="102">
        <v>0.1623931623931624</v>
      </c>
      <c r="C75" s="33">
        <v>162</v>
      </c>
      <c r="D75" s="46">
        <v>198</v>
      </c>
      <c r="E75" s="67">
        <v>3.5042735042735043</v>
      </c>
      <c r="F75" s="18">
        <v>0.578125</v>
      </c>
      <c r="G75" s="18">
        <v>0.484375</v>
      </c>
      <c r="H75" s="68">
        <v>6.333333333333333</v>
      </c>
      <c r="I75" s="45"/>
    </row>
    <row r="76" spans="1:9">
      <c r="A76" s="32">
        <v>73</v>
      </c>
      <c r="B76" s="102">
        <v>0.20512820512820512</v>
      </c>
      <c r="C76" s="33">
        <v>132</v>
      </c>
      <c r="D76" s="46">
        <v>129</v>
      </c>
      <c r="E76" s="67">
        <v>3.6837606837606836</v>
      </c>
      <c r="F76" s="18">
        <v>0.61627906976744184</v>
      </c>
      <c r="G76" s="18">
        <v>0.625</v>
      </c>
      <c r="H76" s="68">
        <v>5.7</v>
      </c>
      <c r="I76" s="45"/>
    </row>
    <row r="77" spans="1:9">
      <c r="A77" s="32">
        <v>74</v>
      </c>
      <c r="B77" s="102">
        <v>0.21367521367521367</v>
      </c>
      <c r="C77" s="33">
        <v>168</v>
      </c>
      <c r="D77" s="46">
        <v>164</v>
      </c>
      <c r="E77" s="67">
        <v>3.2820512820512819</v>
      </c>
      <c r="F77" s="18">
        <v>0.53203342618384397</v>
      </c>
      <c r="G77" s="18">
        <v>0.54317548746518107</v>
      </c>
      <c r="H77" s="68">
        <v>5.9666666666666668</v>
      </c>
      <c r="I77" s="45"/>
    </row>
    <row r="78" spans="1:9">
      <c r="A78" s="32">
        <v>75</v>
      </c>
      <c r="B78" s="102">
        <v>0.28205128205128205</v>
      </c>
      <c r="C78" s="33">
        <v>151</v>
      </c>
      <c r="D78" s="46">
        <v>154</v>
      </c>
      <c r="E78" s="67">
        <v>3.5555555555555554</v>
      </c>
      <c r="F78" s="18">
        <v>0.57938718662952648</v>
      </c>
      <c r="G78" s="18">
        <v>0.57103064066852371</v>
      </c>
      <c r="H78" s="68">
        <v>5.9</v>
      </c>
      <c r="I78" s="45"/>
    </row>
    <row r="79" spans="1:9">
      <c r="A79" s="32">
        <v>76</v>
      </c>
      <c r="B79" s="102">
        <v>0.50427350427350426</v>
      </c>
      <c r="C79" s="33">
        <v>107</v>
      </c>
      <c r="D79" s="46">
        <v>113</v>
      </c>
      <c r="E79" s="67">
        <v>4.0427350427350426</v>
      </c>
      <c r="F79" s="18">
        <v>0.67575757575757578</v>
      </c>
      <c r="G79" s="18">
        <v>0.65757575757575759</v>
      </c>
      <c r="H79" s="68">
        <v>5.4666666666666668</v>
      </c>
      <c r="I79" s="45"/>
    </row>
    <row r="80" spans="1:9">
      <c r="A80" s="32">
        <v>77</v>
      </c>
      <c r="B80" s="102">
        <v>2.564102564102564E-2</v>
      </c>
      <c r="C80" s="33">
        <v>163</v>
      </c>
      <c r="D80" s="46">
        <v>202</v>
      </c>
      <c r="E80" s="67">
        <v>3.1880341880341883</v>
      </c>
      <c r="F80" s="18">
        <v>0.57105263157894737</v>
      </c>
      <c r="G80" s="18">
        <v>0.46842105263157896</v>
      </c>
      <c r="H80" s="68">
        <v>6.2833333333333332</v>
      </c>
      <c r="I80" s="45"/>
    </row>
    <row r="81" spans="1:9">
      <c r="A81" s="32">
        <v>78</v>
      </c>
      <c r="B81" s="102">
        <v>0.1111111111111111</v>
      </c>
      <c r="C81" s="33">
        <v>166</v>
      </c>
      <c r="D81" s="46">
        <v>180</v>
      </c>
      <c r="E81" s="67">
        <v>3.1282051282051282</v>
      </c>
      <c r="F81" s="18">
        <v>0.54644808743169393</v>
      </c>
      <c r="G81" s="18">
        <v>0.50819672131147542</v>
      </c>
      <c r="H81" s="68">
        <v>6</v>
      </c>
      <c r="I81" s="45"/>
    </row>
    <row r="82" spans="1:9">
      <c r="A82" s="32">
        <v>79</v>
      </c>
      <c r="B82" s="102">
        <v>0.51282051282051277</v>
      </c>
      <c r="C82" s="33">
        <v>87</v>
      </c>
      <c r="D82" s="46">
        <v>106</v>
      </c>
      <c r="E82" s="67">
        <v>3.8376068376068377</v>
      </c>
      <c r="F82" s="18">
        <v>0.71096345514950166</v>
      </c>
      <c r="G82" s="18">
        <v>0.64784053156146182</v>
      </c>
      <c r="H82" s="68">
        <v>4.9666666666666668</v>
      </c>
      <c r="I82" s="45"/>
    </row>
    <row r="83" spans="1:9">
      <c r="A83" s="32">
        <v>80</v>
      </c>
      <c r="B83" s="102">
        <v>0.1111111111111111</v>
      </c>
      <c r="C83" s="33">
        <v>166</v>
      </c>
      <c r="D83" s="46">
        <v>171</v>
      </c>
      <c r="E83" s="67">
        <v>3.3076923076923075</v>
      </c>
      <c r="F83" s="18">
        <v>0.54520547945205478</v>
      </c>
      <c r="G83" s="18">
        <v>0.53150684931506853</v>
      </c>
      <c r="H83" s="68">
        <v>6.0666666666666664</v>
      </c>
      <c r="I83" s="45"/>
    </row>
    <row r="84" spans="1:9">
      <c r="A84" s="32">
        <v>81</v>
      </c>
      <c r="B84" s="102">
        <v>0.88888888888888884</v>
      </c>
      <c r="C84" s="33">
        <v>85</v>
      </c>
      <c r="D84" s="46">
        <v>95</v>
      </c>
      <c r="E84" s="67">
        <v>4.384615384615385</v>
      </c>
      <c r="F84" s="18">
        <v>0.72312703583061888</v>
      </c>
      <c r="G84" s="18">
        <v>0.69055374592833874</v>
      </c>
      <c r="H84" s="68">
        <v>5.0999999999999996</v>
      </c>
      <c r="I84" s="45"/>
    </row>
    <row r="85" spans="1:9">
      <c r="A85" s="32">
        <v>82</v>
      </c>
      <c r="B85" s="102">
        <v>0.28205128205128205</v>
      </c>
      <c r="C85" s="33">
        <v>148</v>
      </c>
      <c r="D85" s="46">
        <v>152</v>
      </c>
      <c r="E85" s="67">
        <v>3.6495726495726495</v>
      </c>
      <c r="F85" s="18">
        <v>0.59002770083102485</v>
      </c>
      <c r="G85" s="18">
        <v>0.57894736842105265</v>
      </c>
      <c r="H85" s="68">
        <v>5.9666666666666668</v>
      </c>
      <c r="I85" s="45"/>
    </row>
    <row r="86" spans="1:9">
      <c r="A86" s="32">
        <v>83</v>
      </c>
      <c r="B86" s="102">
        <v>0.11965811965811966</v>
      </c>
      <c r="C86" s="33">
        <v>175</v>
      </c>
      <c r="D86" s="46">
        <v>188</v>
      </c>
      <c r="E86" s="67">
        <v>3.1794871794871793</v>
      </c>
      <c r="F86" s="18">
        <v>0.53208556149732622</v>
      </c>
      <c r="G86" s="18">
        <v>0.49732620320855614</v>
      </c>
      <c r="H86" s="68">
        <v>6.15</v>
      </c>
      <c r="I86" s="45"/>
    </row>
    <row r="87" spans="1:9">
      <c r="A87" s="32">
        <v>84</v>
      </c>
      <c r="B87" s="102">
        <v>0.14529914529914531</v>
      </c>
      <c r="C87" s="33">
        <v>160</v>
      </c>
      <c r="D87" s="46">
        <v>175</v>
      </c>
      <c r="E87" s="67">
        <v>3.2307692307692308</v>
      </c>
      <c r="F87" s="18">
        <v>0.55307262569832405</v>
      </c>
      <c r="G87" s="18">
        <v>0.51117318435754189</v>
      </c>
      <c r="H87" s="68">
        <v>5.916666666666667</v>
      </c>
      <c r="I87" s="45"/>
    </row>
    <row r="88" spans="1:9">
      <c r="A88" s="32">
        <v>85</v>
      </c>
      <c r="B88" s="102">
        <v>0.40170940170940173</v>
      </c>
      <c r="C88" s="33">
        <v>148</v>
      </c>
      <c r="D88" s="46">
        <v>179</v>
      </c>
      <c r="E88" s="67">
        <v>3.5555555555555554</v>
      </c>
      <c r="F88" s="18">
        <v>0.59562841530054644</v>
      </c>
      <c r="G88" s="18">
        <v>0.51092896174863389</v>
      </c>
      <c r="H88" s="68">
        <v>6.0166666666666666</v>
      </c>
      <c r="I88" s="45"/>
    </row>
    <row r="89" spans="1:9">
      <c r="A89" s="32">
        <v>86</v>
      </c>
      <c r="B89" s="102">
        <v>0.30769230769230771</v>
      </c>
      <c r="C89" s="33">
        <v>143</v>
      </c>
      <c r="D89" s="46">
        <v>149</v>
      </c>
      <c r="E89" s="67">
        <v>3.5641025641025643</v>
      </c>
      <c r="F89" s="18">
        <v>0.59025787965616039</v>
      </c>
      <c r="G89" s="18">
        <v>0.57306590257879653</v>
      </c>
      <c r="H89" s="68">
        <v>5.7333333333333334</v>
      </c>
      <c r="I89" s="45"/>
    </row>
    <row r="90" spans="1:9">
      <c r="A90" s="32">
        <v>87</v>
      </c>
      <c r="B90" s="102">
        <v>0.14529914529914531</v>
      </c>
      <c r="C90" s="33">
        <v>174</v>
      </c>
      <c r="D90" s="46">
        <v>167</v>
      </c>
      <c r="E90" s="67">
        <v>3.2307692307692308</v>
      </c>
      <c r="F90" s="18">
        <v>0.51532033426183843</v>
      </c>
      <c r="G90" s="18">
        <v>0.53481894150417819</v>
      </c>
      <c r="H90" s="68">
        <v>5.9333333333333336</v>
      </c>
      <c r="I90" s="45"/>
    </row>
    <row r="91" spans="1:9">
      <c r="A91" s="32">
        <v>88</v>
      </c>
      <c r="B91" s="102">
        <v>0.25641025641025639</v>
      </c>
      <c r="C91" s="33">
        <v>121</v>
      </c>
      <c r="D91" s="46">
        <v>133</v>
      </c>
      <c r="E91" s="67">
        <v>3.5470085470085468</v>
      </c>
      <c r="F91" s="18">
        <v>0.63880597014925367</v>
      </c>
      <c r="G91" s="18">
        <v>0.60298507462686568</v>
      </c>
      <c r="H91" s="68">
        <v>5.4833333333333334</v>
      </c>
      <c r="I91" s="45"/>
    </row>
    <row r="92" spans="1:9">
      <c r="A92" s="32">
        <v>89</v>
      </c>
      <c r="B92" s="102">
        <v>0.41880341880341881</v>
      </c>
      <c r="C92" s="33">
        <v>130</v>
      </c>
      <c r="D92" s="46">
        <v>149</v>
      </c>
      <c r="E92" s="67">
        <v>3.6666666666666665</v>
      </c>
      <c r="F92" s="18">
        <v>0.62099125364431484</v>
      </c>
      <c r="G92" s="18">
        <v>0.56559766763848396</v>
      </c>
      <c r="H92" s="68">
        <v>5.6333333333333337</v>
      </c>
      <c r="I92" s="45"/>
    </row>
    <row r="93" spans="1:9">
      <c r="A93" s="32">
        <v>90</v>
      </c>
      <c r="B93" s="102">
        <v>0.20512820512820512</v>
      </c>
      <c r="C93" s="33">
        <v>123</v>
      </c>
      <c r="D93" s="46">
        <v>155</v>
      </c>
      <c r="E93" s="67">
        <v>3.4188034188034186</v>
      </c>
      <c r="F93" s="18">
        <v>0.64035087719298245</v>
      </c>
      <c r="G93" s="18">
        <v>0.54678362573099415</v>
      </c>
      <c r="H93" s="68">
        <v>5.6333333333333337</v>
      </c>
      <c r="I93" s="45"/>
    </row>
    <row r="94" spans="1:9">
      <c r="A94" s="32">
        <v>91</v>
      </c>
      <c r="B94" s="102">
        <v>0.3504273504273504</v>
      </c>
      <c r="C94" s="33">
        <v>136</v>
      </c>
      <c r="D94" s="46">
        <v>138</v>
      </c>
      <c r="E94" s="67">
        <v>3.6239316239316239</v>
      </c>
      <c r="F94" s="18">
        <v>0.59882005899705015</v>
      </c>
      <c r="G94" s="18">
        <v>0.59292035398230092</v>
      </c>
      <c r="H94" s="68">
        <v>5.5666666666666664</v>
      </c>
      <c r="I94" s="45"/>
    </row>
    <row r="95" spans="1:9">
      <c r="A95" s="32">
        <v>92</v>
      </c>
      <c r="B95" s="102">
        <v>9.4017094017094016E-2</v>
      </c>
      <c r="C95" s="33">
        <v>166</v>
      </c>
      <c r="D95" s="46">
        <v>160</v>
      </c>
      <c r="E95" s="67">
        <v>3.358974358974359</v>
      </c>
      <c r="F95" s="18">
        <v>0.54768392370572205</v>
      </c>
      <c r="G95" s="18">
        <v>0.56403269754768393</v>
      </c>
      <c r="H95" s="68">
        <v>6.05</v>
      </c>
      <c r="I95" s="45"/>
    </row>
    <row r="96" spans="1:9">
      <c r="A96" s="32">
        <v>93</v>
      </c>
      <c r="B96" s="102">
        <v>0.13675213675213677</v>
      </c>
      <c r="C96" s="33">
        <v>188</v>
      </c>
      <c r="D96" s="46">
        <v>189</v>
      </c>
      <c r="E96" s="67">
        <v>3.4957264957264957</v>
      </c>
      <c r="F96" s="18">
        <v>0.5252525252525253</v>
      </c>
      <c r="G96" s="18">
        <v>0.52272727272727271</v>
      </c>
      <c r="H96" s="68">
        <v>6.5166666666666666</v>
      </c>
      <c r="I96" s="45"/>
    </row>
    <row r="97" spans="1:9">
      <c r="A97" s="32">
        <v>94</v>
      </c>
      <c r="B97" s="102">
        <v>0.31623931623931623</v>
      </c>
      <c r="C97" s="33">
        <v>127</v>
      </c>
      <c r="D97" s="46">
        <v>145</v>
      </c>
      <c r="E97" s="67">
        <v>3.6495726495726495</v>
      </c>
      <c r="F97" s="18">
        <v>0.62647058823529411</v>
      </c>
      <c r="G97" s="18">
        <v>0.57352941176470584</v>
      </c>
      <c r="H97" s="68">
        <v>5.583333333333333</v>
      </c>
      <c r="I97" s="45"/>
    </row>
    <row r="98" spans="1:9">
      <c r="A98" s="32">
        <v>95</v>
      </c>
      <c r="B98" s="102">
        <v>0.37606837606837606</v>
      </c>
      <c r="C98" s="33">
        <v>169</v>
      </c>
      <c r="D98" s="46">
        <v>172</v>
      </c>
      <c r="E98" s="67">
        <v>3.4786324786324787</v>
      </c>
      <c r="F98" s="18">
        <v>0.53314917127071826</v>
      </c>
      <c r="G98" s="18">
        <v>0.52486187845303867</v>
      </c>
      <c r="H98" s="68">
        <v>5.9833333333333334</v>
      </c>
      <c r="I98" s="45"/>
    </row>
    <row r="99" spans="1:9">
      <c r="A99" s="32">
        <v>96</v>
      </c>
      <c r="B99" s="102">
        <v>0.34188034188034189</v>
      </c>
      <c r="C99" s="33">
        <v>138</v>
      </c>
      <c r="D99" s="46">
        <v>139</v>
      </c>
      <c r="E99" s="67">
        <v>3.7179487179487181</v>
      </c>
      <c r="F99" s="18">
        <v>0.59649122807017552</v>
      </c>
      <c r="G99" s="18">
        <v>0.5935672514619883</v>
      </c>
      <c r="H99" s="68">
        <v>5.6833333333333336</v>
      </c>
      <c r="I99" s="45"/>
    </row>
    <row r="100" spans="1:9">
      <c r="A100" s="32">
        <v>97</v>
      </c>
      <c r="B100" s="102">
        <v>0.1623931623931624</v>
      </c>
      <c r="C100" s="33">
        <v>166</v>
      </c>
      <c r="D100" s="46">
        <v>190</v>
      </c>
      <c r="E100" s="67">
        <v>3.1282051282051282</v>
      </c>
      <c r="F100" s="18">
        <v>0.54768392370572205</v>
      </c>
      <c r="G100" s="18">
        <v>0.48228882833787468</v>
      </c>
      <c r="H100" s="68">
        <v>6.1</v>
      </c>
      <c r="I100" s="45"/>
    </row>
    <row r="101" spans="1:9">
      <c r="A101" s="32">
        <v>98</v>
      </c>
      <c r="B101" s="102">
        <v>0.18803418803418803</v>
      </c>
      <c r="C101" s="33">
        <v>140</v>
      </c>
      <c r="D101" s="46">
        <v>151</v>
      </c>
      <c r="E101" s="67">
        <v>3.3076923076923075</v>
      </c>
      <c r="F101" s="18">
        <v>0.58579881656804733</v>
      </c>
      <c r="G101" s="18">
        <v>0.55325443786982254</v>
      </c>
      <c r="H101" s="68">
        <v>5.6166666666666663</v>
      </c>
      <c r="I101" s="45"/>
    </row>
    <row r="102" spans="1:9">
      <c r="A102" s="32">
        <v>99</v>
      </c>
      <c r="B102" s="102">
        <v>0.29914529914529914</v>
      </c>
      <c r="C102" s="33">
        <v>145</v>
      </c>
      <c r="D102" s="46">
        <v>161</v>
      </c>
      <c r="E102" s="67">
        <v>3.9145299145299144</v>
      </c>
      <c r="F102" s="18">
        <v>0.61229946524064172</v>
      </c>
      <c r="G102" s="18">
        <v>0.56951871657754016</v>
      </c>
      <c r="H102" s="68">
        <v>6.2166666666666668</v>
      </c>
      <c r="I102" s="45"/>
    </row>
    <row r="103" spans="1:9">
      <c r="A103" s="32">
        <v>100</v>
      </c>
      <c r="B103" s="102">
        <v>0.35897435897435898</v>
      </c>
      <c r="C103" s="33">
        <v>129</v>
      </c>
      <c r="D103" s="46">
        <v>135</v>
      </c>
      <c r="E103" s="67">
        <v>3.5042735042735043</v>
      </c>
      <c r="F103" s="18">
        <v>0.61261261261261257</v>
      </c>
      <c r="G103" s="18">
        <v>0.59459459459459452</v>
      </c>
      <c r="H103" s="68">
        <v>5.45</v>
      </c>
      <c r="I103" s="45"/>
    </row>
    <row r="104" spans="1:9">
      <c r="A104" s="32">
        <v>101</v>
      </c>
      <c r="B104" s="102">
        <v>0.44444444444444442</v>
      </c>
      <c r="C104" s="33">
        <v>110</v>
      </c>
      <c r="D104" s="46">
        <v>125</v>
      </c>
      <c r="E104" s="67">
        <v>3.9316239316239314</v>
      </c>
      <c r="F104" s="18">
        <v>0.6706586826347305</v>
      </c>
      <c r="G104" s="18">
        <v>0.62574850299401197</v>
      </c>
      <c r="H104" s="68">
        <v>5.55</v>
      </c>
      <c r="I104" s="45"/>
    </row>
    <row r="105" spans="1:9">
      <c r="A105" s="32">
        <v>102</v>
      </c>
      <c r="B105" s="102">
        <v>0.25641025641025639</v>
      </c>
      <c r="C105" s="33">
        <v>134</v>
      </c>
      <c r="D105" s="46">
        <v>142</v>
      </c>
      <c r="E105" s="67">
        <v>3.6239316239316239</v>
      </c>
      <c r="F105" s="18">
        <v>0.61604584527220629</v>
      </c>
      <c r="G105" s="18">
        <v>0.59312320916905437</v>
      </c>
      <c r="H105" s="68">
        <v>5.7666666666666666</v>
      </c>
      <c r="I105" s="45"/>
    </row>
    <row r="106" spans="1:9">
      <c r="A106" s="32">
        <v>103</v>
      </c>
      <c r="B106" s="102">
        <v>0.3504273504273504</v>
      </c>
      <c r="C106" s="33">
        <v>109</v>
      </c>
      <c r="D106" s="46">
        <v>122</v>
      </c>
      <c r="E106" s="67">
        <v>3.4871794871794872</v>
      </c>
      <c r="F106" s="18">
        <v>0.64379084967320255</v>
      </c>
      <c r="G106" s="18">
        <v>0.60130718954248363</v>
      </c>
      <c r="H106" s="68">
        <v>5.05</v>
      </c>
      <c r="I106" s="45"/>
    </row>
    <row r="107" spans="1:9">
      <c r="A107" s="32">
        <v>104</v>
      </c>
      <c r="B107" s="102">
        <v>0.15384615384615385</v>
      </c>
      <c r="C107" s="33">
        <v>150</v>
      </c>
      <c r="D107" s="46">
        <v>178</v>
      </c>
      <c r="E107" s="67">
        <v>3.324786324786325</v>
      </c>
      <c r="F107" s="18">
        <v>0.58333333333333326</v>
      </c>
      <c r="G107" s="18">
        <v>0.50555555555555554</v>
      </c>
      <c r="H107" s="68">
        <v>5.9333333333333336</v>
      </c>
      <c r="I107" s="45"/>
    </row>
    <row r="108" spans="1:9">
      <c r="A108" s="32">
        <v>105</v>
      </c>
      <c r="B108" s="102">
        <v>0.47863247863247865</v>
      </c>
      <c r="C108" s="33">
        <v>140</v>
      </c>
      <c r="D108" s="46">
        <v>152</v>
      </c>
      <c r="E108" s="67">
        <v>3.7777777777777777</v>
      </c>
      <c r="F108" s="18">
        <v>0.60339943342776203</v>
      </c>
      <c r="G108" s="18">
        <v>0.56940509915014159</v>
      </c>
      <c r="H108" s="68">
        <v>5.7833333333333332</v>
      </c>
      <c r="I108" s="45"/>
    </row>
    <row r="109" spans="1:9">
      <c r="A109" s="32">
        <v>106</v>
      </c>
      <c r="B109" s="102">
        <v>0.1623931623931624</v>
      </c>
      <c r="C109" s="33">
        <v>149</v>
      </c>
      <c r="D109" s="46">
        <v>168</v>
      </c>
      <c r="E109" s="67">
        <v>3.3675213675213675</v>
      </c>
      <c r="F109" s="18">
        <v>0.58263305322128844</v>
      </c>
      <c r="G109" s="18">
        <v>0.52941176470588236</v>
      </c>
      <c r="H109" s="68">
        <v>5.9333333333333336</v>
      </c>
      <c r="I109" s="45"/>
    </row>
    <row r="110" spans="1:9">
      <c r="A110" s="32">
        <v>107</v>
      </c>
      <c r="B110" s="102">
        <v>0.34188034188034189</v>
      </c>
      <c r="C110" s="33">
        <v>143</v>
      </c>
      <c r="D110" s="46">
        <v>164</v>
      </c>
      <c r="E110" s="67">
        <v>3.700854700854701</v>
      </c>
      <c r="F110" s="18">
        <v>0.60928961748633881</v>
      </c>
      <c r="G110" s="18">
        <v>0.55191256830601088</v>
      </c>
      <c r="H110" s="68">
        <v>6.05</v>
      </c>
      <c r="I110" s="45"/>
    </row>
    <row r="111" spans="1:9">
      <c r="A111" s="32">
        <v>108</v>
      </c>
      <c r="B111" s="102">
        <v>0.1111111111111111</v>
      </c>
      <c r="C111" s="33">
        <v>176</v>
      </c>
      <c r="D111" s="46">
        <v>197</v>
      </c>
      <c r="E111" s="67">
        <v>3.2136752136752138</v>
      </c>
      <c r="F111" s="18">
        <v>0.54046997389033935</v>
      </c>
      <c r="G111" s="18">
        <v>0.48563968668407309</v>
      </c>
      <c r="H111" s="68">
        <v>6.35</v>
      </c>
      <c r="I111" s="45"/>
    </row>
    <row r="112" spans="1:9">
      <c r="A112" s="32">
        <v>109</v>
      </c>
      <c r="B112" s="102">
        <v>8.5470085470085472E-2</v>
      </c>
      <c r="C112" s="33">
        <v>154</v>
      </c>
      <c r="D112" s="46">
        <v>161</v>
      </c>
      <c r="E112" s="67">
        <v>3.2307692307692308</v>
      </c>
      <c r="F112" s="18">
        <v>0.56373937677053831</v>
      </c>
      <c r="G112" s="18">
        <v>0.5439093484419264</v>
      </c>
      <c r="H112" s="68">
        <v>5.7666666666666666</v>
      </c>
      <c r="I112" s="45"/>
    </row>
    <row r="113" spans="1:9">
      <c r="A113" s="32">
        <v>110</v>
      </c>
      <c r="B113" s="102">
        <v>0.3504273504273504</v>
      </c>
      <c r="C113" s="33">
        <v>143</v>
      </c>
      <c r="D113" s="46">
        <v>151</v>
      </c>
      <c r="E113" s="67">
        <v>3.5555555555555554</v>
      </c>
      <c r="F113" s="18">
        <v>0.58550724637681162</v>
      </c>
      <c r="G113" s="18">
        <v>0.56231884057971016</v>
      </c>
      <c r="H113" s="68">
        <v>5.7166666666666668</v>
      </c>
      <c r="I113" s="45"/>
    </row>
    <row r="114" spans="1:9">
      <c r="A114" s="32">
        <v>111</v>
      </c>
      <c r="B114" s="102">
        <v>0.23931623931623933</v>
      </c>
      <c r="C114" s="33">
        <v>125</v>
      </c>
      <c r="D114" s="46">
        <v>134</v>
      </c>
      <c r="E114" s="67">
        <v>3.5726495726495728</v>
      </c>
      <c r="F114" s="18">
        <v>0.63235294117647056</v>
      </c>
      <c r="G114" s="18">
        <v>0.60588235294117654</v>
      </c>
      <c r="H114" s="68">
        <v>5.6</v>
      </c>
      <c r="I114" s="45"/>
    </row>
    <row r="115" spans="1:9">
      <c r="A115" s="32">
        <v>112</v>
      </c>
      <c r="B115" s="102">
        <v>0.12820512820512819</v>
      </c>
      <c r="C115" s="33">
        <v>185</v>
      </c>
      <c r="D115" s="46">
        <v>187</v>
      </c>
      <c r="E115" s="67">
        <v>3.341880341880342</v>
      </c>
      <c r="F115" s="18">
        <v>0.52442159383033427</v>
      </c>
      <c r="G115" s="18">
        <v>0.51928020565552702</v>
      </c>
      <c r="H115" s="68">
        <v>6.4333333333333336</v>
      </c>
      <c r="I115" s="45"/>
    </row>
    <row r="116" spans="1:9">
      <c r="A116" s="32">
        <v>113</v>
      </c>
      <c r="B116" s="102">
        <v>0.24786324786324787</v>
      </c>
      <c r="C116" s="33">
        <v>108</v>
      </c>
      <c r="D116" s="46">
        <v>149</v>
      </c>
      <c r="E116" s="67">
        <v>3.4871794871794872</v>
      </c>
      <c r="F116" s="18">
        <v>0.67952522255192882</v>
      </c>
      <c r="G116" s="18">
        <v>0.55786350148367947</v>
      </c>
      <c r="H116" s="68">
        <v>5.583333333333333</v>
      </c>
      <c r="I116" s="45"/>
    </row>
    <row r="117" spans="1:9">
      <c r="A117" s="32">
        <v>114</v>
      </c>
      <c r="B117" s="102">
        <v>0.66666666666666663</v>
      </c>
      <c r="C117" s="33">
        <v>117</v>
      </c>
      <c r="D117" s="46">
        <v>114</v>
      </c>
      <c r="E117" s="67">
        <v>4.0683760683760681</v>
      </c>
      <c r="F117" s="18">
        <v>0.64329268292682928</v>
      </c>
      <c r="G117" s="18">
        <v>0.65243902439024393</v>
      </c>
      <c r="H117" s="68">
        <v>5.4333333333333336</v>
      </c>
      <c r="I117" s="45"/>
    </row>
    <row r="118" spans="1:9">
      <c r="A118" s="32">
        <v>115</v>
      </c>
      <c r="B118" s="102">
        <v>0.15384615384615385</v>
      </c>
      <c r="C118" s="33">
        <v>167</v>
      </c>
      <c r="D118" s="46">
        <v>193</v>
      </c>
      <c r="E118" s="67">
        <v>3.2136752136752138</v>
      </c>
      <c r="F118" s="18">
        <v>0.54619565217391308</v>
      </c>
      <c r="G118" s="18">
        <v>0.47554347826086951</v>
      </c>
      <c r="H118" s="68">
        <v>6.1</v>
      </c>
      <c r="I118" s="45"/>
    </row>
    <row r="119" spans="1:9">
      <c r="A119" s="32">
        <v>116</v>
      </c>
      <c r="B119" s="102">
        <v>0.14529914529914531</v>
      </c>
      <c r="C119" s="33">
        <v>160</v>
      </c>
      <c r="D119" s="46">
        <v>181</v>
      </c>
      <c r="E119" s="67">
        <v>3.341880341880342</v>
      </c>
      <c r="F119" s="18">
        <v>0.57333333333333325</v>
      </c>
      <c r="G119" s="18">
        <v>0.51733333333333331</v>
      </c>
      <c r="H119" s="68">
        <v>6.2</v>
      </c>
      <c r="I119" s="45"/>
    </row>
    <row r="120" spans="1:9">
      <c r="A120" s="32">
        <v>117</v>
      </c>
      <c r="B120" s="102">
        <v>0.40170940170940173</v>
      </c>
      <c r="C120" s="33">
        <v>150</v>
      </c>
      <c r="D120" s="46">
        <v>161</v>
      </c>
      <c r="E120" s="67">
        <v>3.6666666666666665</v>
      </c>
      <c r="F120" s="18">
        <v>0.58100558659217882</v>
      </c>
      <c r="G120" s="18">
        <v>0.55027932960893855</v>
      </c>
      <c r="H120" s="68">
        <v>5.8833333333333337</v>
      </c>
      <c r="I120" s="45"/>
    </row>
    <row r="121" spans="1:9">
      <c r="A121" s="32">
        <v>118</v>
      </c>
      <c r="B121" s="102">
        <v>0.1623931623931624</v>
      </c>
      <c r="C121" s="33">
        <v>145</v>
      </c>
      <c r="D121" s="46">
        <v>142</v>
      </c>
      <c r="E121" s="67">
        <v>3.4188034188034186</v>
      </c>
      <c r="F121" s="18">
        <v>0.57971014492753625</v>
      </c>
      <c r="G121" s="18">
        <v>0.58840579710144936</v>
      </c>
      <c r="H121" s="68">
        <v>5.7</v>
      </c>
      <c r="I121" s="45"/>
    </row>
    <row r="122" spans="1:9">
      <c r="A122" s="32">
        <v>119</v>
      </c>
      <c r="B122" s="102">
        <v>7.6923076923076927E-2</v>
      </c>
      <c r="C122" s="33">
        <v>140</v>
      </c>
      <c r="D122" s="46">
        <v>151</v>
      </c>
      <c r="E122" s="67">
        <v>3.5042735042735043</v>
      </c>
      <c r="F122" s="18">
        <v>0.60784313725490202</v>
      </c>
      <c r="G122" s="18">
        <v>0.57703081232492992</v>
      </c>
      <c r="H122" s="68">
        <v>5.9</v>
      </c>
      <c r="I122" s="45"/>
    </row>
    <row r="123" spans="1:9">
      <c r="A123" s="32">
        <v>120</v>
      </c>
      <c r="B123" s="102">
        <v>0.47008547008547008</v>
      </c>
      <c r="C123" s="33">
        <v>110</v>
      </c>
      <c r="D123" s="46">
        <v>138</v>
      </c>
      <c r="E123" s="67">
        <v>4.0683760683760681</v>
      </c>
      <c r="F123" s="18">
        <v>0.6875</v>
      </c>
      <c r="G123" s="18">
        <v>0.60795454545454541</v>
      </c>
      <c r="H123" s="68">
        <v>5.8166666666666664</v>
      </c>
      <c r="I123" s="45"/>
    </row>
    <row r="124" spans="1:9">
      <c r="A124" s="32">
        <v>121</v>
      </c>
      <c r="B124" s="102">
        <v>0.29059829059829062</v>
      </c>
      <c r="C124" s="33">
        <v>146</v>
      </c>
      <c r="D124" s="46">
        <v>157</v>
      </c>
      <c r="E124" s="67">
        <v>3.5811965811965814</v>
      </c>
      <c r="F124" s="18">
        <v>0.59556786703601106</v>
      </c>
      <c r="G124" s="18">
        <v>0.56509695290858719</v>
      </c>
      <c r="H124" s="68">
        <v>5.9666666666666668</v>
      </c>
      <c r="I124" s="45"/>
    </row>
    <row r="125" spans="1:9">
      <c r="A125" s="32">
        <v>122</v>
      </c>
      <c r="B125" s="102">
        <v>0.33333333333333331</v>
      </c>
      <c r="C125" s="33">
        <v>151</v>
      </c>
      <c r="D125" s="46">
        <v>165</v>
      </c>
      <c r="E125" s="67">
        <v>3.6239316239316239</v>
      </c>
      <c r="F125" s="18">
        <v>0.58287292817679559</v>
      </c>
      <c r="G125" s="18">
        <v>0.54419889502762431</v>
      </c>
      <c r="H125" s="68">
        <v>5.9666666666666668</v>
      </c>
      <c r="I125" s="45"/>
    </row>
    <row r="126" spans="1:9">
      <c r="A126" s="32">
        <v>123</v>
      </c>
      <c r="B126" s="102">
        <v>0.21367521367521367</v>
      </c>
      <c r="C126" s="33">
        <v>123</v>
      </c>
      <c r="D126" s="46">
        <v>135</v>
      </c>
      <c r="E126" s="67">
        <v>3.2393162393162394</v>
      </c>
      <c r="F126" s="18">
        <v>0.61442006269592475</v>
      </c>
      <c r="G126" s="18">
        <v>0.57680250783699061</v>
      </c>
      <c r="H126" s="68">
        <v>5.3</v>
      </c>
      <c r="I126" s="45"/>
    </row>
    <row r="127" spans="1:9">
      <c r="A127" s="32">
        <v>124</v>
      </c>
      <c r="B127" s="102">
        <v>0.40170940170940173</v>
      </c>
      <c r="C127" s="33">
        <v>128</v>
      </c>
      <c r="D127" s="46">
        <v>152</v>
      </c>
      <c r="E127" s="67">
        <v>3.6239316239316239</v>
      </c>
      <c r="F127" s="18">
        <v>0.62352941176470589</v>
      </c>
      <c r="G127" s="18">
        <v>0.55294117647058827</v>
      </c>
      <c r="H127" s="68">
        <v>5.6166666666666663</v>
      </c>
      <c r="I127" s="45"/>
    </row>
    <row r="128" spans="1:9">
      <c r="A128" s="32">
        <v>125</v>
      </c>
      <c r="B128" s="102">
        <v>0.25641025641025639</v>
      </c>
      <c r="C128" s="33">
        <v>132</v>
      </c>
      <c r="D128" s="46">
        <v>137</v>
      </c>
      <c r="E128" s="67">
        <v>3.6666666666666665</v>
      </c>
      <c r="F128" s="18">
        <v>0.6195965417867435</v>
      </c>
      <c r="G128" s="18">
        <v>0.60518731988472618</v>
      </c>
      <c r="H128" s="68">
        <v>5.7166666666666668</v>
      </c>
      <c r="I128" s="45"/>
    </row>
    <row r="129" spans="1:9">
      <c r="A129" s="32">
        <v>126</v>
      </c>
      <c r="B129" s="102">
        <v>0.18803418803418803</v>
      </c>
      <c r="C129" s="33">
        <v>128</v>
      </c>
      <c r="D129" s="46">
        <v>138</v>
      </c>
      <c r="E129" s="67">
        <v>3.3846153846153846</v>
      </c>
      <c r="F129" s="18">
        <v>0.61329305135951662</v>
      </c>
      <c r="G129" s="18">
        <v>0.58308157099697877</v>
      </c>
      <c r="H129" s="68">
        <v>5.416666666666667</v>
      </c>
      <c r="I129" s="45"/>
    </row>
    <row r="130" spans="1:9">
      <c r="A130" s="32">
        <v>127</v>
      </c>
      <c r="B130" s="102">
        <v>0.50427350427350426</v>
      </c>
      <c r="C130" s="33">
        <v>133</v>
      </c>
      <c r="D130" s="46">
        <v>151</v>
      </c>
      <c r="E130" s="67">
        <v>3.7777777777777777</v>
      </c>
      <c r="F130" s="18">
        <v>0.61891117478510027</v>
      </c>
      <c r="G130" s="18">
        <v>0.56733524355300857</v>
      </c>
      <c r="H130" s="68">
        <v>5.75</v>
      </c>
      <c r="I130" s="45"/>
    </row>
    <row r="131" spans="1:9">
      <c r="A131" s="32">
        <v>128</v>
      </c>
      <c r="B131" s="102">
        <v>0.15384615384615385</v>
      </c>
      <c r="C131" s="33">
        <v>153</v>
      </c>
      <c r="D131" s="46">
        <v>173</v>
      </c>
      <c r="E131" s="67">
        <v>3.4700854700854702</v>
      </c>
      <c r="F131" s="18">
        <v>0.58536585365853666</v>
      </c>
      <c r="G131" s="18">
        <v>0.53116531165311653</v>
      </c>
      <c r="H131" s="68">
        <v>6.083333333333333</v>
      </c>
      <c r="I131" s="45"/>
    </row>
    <row r="132" spans="1:9">
      <c r="A132" s="32">
        <v>129</v>
      </c>
      <c r="B132" s="102">
        <v>0.23076923076923078</v>
      </c>
      <c r="C132" s="33">
        <v>138</v>
      </c>
      <c r="D132" s="46">
        <v>140</v>
      </c>
      <c r="E132" s="67">
        <v>3.4358974358974357</v>
      </c>
      <c r="F132" s="18">
        <v>0.59649122807017552</v>
      </c>
      <c r="G132" s="18">
        <v>0.59064327485380119</v>
      </c>
      <c r="H132" s="68">
        <v>5.65</v>
      </c>
      <c r="I132" s="45"/>
    </row>
    <row r="133" spans="1:9">
      <c r="A133" s="32">
        <v>130</v>
      </c>
      <c r="B133" s="102">
        <v>0.5213675213675214</v>
      </c>
      <c r="C133" s="33">
        <v>140</v>
      </c>
      <c r="D133" s="46">
        <v>156</v>
      </c>
      <c r="E133" s="67">
        <v>3.8974358974358974</v>
      </c>
      <c r="F133" s="18">
        <v>0.60674157303370779</v>
      </c>
      <c r="G133" s="18">
        <v>0.5617977528089888</v>
      </c>
      <c r="H133" s="68">
        <v>5.9</v>
      </c>
      <c r="I133" s="45"/>
    </row>
    <row r="134" spans="1:9">
      <c r="A134" s="32">
        <v>131</v>
      </c>
      <c r="B134" s="102">
        <v>0.17094017094017094</v>
      </c>
      <c r="C134" s="33">
        <v>153</v>
      </c>
      <c r="D134" s="46">
        <v>149</v>
      </c>
      <c r="E134" s="67">
        <v>3.4957264957264957</v>
      </c>
      <c r="F134" s="18">
        <v>0.57262569832402233</v>
      </c>
      <c r="G134" s="18">
        <v>0.58379888268156432</v>
      </c>
      <c r="H134" s="68">
        <v>5.916666666666667</v>
      </c>
      <c r="I134" s="45"/>
    </row>
    <row r="135" spans="1:9">
      <c r="A135" s="32">
        <v>132</v>
      </c>
      <c r="B135" s="102">
        <v>0.1623931623931624</v>
      </c>
      <c r="C135" s="33">
        <v>127</v>
      </c>
      <c r="D135" s="46">
        <v>160</v>
      </c>
      <c r="E135" s="67">
        <v>3.3333333333333335</v>
      </c>
      <c r="F135" s="18">
        <v>0.6308139534883721</v>
      </c>
      <c r="G135" s="18">
        <v>0.53488372093023262</v>
      </c>
      <c r="H135" s="68">
        <v>5.7</v>
      </c>
      <c r="I135" s="45"/>
    </row>
    <row r="136" spans="1:9">
      <c r="A136" s="32">
        <v>133</v>
      </c>
      <c r="B136" s="102">
        <v>0.17094017094017094</v>
      </c>
      <c r="C136" s="33">
        <v>166</v>
      </c>
      <c r="D136" s="46">
        <v>196</v>
      </c>
      <c r="E136" s="67">
        <v>3.3162393162393164</v>
      </c>
      <c r="F136" s="18">
        <v>0.56200527704485492</v>
      </c>
      <c r="G136" s="18">
        <v>0.48284960422163592</v>
      </c>
      <c r="H136" s="68">
        <v>6.25</v>
      </c>
      <c r="I136" s="45"/>
    </row>
    <row r="137" spans="1:9">
      <c r="A137" s="32">
        <v>134</v>
      </c>
      <c r="B137" s="102">
        <v>0.1623931623931624</v>
      </c>
      <c r="C137" s="33">
        <v>121</v>
      </c>
      <c r="D137" s="46">
        <v>159</v>
      </c>
      <c r="E137" s="67">
        <v>3.4700854700854702</v>
      </c>
      <c r="F137" s="18">
        <v>0.6502890173410405</v>
      </c>
      <c r="G137" s="18">
        <v>0.54046242774566466</v>
      </c>
      <c r="H137" s="68">
        <v>5.75</v>
      </c>
      <c r="I137" s="45"/>
    </row>
    <row r="138" spans="1:9">
      <c r="A138" s="32">
        <v>135</v>
      </c>
      <c r="B138" s="102">
        <v>7.6923076923076927E-2</v>
      </c>
      <c r="C138" s="33">
        <v>174</v>
      </c>
      <c r="D138" s="46">
        <v>180</v>
      </c>
      <c r="E138" s="67">
        <v>3.0341880341880341</v>
      </c>
      <c r="F138" s="18">
        <v>0.52717391304347827</v>
      </c>
      <c r="G138" s="18">
        <v>0.51086956521739135</v>
      </c>
      <c r="H138" s="68">
        <v>6.1</v>
      </c>
      <c r="I138" s="45"/>
    </row>
    <row r="139" spans="1:9">
      <c r="A139" s="32">
        <v>136</v>
      </c>
      <c r="B139" s="102">
        <v>0.23931623931623933</v>
      </c>
      <c r="C139" s="33">
        <v>120</v>
      </c>
      <c r="D139" s="46">
        <v>143</v>
      </c>
      <c r="E139" s="67">
        <v>3.7094017094017095</v>
      </c>
      <c r="F139" s="18">
        <v>0.65116279069767447</v>
      </c>
      <c r="G139" s="18">
        <v>0.58430232558139528</v>
      </c>
      <c r="H139" s="68">
        <v>5.6833333333333336</v>
      </c>
      <c r="I139" s="45"/>
    </row>
    <row r="140" spans="1:9">
      <c r="A140" s="32">
        <v>137</v>
      </c>
      <c r="B140" s="102">
        <v>0.1111111111111111</v>
      </c>
      <c r="C140" s="33">
        <v>166</v>
      </c>
      <c r="D140" s="46">
        <v>174</v>
      </c>
      <c r="E140" s="67">
        <v>3.2051282051282053</v>
      </c>
      <c r="F140" s="18">
        <v>0.54269972451790638</v>
      </c>
      <c r="G140" s="18">
        <v>0.52066115702479343</v>
      </c>
      <c r="H140" s="68">
        <v>5.9666666666666668</v>
      </c>
      <c r="I140" s="45"/>
    </row>
    <row r="141" spans="1:9">
      <c r="A141" s="32">
        <v>138</v>
      </c>
      <c r="B141" s="102">
        <v>0.17094017094017094</v>
      </c>
      <c r="C141" s="33">
        <v>130</v>
      </c>
      <c r="D141" s="46">
        <v>154</v>
      </c>
      <c r="E141" s="67">
        <v>3.3162393162393164</v>
      </c>
      <c r="F141" s="18">
        <v>0.61876832844574781</v>
      </c>
      <c r="G141" s="18">
        <v>0.54838709677419351</v>
      </c>
      <c r="H141" s="68">
        <v>5.666666666666667</v>
      </c>
      <c r="I141" s="45"/>
    </row>
    <row r="142" spans="1:9">
      <c r="A142" s="32">
        <v>139</v>
      </c>
      <c r="B142" s="102">
        <v>8.5470085470085472E-2</v>
      </c>
      <c r="C142" s="33">
        <v>177</v>
      </c>
      <c r="D142" s="46">
        <v>208</v>
      </c>
      <c r="E142" s="67">
        <v>3.3076923076923075</v>
      </c>
      <c r="F142" s="18">
        <v>0.55189873417721524</v>
      </c>
      <c r="G142" s="18">
        <v>0.47341772151898731</v>
      </c>
      <c r="H142" s="68">
        <v>6.4833333333333334</v>
      </c>
      <c r="I142" s="45"/>
    </row>
    <row r="143" spans="1:9">
      <c r="A143" s="32">
        <v>140</v>
      </c>
      <c r="B143" s="102">
        <v>7.6923076923076927E-2</v>
      </c>
      <c r="C143" s="33">
        <v>162</v>
      </c>
      <c r="D143" s="46">
        <v>174</v>
      </c>
      <c r="E143" s="67">
        <v>3.1880341880341883</v>
      </c>
      <c r="F143" s="18">
        <v>0.55978260869565211</v>
      </c>
      <c r="G143" s="18">
        <v>0.52717391304347827</v>
      </c>
      <c r="H143" s="68">
        <v>6.1166666666666663</v>
      </c>
      <c r="I143" s="45"/>
    </row>
    <row r="144" spans="1:9">
      <c r="A144" s="32">
        <v>141</v>
      </c>
      <c r="B144" s="102">
        <v>7.6923076923076927E-2</v>
      </c>
      <c r="C144" s="33">
        <v>148</v>
      </c>
      <c r="D144" s="46">
        <v>156</v>
      </c>
      <c r="E144" s="67">
        <v>3.1880341880341883</v>
      </c>
      <c r="F144" s="18">
        <v>0.56976744186046513</v>
      </c>
      <c r="G144" s="18">
        <v>0.54651162790697683</v>
      </c>
      <c r="H144" s="68">
        <v>5.7166666666666668</v>
      </c>
      <c r="I144" s="45"/>
    </row>
    <row r="145" spans="1:9">
      <c r="A145" s="32">
        <v>142</v>
      </c>
      <c r="B145" s="102">
        <v>0.22222222222222221</v>
      </c>
      <c r="C145" s="33">
        <v>150</v>
      </c>
      <c r="D145" s="46">
        <v>171</v>
      </c>
      <c r="E145" s="67">
        <v>3.2136752136752138</v>
      </c>
      <c r="F145" s="18">
        <v>0.56647398843930641</v>
      </c>
      <c r="G145" s="18">
        <v>0.5057803468208093</v>
      </c>
      <c r="H145" s="68">
        <v>5.7</v>
      </c>
      <c r="I145" s="45"/>
    </row>
    <row r="146" spans="1:9">
      <c r="A146" s="32">
        <v>143</v>
      </c>
      <c r="B146" s="102">
        <v>5.128205128205128E-2</v>
      </c>
      <c r="C146" s="33">
        <v>162</v>
      </c>
      <c r="D146" s="46">
        <v>208</v>
      </c>
      <c r="E146" s="67">
        <v>3.0940170940170941</v>
      </c>
      <c r="F146" s="18">
        <v>0.56800000000000006</v>
      </c>
      <c r="G146" s="18">
        <v>0.44533333333333336</v>
      </c>
      <c r="H146" s="68">
        <v>6.2166666666666668</v>
      </c>
      <c r="I146" s="45"/>
    </row>
    <row r="147" spans="1:9">
      <c r="A147" s="32">
        <v>144</v>
      </c>
      <c r="B147" s="102">
        <v>0.24786324786324787</v>
      </c>
      <c r="C147" s="33">
        <v>144</v>
      </c>
      <c r="D147" s="46">
        <v>167</v>
      </c>
      <c r="E147" s="67">
        <v>3.4786324786324787</v>
      </c>
      <c r="F147" s="18">
        <v>0.58974358974358976</v>
      </c>
      <c r="G147" s="18">
        <v>0.5242165242165242</v>
      </c>
      <c r="H147" s="68">
        <v>5.8</v>
      </c>
      <c r="I147" s="45"/>
    </row>
    <row r="148" spans="1:9">
      <c r="A148" s="32">
        <v>145</v>
      </c>
      <c r="B148" s="102">
        <v>0.18803418803418803</v>
      </c>
      <c r="C148" s="33">
        <v>186</v>
      </c>
      <c r="D148" s="46">
        <v>185</v>
      </c>
      <c r="E148" s="67">
        <v>3.4700854700854702</v>
      </c>
      <c r="F148" s="18">
        <v>0.52429667519181589</v>
      </c>
      <c r="G148" s="18">
        <v>0.52685421994884907</v>
      </c>
      <c r="H148" s="68">
        <v>6.4333333333333336</v>
      </c>
      <c r="I148" s="45"/>
    </row>
    <row r="149" spans="1:9">
      <c r="A149" s="32">
        <v>146</v>
      </c>
      <c r="B149" s="102">
        <v>0.3247863247863248</v>
      </c>
      <c r="C149" s="33">
        <v>127</v>
      </c>
      <c r="D149" s="46">
        <v>143</v>
      </c>
      <c r="E149" s="67">
        <v>3.6068376068376069</v>
      </c>
      <c r="F149" s="18">
        <v>0.62314540059347179</v>
      </c>
      <c r="G149" s="18">
        <v>0.57566765578635015</v>
      </c>
      <c r="H149" s="68">
        <v>5.5666666666666664</v>
      </c>
      <c r="I149" s="45"/>
    </row>
    <row r="150" spans="1:9">
      <c r="A150" s="32">
        <v>147</v>
      </c>
      <c r="B150" s="102">
        <v>0.64102564102564108</v>
      </c>
      <c r="C150" s="33">
        <v>104</v>
      </c>
      <c r="D150" s="46">
        <v>108</v>
      </c>
      <c r="E150" s="67">
        <v>4.0854700854700852</v>
      </c>
      <c r="F150" s="18">
        <v>0.67901234567901236</v>
      </c>
      <c r="G150" s="18">
        <v>0.66666666666666674</v>
      </c>
      <c r="H150" s="68">
        <v>5.35</v>
      </c>
      <c r="I150" s="45"/>
    </row>
    <row r="151" spans="1:9">
      <c r="A151" s="32">
        <v>148</v>
      </c>
      <c r="B151" s="102">
        <v>0.36752136752136755</v>
      </c>
      <c r="C151" s="33">
        <v>119</v>
      </c>
      <c r="D151" s="46">
        <v>142</v>
      </c>
      <c r="E151" s="67">
        <v>3.5384615384615383</v>
      </c>
      <c r="F151" s="18">
        <v>0.63719512195121952</v>
      </c>
      <c r="G151" s="18">
        <v>0.56707317073170738</v>
      </c>
      <c r="H151" s="68">
        <v>5.4333333333333336</v>
      </c>
      <c r="I151" s="45"/>
    </row>
    <row r="152" spans="1:9">
      <c r="A152" s="32">
        <v>149</v>
      </c>
      <c r="B152" s="102">
        <v>0.14529914529914531</v>
      </c>
      <c r="C152" s="33">
        <v>145</v>
      </c>
      <c r="D152" s="46">
        <v>152</v>
      </c>
      <c r="E152" s="67">
        <v>3.1452991452991452</v>
      </c>
      <c r="F152" s="18">
        <v>0.57100591715976323</v>
      </c>
      <c r="G152" s="18">
        <v>0.5502958579881656</v>
      </c>
      <c r="H152" s="68">
        <v>5.5166666666666666</v>
      </c>
      <c r="I152" s="45"/>
    </row>
    <row r="153" spans="1:9">
      <c r="A153" s="32">
        <v>150</v>
      </c>
      <c r="B153" s="102">
        <v>0.18803418803418803</v>
      </c>
      <c r="C153" s="33">
        <v>123</v>
      </c>
      <c r="D153" s="46">
        <v>125</v>
      </c>
      <c r="E153" s="67">
        <v>3.5726495726495728</v>
      </c>
      <c r="F153" s="18">
        <v>0.62951807228915668</v>
      </c>
      <c r="G153" s="18">
        <v>0.62349397590361444</v>
      </c>
      <c r="H153" s="68">
        <v>5.4666666666666668</v>
      </c>
      <c r="I153" s="45"/>
    </row>
    <row r="154" spans="1:9">
      <c r="A154" s="32">
        <v>151</v>
      </c>
      <c r="B154" s="102">
        <v>0.24786324786324787</v>
      </c>
      <c r="C154" s="33">
        <v>124</v>
      </c>
      <c r="D154" s="46">
        <v>166</v>
      </c>
      <c r="E154" s="67">
        <v>3.8119658119658117</v>
      </c>
      <c r="F154" s="18">
        <v>0.66395663956639561</v>
      </c>
      <c r="G154" s="18">
        <v>0.55013550135501355</v>
      </c>
      <c r="H154" s="68">
        <v>6.1166666666666663</v>
      </c>
      <c r="I154" s="45"/>
    </row>
    <row r="155" spans="1:9">
      <c r="A155" s="32">
        <v>152</v>
      </c>
      <c r="B155" s="102">
        <v>8.5470085470085472E-2</v>
      </c>
      <c r="C155" s="33">
        <v>179</v>
      </c>
      <c r="D155" s="46">
        <v>190</v>
      </c>
      <c r="E155" s="67">
        <v>3.1965811965811968</v>
      </c>
      <c r="F155" s="18">
        <v>0.5251989389920424</v>
      </c>
      <c r="G155" s="18">
        <v>0.49602122015915118</v>
      </c>
      <c r="H155" s="68">
        <v>6.2333333333333334</v>
      </c>
      <c r="I155" s="45"/>
    </row>
    <row r="156" spans="1:9">
      <c r="A156" s="32">
        <v>153</v>
      </c>
      <c r="B156" s="102">
        <v>0.31623931623931623</v>
      </c>
      <c r="C156" s="33">
        <v>110</v>
      </c>
      <c r="D156" s="46">
        <v>122</v>
      </c>
      <c r="E156" s="67">
        <v>3.6666666666666665</v>
      </c>
      <c r="F156" s="18">
        <v>0.65732087227414326</v>
      </c>
      <c r="G156" s="18">
        <v>0.6199376947040498</v>
      </c>
      <c r="H156" s="68">
        <v>5.333333333333333</v>
      </c>
      <c r="I156" s="45"/>
    </row>
    <row r="157" spans="1:9">
      <c r="A157" s="32">
        <v>154</v>
      </c>
      <c r="B157" s="102">
        <v>0.26495726495726496</v>
      </c>
      <c r="C157" s="33">
        <v>144</v>
      </c>
      <c r="D157" s="46">
        <v>158</v>
      </c>
      <c r="E157" s="67">
        <v>3.2905982905982905</v>
      </c>
      <c r="F157" s="18">
        <v>0.57647058823529407</v>
      </c>
      <c r="G157" s="18">
        <v>0.53529411764705881</v>
      </c>
      <c r="H157" s="68">
        <v>5.6</v>
      </c>
      <c r="I157" s="45"/>
    </row>
    <row r="158" spans="1:9">
      <c r="A158" s="32">
        <v>155</v>
      </c>
      <c r="B158" s="102">
        <v>0.41025641025641024</v>
      </c>
      <c r="C158" s="33">
        <v>139</v>
      </c>
      <c r="D158" s="46">
        <v>141</v>
      </c>
      <c r="E158" s="67">
        <v>3.7435897435897436</v>
      </c>
      <c r="F158" s="18">
        <v>0.60171919770773641</v>
      </c>
      <c r="G158" s="18">
        <v>0.59598853868194834</v>
      </c>
      <c r="H158" s="68">
        <v>5.7333333333333334</v>
      </c>
      <c r="I158" s="45"/>
    </row>
    <row r="159" spans="1:9">
      <c r="A159" s="32">
        <v>156</v>
      </c>
      <c r="B159" s="102">
        <v>0.31623931623931623</v>
      </c>
      <c r="C159" s="33">
        <v>190</v>
      </c>
      <c r="D159" s="46">
        <v>188</v>
      </c>
      <c r="E159" s="67">
        <v>3.4358974358974357</v>
      </c>
      <c r="F159" s="18">
        <v>0.51030927835051543</v>
      </c>
      <c r="G159" s="18">
        <v>0.51546391752577314</v>
      </c>
      <c r="H159" s="68">
        <v>6.416666666666667</v>
      </c>
      <c r="I159" s="45"/>
    </row>
    <row r="160" spans="1:9">
      <c r="A160" s="32">
        <v>157</v>
      </c>
      <c r="B160" s="102">
        <v>0.17948717948717949</v>
      </c>
      <c r="C160" s="33">
        <v>144</v>
      </c>
      <c r="D160" s="46">
        <v>183</v>
      </c>
      <c r="E160" s="67">
        <v>3.1452991452991452</v>
      </c>
      <c r="F160" s="18">
        <v>0.5862068965517242</v>
      </c>
      <c r="G160" s="18">
        <v>0.47413793103448276</v>
      </c>
      <c r="H160" s="68">
        <v>5.7666666666666666</v>
      </c>
      <c r="I160" s="45"/>
    </row>
    <row r="161" spans="1:9">
      <c r="A161" s="32">
        <v>158</v>
      </c>
      <c r="B161" s="102">
        <v>0.14529914529914531</v>
      </c>
      <c r="C161" s="33">
        <v>176</v>
      </c>
      <c r="D161" s="46">
        <v>178</v>
      </c>
      <c r="E161" s="67">
        <v>3.4017094017094016</v>
      </c>
      <c r="F161" s="18">
        <v>0.5368421052631579</v>
      </c>
      <c r="G161" s="18">
        <v>0.53157894736842104</v>
      </c>
      <c r="H161" s="68">
        <v>6.2666666666666666</v>
      </c>
      <c r="I161" s="45"/>
    </row>
    <row r="162" spans="1:9">
      <c r="A162" s="32">
        <v>159</v>
      </c>
      <c r="B162" s="102">
        <v>0.20512820512820512</v>
      </c>
      <c r="C162" s="33">
        <v>151</v>
      </c>
      <c r="D162" s="46">
        <v>170</v>
      </c>
      <c r="E162" s="67">
        <v>3.2307692307692308</v>
      </c>
      <c r="F162" s="18">
        <v>0.56733524355300857</v>
      </c>
      <c r="G162" s="18">
        <v>0.5128939828080229</v>
      </c>
      <c r="H162" s="68">
        <v>5.7666666666666666</v>
      </c>
      <c r="I162" s="45"/>
    </row>
    <row r="163" spans="1:9">
      <c r="A163" s="32">
        <v>160</v>
      </c>
      <c r="B163" s="102">
        <v>0.20512820512820512</v>
      </c>
      <c r="C163" s="33">
        <v>135</v>
      </c>
      <c r="D163" s="46">
        <v>153</v>
      </c>
      <c r="E163" s="67">
        <v>3.8547008547008548</v>
      </c>
      <c r="F163" s="18">
        <v>0.63013698630136994</v>
      </c>
      <c r="G163" s="18">
        <v>0.58082191780821923</v>
      </c>
      <c r="H163" s="68">
        <v>6.0333333333333332</v>
      </c>
      <c r="I163" s="45"/>
    </row>
    <row r="164" spans="1:9">
      <c r="A164" s="32">
        <v>161</v>
      </c>
      <c r="B164" s="102">
        <v>0.24786324786324787</v>
      </c>
      <c r="C164" s="33">
        <v>139</v>
      </c>
      <c r="D164" s="46">
        <v>149</v>
      </c>
      <c r="E164" s="67">
        <v>3.658119658119658</v>
      </c>
      <c r="F164" s="18">
        <v>0.61281337047353768</v>
      </c>
      <c r="G164" s="18">
        <v>0.58495821727019504</v>
      </c>
      <c r="H164" s="68">
        <v>5.8833333333333337</v>
      </c>
      <c r="I164" s="45"/>
    </row>
    <row r="165" spans="1:9">
      <c r="A165" s="32">
        <v>162</v>
      </c>
      <c r="B165" s="102">
        <v>0.12820512820512819</v>
      </c>
      <c r="C165" s="33">
        <v>130</v>
      </c>
      <c r="D165" s="46">
        <v>167</v>
      </c>
      <c r="E165" s="67">
        <v>3.2136752136752138</v>
      </c>
      <c r="F165" s="18">
        <v>0.61651917404129786</v>
      </c>
      <c r="G165" s="18">
        <v>0.50737463126843663</v>
      </c>
      <c r="H165" s="68">
        <v>5.6333333333333337</v>
      </c>
      <c r="I165" s="45"/>
    </row>
    <row r="166" spans="1:9">
      <c r="A166" s="32">
        <v>163</v>
      </c>
      <c r="B166" s="102">
        <v>0.21367521367521367</v>
      </c>
      <c r="C166" s="33">
        <v>143</v>
      </c>
      <c r="D166" s="46">
        <v>156</v>
      </c>
      <c r="E166" s="67">
        <v>3.2222222222222223</v>
      </c>
      <c r="F166" s="18">
        <v>0.57692307692307687</v>
      </c>
      <c r="G166" s="18">
        <v>0.53846153846153844</v>
      </c>
      <c r="H166" s="68">
        <v>5.6</v>
      </c>
      <c r="I166" s="45"/>
    </row>
    <row r="167" spans="1:9">
      <c r="A167" s="32">
        <v>164</v>
      </c>
      <c r="B167" s="102">
        <v>0.17948717948717949</v>
      </c>
      <c r="C167" s="33">
        <v>134</v>
      </c>
      <c r="D167" s="46">
        <v>164</v>
      </c>
      <c r="E167" s="67">
        <v>3.6153846153846154</v>
      </c>
      <c r="F167" s="18">
        <v>0.63586956521739135</v>
      </c>
      <c r="G167" s="18">
        <v>0.55434782608695654</v>
      </c>
      <c r="H167" s="68">
        <v>6.05</v>
      </c>
      <c r="I167" s="45"/>
    </row>
    <row r="168" spans="1:9">
      <c r="A168" s="32">
        <v>165</v>
      </c>
      <c r="B168" s="102">
        <v>5.9829059829059832E-2</v>
      </c>
      <c r="C168" s="33">
        <v>158</v>
      </c>
      <c r="D168" s="46">
        <v>167</v>
      </c>
      <c r="E168" s="67">
        <v>3.2564102564102564</v>
      </c>
      <c r="F168" s="18">
        <v>0.55492957746478866</v>
      </c>
      <c r="G168" s="18">
        <v>0.52957746478873235</v>
      </c>
      <c r="H168" s="68">
        <v>5.8833333333333337</v>
      </c>
      <c r="I168" s="45"/>
    </row>
    <row r="169" spans="1:9">
      <c r="A169" s="32">
        <v>166</v>
      </c>
      <c r="B169" s="102">
        <v>0.17948717948717949</v>
      </c>
      <c r="C169" s="33">
        <v>140</v>
      </c>
      <c r="D169" s="46">
        <v>163</v>
      </c>
      <c r="E169" s="67">
        <v>3.5128205128205128</v>
      </c>
      <c r="F169" s="18">
        <v>0.61002785515320335</v>
      </c>
      <c r="G169" s="18">
        <v>0.54596100278551529</v>
      </c>
      <c r="H169" s="68">
        <v>5.9333333333333336</v>
      </c>
      <c r="I169" s="45"/>
    </row>
    <row r="170" spans="1:9">
      <c r="A170" s="32">
        <v>167</v>
      </c>
      <c r="B170" s="102">
        <v>8.5470085470085472E-2</v>
      </c>
      <c r="C170" s="33">
        <v>154</v>
      </c>
      <c r="D170" s="46">
        <v>191</v>
      </c>
      <c r="E170" s="67">
        <v>3.1623931623931623</v>
      </c>
      <c r="F170" s="18">
        <v>0.5803814713896458</v>
      </c>
      <c r="G170" s="18">
        <v>0.47956403269754766</v>
      </c>
      <c r="H170" s="68">
        <v>6.05</v>
      </c>
      <c r="I170" s="45"/>
    </row>
    <row r="171" spans="1:9">
      <c r="A171" s="32">
        <v>168</v>
      </c>
      <c r="B171" s="102">
        <v>0.13675213675213677</v>
      </c>
      <c r="C171" s="33">
        <v>152</v>
      </c>
      <c r="D171" s="46">
        <v>183</v>
      </c>
      <c r="E171" s="67">
        <v>3.1025641025641026</v>
      </c>
      <c r="F171" s="18">
        <v>0.56321839080459768</v>
      </c>
      <c r="G171" s="18">
        <v>0.47413793103448276</v>
      </c>
      <c r="H171" s="68">
        <v>5.7833333333333332</v>
      </c>
      <c r="I171" s="45"/>
    </row>
    <row r="172" spans="1:9">
      <c r="A172" s="32">
        <v>169</v>
      </c>
      <c r="B172" s="102">
        <v>0.19658119658119658</v>
      </c>
      <c r="C172" s="33">
        <v>162</v>
      </c>
      <c r="D172" s="46">
        <v>170</v>
      </c>
      <c r="E172" s="67">
        <v>3.5555555555555554</v>
      </c>
      <c r="F172" s="18">
        <v>0.5714285714285714</v>
      </c>
      <c r="G172" s="18">
        <v>0.55026455026455023</v>
      </c>
      <c r="H172" s="68">
        <v>6.2666666666666666</v>
      </c>
      <c r="I172" s="45"/>
    </row>
    <row r="173" spans="1:9">
      <c r="A173" s="32">
        <v>170</v>
      </c>
      <c r="B173" s="102">
        <v>0.18803418803418803</v>
      </c>
      <c r="C173" s="33">
        <v>171</v>
      </c>
      <c r="D173" s="46">
        <v>155</v>
      </c>
      <c r="E173" s="67">
        <v>3.2051282051282053</v>
      </c>
      <c r="F173" s="18">
        <v>0.50720461095100866</v>
      </c>
      <c r="G173" s="18">
        <v>0.55331412103746391</v>
      </c>
      <c r="H173" s="68">
        <v>5.75</v>
      </c>
      <c r="I173" s="45"/>
    </row>
    <row r="174" spans="1:9">
      <c r="A174" s="32">
        <v>171</v>
      </c>
      <c r="B174" s="102">
        <v>0.13675213675213677</v>
      </c>
      <c r="C174" s="33">
        <v>154</v>
      </c>
      <c r="D174" s="46">
        <v>169</v>
      </c>
      <c r="E174" s="67">
        <v>3.3760683760683761</v>
      </c>
      <c r="F174" s="18">
        <v>0.57923497267759561</v>
      </c>
      <c r="G174" s="18">
        <v>0.53825136612021862</v>
      </c>
      <c r="H174" s="68">
        <v>6.0166666666666666</v>
      </c>
      <c r="I174" s="45"/>
    </row>
    <row r="175" spans="1:9">
      <c r="A175" s="32">
        <v>172</v>
      </c>
      <c r="B175" s="102">
        <v>0.24786324786324787</v>
      </c>
      <c r="C175" s="33">
        <v>156</v>
      </c>
      <c r="D175" s="46">
        <v>150</v>
      </c>
      <c r="E175" s="67">
        <v>3.6324786324786325</v>
      </c>
      <c r="F175" s="18">
        <v>0.5772357723577235</v>
      </c>
      <c r="G175" s="18">
        <v>0.5934959349593496</v>
      </c>
      <c r="H175" s="68">
        <v>6.0333333333333332</v>
      </c>
      <c r="I175" s="45"/>
    </row>
    <row r="176" spans="1:9">
      <c r="A176" s="32">
        <v>173</v>
      </c>
      <c r="B176" s="102">
        <v>0.30769230769230771</v>
      </c>
      <c r="C176" s="33">
        <v>147</v>
      </c>
      <c r="D176" s="46">
        <v>168</v>
      </c>
      <c r="E176" s="67">
        <v>3.3760683760683761</v>
      </c>
      <c r="F176" s="18">
        <v>0.58356940509915012</v>
      </c>
      <c r="G176" s="18">
        <v>0.52407932011331448</v>
      </c>
      <c r="H176" s="68">
        <v>5.7833333333333332</v>
      </c>
      <c r="I176" s="45"/>
    </row>
    <row r="177" spans="1:9">
      <c r="A177" s="32">
        <v>174</v>
      </c>
      <c r="B177" s="102">
        <v>0.35897435897435898</v>
      </c>
      <c r="C177" s="33">
        <v>164</v>
      </c>
      <c r="D177" s="46">
        <v>163</v>
      </c>
      <c r="E177" s="67">
        <v>3.6837606837606836</v>
      </c>
      <c r="F177" s="18">
        <v>0.55555555555555558</v>
      </c>
      <c r="G177" s="18">
        <v>0.55826558265582649</v>
      </c>
      <c r="H177" s="68">
        <v>6.083333333333333</v>
      </c>
      <c r="I177" s="45"/>
    </row>
    <row r="178" spans="1:9">
      <c r="A178" s="32">
        <v>175</v>
      </c>
      <c r="B178" s="102">
        <v>0.28205128205128205</v>
      </c>
      <c r="C178" s="33">
        <v>129</v>
      </c>
      <c r="D178" s="46">
        <v>144</v>
      </c>
      <c r="E178" s="67">
        <v>3.4871794871794872</v>
      </c>
      <c r="F178" s="18">
        <v>0.61377245508982037</v>
      </c>
      <c r="G178" s="18">
        <v>0.56886227544910173</v>
      </c>
      <c r="H178" s="68">
        <v>5.55</v>
      </c>
      <c r="I178" s="45"/>
    </row>
    <row r="179" spans="1:9">
      <c r="A179" s="32">
        <v>176</v>
      </c>
      <c r="B179" s="102">
        <v>9.4017094017094016E-2</v>
      </c>
      <c r="C179" s="33">
        <v>160</v>
      </c>
      <c r="D179" s="46">
        <v>162</v>
      </c>
      <c r="E179" s="67">
        <v>3.341880341880342</v>
      </c>
      <c r="F179" s="18">
        <v>0.55801104972375692</v>
      </c>
      <c r="G179" s="18">
        <v>0.55248618784530379</v>
      </c>
      <c r="H179" s="68">
        <v>5.9333333333333336</v>
      </c>
      <c r="I179" s="45"/>
    </row>
    <row r="180" spans="1:9">
      <c r="A180" s="32">
        <v>177</v>
      </c>
      <c r="B180" s="102">
        <v>0.17948717948717949</v>
      </c>
      <c r="C180" s="33">
        <v>153</v>
      </c>
      <c r="D180" s="46">
        <v>157</v>
      </c>
      <c r="E180" s="67">
        <v>3.5470085470085468</v>
      </c>
      <c r="F180" s="18">
        <v>0.58082191780821923</v>
      </c>
      <c r="G180" s="18">
        <v>0.56986301369863013</v>
      </c>
      <c r="H180" s="68">
        <v>5.9833333333333334</v>
      </c>
      <c r="I180" s="45"/>
    </row>
    <row r="181" spans="1:9">
      <c r="A181" s="32">
        <v>178</v>
      </c>
      <c r="B181" s="102">
        <v>0.13675213675213677</v>
      </c>
      <c r="C181" s="33">
        <v>138</v>
      </c>
      <c r="D181" s="46">
        <v>143</v>
      </c>
      <c r="E181" s="67">
        <v>3.6495726495726495</v>
      </c>
      <c r="F181" s="18">
        <v>0.61235955056179781</v>
      </c>
      <c r="G181" s="18">
        <v>0.598314606741573</v>
      </c>
      <c r="H181" s="68">
        <v>5.916666666666667</v>
      </c>
      <c r="I181" s="45"/>
    </row>
    <row r="182" spans="1:9">
      <c r="A182" s="32">
        <v>179</v>
      </c>
      <c r="B182" s="102">
        <v>0.26495726495726496</v>
      </c>
      <c r="C182" s="33">
        <v>149</v>
      </c>
      <c r="D182" s="46">
        <v>171</v>
      </c>
      <c r="E182" s="67">
        <v>3.4273504273504272</v>
      </c>
      <c r="F182" s="18">
        <v>0.58379888268156432</v>
      </c>
      <c r="G182" s="18">
        <v>0.52234636871508378</v>
      </c>
      <c r="H182" s="68">
        <v>5.9</v>
      </c>
      <c r="I182" s="45"/>
    </row>
    <row r="183" spans="1:9">
      <c r="A183" s="32">
        <v>180</v>
      </c>
      <c r="B183" s="102">
        <v>0.14529914529914531</v>
      </c>
      <c r="C183" s="33">
        <v>172</v>
      </c>
      <c r="D183" s="46">
        <v>167</v>
      </c>
      <c r="E183" s="67">
        <v>3.2307692307692308</v>
      </c>
      <c r="F183" s="18">
        <v>0.52747252747252749</v>
      </c>
      <c r="G183" s="18">
        <v>0.54120879120879128</v>
      </c>
      <c r="H183" s="68">
        <v>6.0333333333333332</v>
      </c>
      <c r="I183" s="45"/>
    </row>
    <row r="184" spans="1:9">
      <c r="A184" s="32">
        <v>181</v>
      </c>
      <c r="B184" s="102">
        <v>0.28205128205128205</v>
      </c>
      <c r="C184" s="33">
        <v>151</v>
      </c>
      <c r="D184" s="46">
        <v>177</v>
      </c>
      <c r="E184" s="67">
        <v>3.4444444444444446</v>
      </c>
      <c r="F184" s="18">
        <v>0.57938718662952648</v>
      </c>
      <c r="G184" s="18">
        <v>0.50696378830083566</v>
      </c>
      <c r="H184" s="68">
        <v>5.9666666666666668</v>
      </c>
      <c r="I184" s="45"/>
    </row>
    <row r="185" spans="1:9">
      <c r="A185" s="32">
        <v>182</v>
      </c>
      <c r="B185" s="102">
        <v>0.1623931623931624</v>
      </c>
      <c r="C185" s="33">
        <v>136</v>
      </c>
      <c r="D185" s="46">
        <v>146</v>
      </c>
      <c r="E185" s="67">
        <v>3.3333333333333335</v>
      </c>
      <c r="F185" s="18">
        <v>0.59882005899705015</v>
      </c>
      <c r="G185" s="18">
        <v>0.56932153392330376</v>
      </c>
      <c r="H185" s="68">
        <v>5.6333333333333337</v>
      </c>
      <c r="I185" s="45"/>
    </row>
    <row r="186" spans="1:9">
      <c r="A186" s="32">
        <v>183</v>
      </c>
      <c r="B186" s="102">
        <v>0.14529914529914531</v>
      </c>
      <c r="C186" s="33">
        <v>145</v>
      </c>
      <c r="D186" s="46">
        <v>166</v>
      </c>
      <c r="E186" s="67">
        <v>3.2820512820512819</v>
      </c>
      <c r="F186" s="18">
        <v>0.59269662921348321</v>
      </c>
      <c r="G186" s="18">
        <v>0.53370786516853941</v>
      </c>
      <c r="H186" s="68">
        <v>5.916666666666667</v>
      </c>
      <c r="I186" s="45"/>
    </row>
    <row r="187" spans="1:9">
      <c r="A187" s="32">
        <v>184</v>
      </c>
      <c r="B187" s="102">
        <v>0.22222222222222221</v>
      </c>
      <c r="C187" s="33">
        <v>155</v>
      </c>
      <c r="D187" s="46">
        <v>171</v>
      </c>
      <c r="E187" s="67">
        <v>3.4017094017094016</v>
      </c>
      <c r="F187" s="18">
        <v>0.56824512534818949</v>
      </c>
      <c r="G187" s="18">
        <v>0.5236768802228412</v>
      </c>
      <c r="H187" s="68">
        <v>5.9</v>
      </c>
      <c r="I187" s="45"/>
    </row>
    <row r="188" spans="1:9">
      <c r="A188" s="32">
        <v>185</v>
      </c>
      <c r="B188" s="102">
        <v>0.20512820512820512</v>
      </c>
      <c r="C188" s="33">
        <v>128</v>
      </c>
      <c r="D188" s="46">
        <v>144</v>
      </c>
      <c r="E188" s="67">
        <v>3.6239316239316239</v>
      </c>
      <c r="F188" s="18">
        <v>0.62898550724637681</v>
      </c>
      <c r="G188" s="18">
        <v>0.58260869565217388</v>
      </c>
      <c r="H188" s="68">
        <v>5.7333333333333334</v>
      </c>
      <c r="I188" s="45"/>
    </row>
    <row r="189" spans="1:9">
      <c r="A189" s="32">
        <v>186</v>
      </c>
      <c r="B189" s="102">
        <v>0.17948717948717949</v>
      </c>
      <c r="C189" s="33">
        <v>140</v>
      </c>
      <c r="D189" s="46">
        <v>151</v>
      </c>
      <c r="E189" s="67">
        <v>3.4017094017094016</v>
      </c>
      <c r="F189" s="18">
        <v>0.58702064896755157</v>
      </c>
      <c r="G189" s="18">
        <v>0.55457227138643073</v>
      </c>
      <c r="H189" s="68">
        <v>5.6333333333333337</v>
      </c>
      <c r="I189" s="45"/>
    </row>
    <row r="190" spans="1:9">
      <c r="A190" s="32">
        <v>187</v>
      </c>
      <c r="B190" s="102">
        <v>0.45299145299145299</v>
      </c>
      <c r="C190" s="33">
        <v>101</v>
      </c>
      <c r="D190" s="46">
        <v>107</v>
      </c>
      <c r="E190" s="67">
        <v>3.8803418803418803</v>
      </c>
      <c r="F190" s="18">
        <v>0.67936507936507939</v>
      </c>
      <c r="G190" s="18">
        <v>0.6603174603174603</v>
      </c>
      <c r="H190" s="68">
        <v>5.166666666666667</v>
      </c>
      <c r="I190" s="45"/>
    </row>
    <row r="191" spans="1:9">
      <c r="A191" s="32">
        <v>188</v>
      </c>
      <c r="B191" s="102">
        <v>0.35897435897435898</v>
      </c>
      <c r="C191" s="33">
        <v>120</v>
      </c>
      <c r="D191" s="46">
        <v>133</v>
      </c>
      <c r="E191" s="67">
        <v>3.9316239316239314</v>
      </c>
      <c r="F191" s="18">
        <v>0.65417867435158494</v>
      </c>
      <c r="G191" s="18">
        <v>0.61671469740634</v>
      </c>
      <c r="H191" s="68">
        <v>5.7666666666666666</v>
      </c>
      <c r="I191" s="45"/>
    </row>
    <row r="192" spans="1:9">
      <c r="A192" s="32">
        <v>189</v>
      </c>
      <c r="B192" s="102">
        <v>0.15384615384615385</v>
      </c>
      <c r="C192" s="33">
        <v>153</v>
      </c>
      <c r="D192" s="46">
        <v>139</v>
      </c>
      <c r="E192" s="67">
        <v>3.5555555555555554</v>
      </c>
      <c r="F192" s="18">
        <v>0.57499999999999996</v>
      </c>
      <c r="G192" s="18">
        <v>0.61388888888888893</v>
      </c>
      <c r="H192" s="68">
        <v>5.9333333333333336</v>
      </c>
      <c r="I192" s="45"/>
    </row>
    <row r="193" spans="1:9">
      <c r="A193" s="32">
        <v>190</v>
      </c>
      <c r="B193" s="102">
        <v>0.28205128205128205</v>
      </c>
      <c r="C193" s="33">
        <v>152</v>
      </c>
      <c r="D193" s="46">
        <v>171</v>
      </c>
      <c r="E193" s="67">
        <v>3.6153846153846154</v>
      </c>
      <c r="F193" s="18">
        <v>0.58583106267029972</v>
      </c>
      <c r="G193" s="18">
        <v>0.5340599455040872</v>
      </c>
      <c r="H193" s="68">
        <v>6.05</v>
      </c>
      <c r="I193" s="45"/>
    </row>
    <row r="194" spans="1:9">
      <c r="A194" s="32">
        <v>191</v>
      </c>
      <c r="B194" s="102">
        <v>9.4017094017094016E-2</v>
      </c>
      <c r="C194" s="33">
        <v>125</v>
      </c>
      <c r="D194" s="46">
        <v>144</v>
      </c>
      <c r="E194" s="67">
        <v>3.4871794871794872</v>
      </c>
      <c r="F194" s="18">
        <v>0.6387283236994219</v>
      </c>
      <c r="G194" s="18">
        <v>0.58381502890173409</v>
      </c>
      <c r="H194" s="68">
        <v>5.7</v>
      </c>
      <c r="I194" s="45"/>
    </row>
    <row r="195" spans="1:9">
      <c r="A195" s="32">
        <v>192</v>
      </c>
      <c r="B195" s="102">
        <v>6.8376068376068383E-2</v>
      </c>
      <c r="C195" s="33">
        <v>166</v>
      </c>
      <c r="D195" s="46">
        <v>168</v>
      </c>
      <c r="E195" s="67">
        <v>3.1111111111111112</v>
      </c>
      <c r="F195" s="18">
        <v>0.53888888888888886</v>
      </c>
      <c r="G195" s="18">
        <v>0.53333333333333333</v>
      </c>
      <c r="H195" s="68">
        <v>5.9333333333333336</v>
      </c>
      <c r="I195" s="45"/>
    </row>
    <row r="196" spans="1:9">
      <c r="A196" s="32">
        <v>193</v>
      </c>
      <c r="B196" s="102">
        <v>0.18803418803418803</v>
      </c>
      <c r="C196" s="33">
        <v>154</v>
      </c>
      <c r="D196" s="46">
        <v>165</v>
      </c>
      <c r="E196" s="67">
        <v>3.7435897435897436</v>
      </c>
      <c r="F196" s="18">
        <v>0.59473684210526323</v>
      </c>
      <c r="G196" s="18">
        <v>0.56578947368421051</v>
      </c>
      <c r="H196" s="68">
        <v>6.2666666666666666</v>
      </c>
      <c r="I196" s="45"/>
    </row>
    <row r="197" spans="1:9">
      <c r="A197" s="32">
        <v>194</v>
      </c>
      <c r="B197" s="102">
        <v>0.58974358974358976</v>
      </c>
      <c r="C197" s="33">
        <v>116</v>
      </c>
      <c r="D197" s="46">
        <v>132</v>
      </c>
      <c r="E197" s="67">
        <v>3.6495726495726495</v>
      </c>
      <c r="F197" s="18">
        <v>0.63406940063091488</v>
      </c>
      <c r="G197" s="18">
        <v>0.58359621451104093</v>
      </c>
      <c r="H197" s="68">
        <v>5.25</v>
      </c>
      <c r="I197" s="45"/>
    </row>
    <row r="198" spans="1:9">
      <c r="A198" s="32">
        <v>195</v>
      </c>
      <c r="B198" s="102">
        <v>0.42735042735042733</v>
      </c>
      <c r="C198" s="33">
        <v>117</v>
      </c>
      <c r="D198" s="46">
        <v>136</v>
      </c>
      <c r="E198" s="67">
        <v>3.9230769230769229</v>
      </c>
      <c r="F198" s="18">
        <v>0.65588235294117647</v>
      </c>
      <c r="G198" s="18">
        <v>0.6</v>
      </c>
      <c r="H198" s="68">
        <v>5.6</v>
      </c>
      <c r="I198" s="45"/>
    </row>
    <row r="199" spans="1:9">
      <c r="A199" s="32">
        <v>196</v>
      </c>
      <c r="B199" s="102">
        <v>0.1111111111111111</v>
      </c>
      <c r="C199" s="33">
        <v>159</v>
      </c>
      <c r="D199" s="46">
        <v>166</v>
      </c>
      <c r="E199" s="67">
        <v>3.324786324786325</v>
      </c>
      <c r="F199" s="18">
        <v>0.55833333333333335</v>
      </c>
      <c r="G199" s="18">
        <v>0.53888888888888886</v>
      </c>
      <c r="H199" s="68">
        <v>5.9833333333333334</v>
      </c>
      <c r="I199" s="45"/>
    </row>
    <row r="200" spans="1:9">
      <c r="A200" s="32">
        <v>197</v>
      </c>
      <c r="B200" s="102">
        <v>0.6495726495726496</v>
      </c>
      <c r="C200" s="33">
        <v>105</v>
      </c>
      <c r="D200" s="46">
        <v>96</v>
      </c>
      <c r="E200" s="67">
        <v>4.3760683760683765</v>
      </c>
      <c r="F200" s="18">
        <v>0.68373493975903621</v>
      </c>
      <c r="G200" s="18">
        <v>0.71084337349397586</v>
      </c>
      <c r="H200" s="68">
        <v>5.45</v>
      </c>
      <c r="I200" s="45"/>
    </row>
    <row r="201" spans="1:9">
      <c r="A201" s="32">
        <v>198</v>
      </c>
      <c r="B201" s="102">
        <v>0.23931623931623933</v>
      </c>
      <c r="C201" s="33">
        <v>169</v>
      </c>
      <c r="D201" s="46">
        <v>182</v>
      </c>
      <c r="E201" s="67">
        <v>3.5042735042735043</v>
      </c>
      <c r="F201" s="18">
        <v>0.55172413793103448</v>
      </c>
      <c r="G201" s="18">
        <v>0.51724137931034475</v>
      </c>
      <c r="H201" s="68">
        <v>6.2333333333333334</v>
      </c>
      <c r="I201" s="45"/>
    </row>
    <row r="202" spans="1:9">
      <c r="A202" s="32">
        <v>199</v>
      </c>
      <c r="B202" s="102">
        <v>0.29059829059829062</v>
      </c>
      <c r="C202" s="33">
        <v>118</v>
      </c>
      <c r="D202" s="46">
        <v>136</v>
      </c>
      <c r="E202" s="67">
        <v>3.6239316239316239</v>
      </c>
      <c r="F202" s="18">
        <v>0.65088757396449703</v>
      </c>
      <c r="G202" s="18">
        <v>0.5976331360946745</v>
      </c>
      <c r="H202" s="68">
        <v>5.5666666666666664</v>
      </c>
      <c r="I202" s="45"/>
    </row>
    <row r="203" spans="1:9" ht="14" thickBot="1">
      <c r="A203" s="32">
        <v>200</v>
      </c>
      <c r="B203" s="102">
        <v>6.8376068376068383E-2</v>
      </c>
      <c r="C203" s="33">
        <v>178</v>
      </c>
      <c r="D203" s="46">
        <v>204</v>
      </c>
      <c r="E203" s="67">
        <v>3.2222222222222223</v>
      </c>
      <c r="F203" s="18">
        <v>0.53645833333333326</v>
      </c>
      <c r="G203" s="18">
        <v>0.46875</v>
      </c>
      <c r="H203" s="68">
        <v>6.35</v>
      </c>
      <c r="I203" s="45"/>
    </row>
    <row r="204" spans="1:9" ht="14">
      <c r="A204" s="74" t="s">
        <v>35</v>
      </c>
      <c r="B204" s="101">
        <f>AVERAGE(B4:B203)</f>
        <v>0.23538461538461555</v>
      </c>
      <c r="C204" s="49">
        <f t="shared" ref="C204:E204" si="2">AVERAGE(C4:C203)</f>
        <v>145.245</v>
      </c>
      <c r="D204" s="49">
        <f t="shared" si="2"/>
        <v>158.745</v>
      </c>
      <c r="E204" s="105">
        <f t="shared" si="2"/>
        <v>3.4981623931623931</v>
      </c>
      <c r="F204" s="62">
        <f>AVERAGE(F4:F203)</f>
        <v>0.59247640373936539</v>
      </c>
      <c r="G204" s="62">
        <f t="shared" ref="G204:H204" si="3">AVERAGE(G4:G203)</f>
        <v>0.55448413053799195</v>
      </c>
      <c r="H204" s="63">
        <f t="shared" si="3"/>
        <v>5.8652500000000005</v>
      </c>
      <c r="I204" s="61"/>
    </row>
    <row r="205" spans="1:9" ht="28">
      <c r="A205" s="75" t="s">
        <v>38</v>
      </c>
      <c r="B205" s="102">
        <f>_xlfn.STDEV.S(B4:B203)</f>
        <v>0.13324663466877978</v>
      </c>
      <c r="C205" s="45">
        <f t="shared" ref="C205:H205" si="4">_xlfn.STDEV.S(C4:C203)</f>
        <v>20.409992995352848</v>
      </c>
      <c r="D205" s="45">
        <f t="shared" si="4"/>
        <v>21.409854843555365</v>
      </c>
      <c r="E205" s="67">
        <f t="shared" si="4"/>
        <v>0.24016969064972857</v>
      </c>
      <c r="F205" s="18">
        <f t="shared" si="4"/>
        <v>4.2008712453868682E-2</v>
      </c>
      <c r="G205" s="18">
        <f t="shared" si="4"/>
        <v>4.3926597607831089E-2</v>
      </c>
      <c r="H205" s="64">
        <f t="shared" si="4"/>
        <v>0.2956920239570654</v>
      </c>
      <c r="I205" s="61"/>
    </row>
    <row r="206" spans="1:9" ht="14">
      <c r="A206" s="75" t="s">
        <v>36</v>
      </c>
      <c r="B206" s="102">
        <f>MIN(B4:B203)</f>
        <v>2.564102564102564E-2</v>
      </c>
      <c r="C206" s="45">
        <f t="shared" ref="C206:H206" si="5">MIN(C4:C203)</f>
        <v>85</v>
      </c>
      <c r="D206" s="45">
        <f t="shared" si="5"/>
        <v>95</v>
      </c>
      <c r="E206" s="67">
        <f t="shared" si="5"/>
        <v>3.0341880341880341</v>
      </c>
      <c r="F206" s="18">
        <f t="shared" si="5"/>
        <v>0.49238578680203049</v>
      </c>
      <c r="G206" s="18">
        <f t="shared" si="5"/>
        <v>0.44533333333333336</v>
      </c>
      <c r="H206" s="64">
        <f t="shared" si="5"/>
        <v>4.9666666666666668</v>
      </c>
      <c r="I206" s="61"/>
    </row>
    <row r="207" spans="1:9" ht="15" thickBot="1">
      <c r="A207" s="76" t="s">
        <v>37</v>
      </c>
      <c r="B207" s="103">
        <f>MAX(B4:B203)</f>
        <v>0.88888888888888884</v>
      </c>
      <c r="C207" s="52">
        <f t="shared" ref="C207:H207" si="6">MAX(C4:C203)</f>
        <v>200</v>
      </c>
      <c r="D207" s="52">
        <f t="shared" si="6"/>
        <v>208</v>
      </c>
      <c r="E207" s="52">
        <f t="shared" si="6"/>
        <v>4.384615384615385</v>
      </c>
      <c r="F207" s="52">
        <f t="shared" si="6"/>
        <v>0.72312703583061888</v>
      </c>
      <c r="G207" s="52">
        <f t="shared" si="6"/>
        <v>0.71084337349397586</v>
      </c>
      <c r="H207" s="71">
        <f t="shared" si="6"/>
        <v>6.55</v>
      </c>
      <c r="I207" s="61"/>
    </row>
  </sheetData>
  <mergeCells count="2">
    <mergeCell ref="A2:D2"/>
    <mergeCell ref="J12:P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23"/>
  <sheetViews>
    <sheetView workbookViewId="0">
      <selection activeCell="I24" sqref="I24"/>
    </sheetView>
  </sheetViews>
  <sheetFormatPr baseColWidth="10" defaultColWidth="8.83203125" defaultRowHeight="13"/>
  <cols>
    <col min="2" max="2" width="9.5" customWidth="1"/>
  </cols>
  <sheetData>
    <row r="3" spans="1:10" ht="14" thickBot="1"/>
    <row r="4" spans="1:10" ht="71" thickBot="1">
      <c r="A4" s="147" t="s">
        <v>59</v>
      </c>
      <c r="B4" s="148"/>
      <c r="C4" s="146" t="s">
        <v>60</v>
      </c>
      <c r="D4" s="146" t="s">
        <v>40</v>
      </c>
      <c r="E4" s="146" t="s">
        <v>41</v>
      </c>
      <c r="F4" s="60" t="s">
        <v>61</v>
      </c>
    </row>
    <row r="5" spans="1:10" ht="15" customHeight="1" thickBot="1">
      <c r="A5" s="154" t="s">
        <v>62</v>
      </c>
      <c r="B5" s="151" t="s">
        <v>35</v>
      </c>
      <c r="C5" s="49">
        <v>7.9335784313725437</v>
      </c>
      <c r="D5" s="49">
        <v>24.864999999999998</v>
      </c>
      <c r="E5" s="49">
        <v>11.174656862745096</v>
      </c>
      <c r="F5" s="181">
        <v>0.93331902394636801</v>
      </c>
    </row>
    <row r="6" spans="1:10" ht="29" thickBot="1">
      <c r="A6" s="155"/>
      <c r="B6" s="152" t="s">
        <v>38</v>
      </c>
      <c r="C6" s="45">
        <v>5.2451211469614307</v>
      </c>
      <c r="D6" s="45">
        <v>18.821210503687603</v>
      </c>
      <c r="E6" s="45">
        <v>5.3623265083451654</v>
      </c>
      <c r="F6" s="160">
        <v>4.9759635540285257E-2</v>
      </c>
      <c r="H6" s="172" t="s">
        <v>66</v>
      </c>
      <c r="I6" s="173"/>
      <c r="J6" s="174"/>
    </row>
    <row r="7" spans="1:10" ht="15" thickBot="1">
      <c r="A7" s="155"/>
      <c r="B7" s="152" t="s">
        <v>36</v>
      </c>
      <c r="C7" s="45">
        <v>0.8529411764705882</v>
      </c>
      <c r="D7" s="45">
        <v>0</v>
      </c>
      <c r="E7" s="45">
        <v>3.5</v>
      </c>
      <c r="F7" s="160">
        <v>0.73821989528795817</v>
      </c>
    </row>
    <row r="8" spans="1:10" ht="15" thickBot="1">
      <c r="A8" s="155"/>
      <c r="B8" s="152" t="s">
        <v>37</v>
      </c>
      <c r="C8" s="52">
        <v>32.803921568627452</v>
      </c>
      <c r="D8" s="52">
        <v>100</v>
      </c>
      <c r="E8" s="52">
        <v>36.382352941176471</v>
      </c>
      <c r="F8" s="161">
        <v>1</v>
      </c>
      <c r="H8" s="175" t="s">
        <v>67</v>
      </c>
      <c r="I8" s="176"/>
      <c r="J8" s="177"/>
    </row>
    <row r="9" spans="1:10" ht="14" thickBot="1">
      <c r="A9" s="157"/>
      <c r="B9" s="158"/>
      <c r="C9" s="158"/>
      <c r="D9" s="158"/>
      <c r="E9" s="158"/>
      <c r="F9" s="159"/>
      <c r="H9" s="178"/>
      <c r="I9" s="179"/>
      <c r="J9" s="180"/>
    </row>
    <row r="10" spans="1:10" ht="14" customHeight="1">
      <c r="A10" s="155" t="s">
        <v>63</v>
      </c>
      <c r="B10" s="152" t="s">
        <v>35</v>
      </c>
      <c r="C10" s="49">
        <v>23.303235294117652</v>
      </c>
      <c r="D10" s="49">
        <v>4.24</v>
      </c>
      <c r="E10" s="49">
        <v>26.561372549019612</v>
      </c>
      <c r="F10" s="181">
        <v>0.98783539582458235</v>
      </c>
    </row>
    <row r="11" spans="1:10" ht="28">
      <c r="A11" s="155"/>
      <c r="B11" s="152" t="s">
        <v>38</v>
      </c>
      <c r="C11" s="45">
        <v>10.544064172882139</v>
      </c>
      <c r="D11" s="45">
        <v>6.1654247470517216</v>
      </c>
      <c r="E11" s="45">
        <v>10.661431973951013</v>
      </c>
      <c r="F11" s="160">
        <v>1.767599881445394E-2</v>
      </c>
    </row>
    <row r="12" spans="1:10" ht="14">
      <c r="A12" s="155"/>
      <c r="B12" s="152" t="s">
        <v>36</v>
      </c>
      <c r="C12" s="45">
        <v>3.9607843137254903</v>
      </c>
      <c r="D12" s="45">
        <v>0</v>
      </c>
      <c r="E12" s="45">
        <v>6.9607843137254903</v>
      </c>
      <c r="F12" s="160">
        <v>0.89552238805970152</v>
      </c>
    </row>
    <row r="13" spans="1:10" ht="15" thickBot="1">
      <c r="A13" s="155"/>
      <c r="B13" s="152" t="s">
        <v>37</v>
      </c>
      <c r="C13" s="52">
        <v>66.009803921568633</v>
      </c>
      <c r="D13" s="52">
        <v>35</v>
      </c>
      <c r="E13" s="52">
        <v>69.794117647058826</v>
      </c>
      <c r="F13" s="161">
        <v>1</v>
      </c>
    </row>
    <row r="14" spans="1:10" ht="14" thickBot="1">
      <c r="A14" s="157"/>
      <c r="B14" s="158"/>
      <c r="C14" s="165"/>
      <c r="D14" s="165"/>
      <c r="E14" s="165"/>
      <c r="F14" s="166"/>
    </row>
    <row r="15" spans="1:10" ht="14">
      <c r="A15" s="155" t="s">
        <v>64</v>
      </c>
      <c r="B15" s="141" t="s">
        <v>35</v>
      </c>
      <c r="C15" s="182">
        <v>9.3039215686274407E-2</v>
      </c>
      <c r="D15" s="169">
        <v>179.0625</v>
      </c>
      <c r="E15" s="140">
        <v>3.3580882352941162</v>
      </c>
      <c r="F15" s="170">
        <v>0.50219063140478792</v>
      </c>
      <c r="H15" s="43" t="s">
        <v>71</v>
      </c>
    </row>
    <row r="16" spans="1:10" ht="28">
      <c r="A16" s="155"/>
      <c r="B16" s="141" t="s">
        <v>38</v>
      </c>
      <c r="C16" s="163">
        <v>5.6886608587985547E-2</v>
      </c>
      <c r="D16" s="142">
        <v>18.754472641316838</v>
      </c>
      <c r="E16" s="143">
        <v>0.19456738067569695</v>
      </c>
      <c r="F16" s="162">
        <v>3.681327871610636E-2</v>
      </c>
    </row>
    <row r="17" spans="1:6" ht="14">
      <c r="A17" s="155"/>
      <c r="B17" s="141" t="s">
        <v>36</v>
      </c>
      <c r="C17" s="163">
        <v>0</v>
      </c>
      <c r="D17" s="142">
        <v>117.5</v>
      </c>
      <c r="E17" s="143">
        <v>2.9117647058823528</v>
      </c>
      <c r="F17" s="162">
        <v>0.4140533494540371</v>
      </c>
    </row>
    <row r="18" spans="1:6" ht="15" thickBot="1">
      <c r="A18" s="155"/>
      <c r="B18" s="141" t="s">
        <v>37</v>
      </c>
      <c r="C18" s="164">
        <v>0.35294117647058826</v>
      </c>
      <c r="D18" s="144">
        <v>233.5</v>
      </c>
      <c r="E18" s="145">
        <v>3.9509803921568629</v>
      </c>
      <c r="F18" s="171">
        <v>0.6270039223574374</v>
      </c>
    </row>
    <row r="19" spans="1:6" ht="14" thickBot="1">
      <c r="A19" s="157"/>
      <c r="B19" s="158"/>
      <c r="C19" s="167"/>
      <c r="D19" s="167"/>
      <c r="E19" s="167"/>
      <c r="F19" s="168"/>
    </row>
    <row r="20" spans="1:6" ht="14">
      <c r="A20" s="155" t="s">
        <v>65</v>
      </c>
      <c r="B20" s="152" t="s">
        <v>35</v>
      </c>
      <c r="C20" s="182">
        <v>0.23538461538461555</v>
      </c>
      <c r="D20" s="45">
        <v>151.995</v>
      </c>
      <c r="E20" s="108">
        <v>3.4981623931623931</v>
      </c>
      <c r="F20" s="160">
        <v>0.57348026713867872</v>
      </c>
    </row>
    <row r="21" spans="1:6" ht="28">
      <c r="A21" s="155"/>
      <c r="B21" s="152" t="s">
        <v>38</v>
      </c>
      <c r="C21" s="102">
        <v>0.13324663466877978</v>
      </c>
      <c r="D21" s="45">
        <v>20.909923919454108</v>
      </c>
      <c r="E21" s="108">
        <v>0.24016969064972857</v>
      </c>
      <c r="F21" s="160">
        <v>4.2967655030849886E-2</v>
      </c>
    </row>
    <row r="22" spans="1:6" ht="14">
      <c r="A22" s="155"/>
      <c r="B22" s="152" t="s">
        <v>36</v>
      </c>
      <c r="C22" s="102">
        <v>2.564102564102564E-2</v>
      </c>
      <c r="D22" s="45">
        <v>90</v>
      </c>
      <c r="E22" s="108">
        <v>3.0341880341880341</v>
      </c>
      <c r="F22" s="160">
        <v>0.46885956006768192</v>
      </c>
    </row>
    <row r="23" spans="1:6" ht="15" thickBot="1">
      <c r="A23" s="156"/>
      <c r="B23" s="153" t="s">
        <v>37</v>
      </c>
      <c r="C23" s="103">
        <v>0.88888888888888884</v>
      </c>
      <c r="D23" s="52">
        <v>204</v>
      </c>
      <c r="E23" s="52">
        <v>4.384615384615385</v>
      </c>
      <c r="F23" s="161">
        <v>0.71698520466229732</v>
      </c>
    </row>
  </sheetData>
  <mergeCells count="7">
    <mergeCell ref="A4:B4"/>
    <mergeCell ref="A5:A8"/>
    <mergeCell ref="A10:A13"/>
    <mergeCell ref="A15:A18"/>
    <mergeCell ref="A20:A23"/>
    <mergeCell ref="H6:I6"/>
    <mergeCell ref="H8:I9"/>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14</vt:i4>
      </vt:variant>
    </vt:vector>
  </HeadingPairs>
  <TitlesOfParts>
    <vt:vector size="23" baseType="lpstr">
      <vt:lpstr>Single Agent Current System</vt:lpstr>
      <vt:lpstr>Current System Simulation Runs </vt:lpstr>
      <vt:lpstr>Single Agent Advertising System</vt:lpstr>
      <vt:lpstr>Ad System Simulation Runs</vt:lpstr>
      <vt:lpstr>Two Agents Current System</vt:lpstr>
      <vt:lpstr>Two Agent Simulation Run</vt:lpstr>
      <vt:lpstr>Two Agents Advertising System</vt:lpstr>
      <vt:lpstr>Two Agent Ad System Sim Run</vt:lpstr>
      <vt:lpstr>Table Summary</vt:lpstr>
      <vt:lpstr>'Single Agent Advertising System'!arrivalgap</vt:lpstr>
      <vt:lpstr>'Two Agents Advertising System'!arrivalgap</vt:lpstr>
      <vt:lpstr>'Two Agents Current System'!arrivalgap</vt:lpstr>
      <vt:lpstr>arrivalgap</vt:lpstr>
      <vt:lpstr>'Single Agent Advertising System'!NewTellerTime</vt:lpstr>
      <vt:lpstr>NewTellerTime</vt:lpstr>
      <vt:lpstr>'Single Agent Advertising System'!OldTellerTime</vt:lpstr>
      <vt:lpstr>'Two Agents Advertising System'!OldTellerTime</vt:lpstr>
      <vt:lpstr>'Two Agents Current System'!OldTellerTime</vt:lpstr>
      <vt:lpstr>OldTellerTime</vt:lpstr>
      <vt:lpstr>'Single Agent Advertising System'!servicetype</vt:lpstr>
      <vt:lpstr>'Two Agents Advertising System'!servicetype</vt:lpstr>
      <vt:lpstr>'Two Agents Current System'!servicetype</vt:lpstr>
      <vt:lpstr>servicetype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Leons</dc:creator>
  <cp:lastModifiedBy>Theo Hargis</cp:lastModifiedBy>
  <cp:lastPrinted>2002-11-12T17:05:33Z</cp:lastPrinted>
  <dcterms:created xsi:type="dcterms:W3CDTF">1998-03-23T17:55:57Z</dcterms:created>
  <dcterms:modified xsi:type="dcterms:W3CDTF">2020-05-01T03:13:08Z</dcterms:modified>
</cp:coreProperties>
</file>