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olaniranokounlolabiaou/Desktop/Actuariat - Year 3/S1/ERM/projet/"/>
    </mc:Choice>
  </mc:AlternateContent>
  <xr:revisionPtr revIDLastSave="0" documentId="8_{06D84C2C-1831-9D4E-92E3-3D482F068044}" xr6:coauthVersionLast="47" xr6:coauthVersionMax="47" xr10:uidLastSave="{00000000-0000-0000-0000-000000000000}"/>
  <bookViews>
    <workbookView xWindow="180" yWindow="500" windowWidth="28800" windowHeight="1656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C9" i="1"/>
  <c r="D16" i="1"/>
  <c r="D21" i="1" l="1"/>
  <c r="F21" i="1"/>
  <c r="G21" i="1"/>
  <c r="E21" i="1"/>
  <c r="F14" i="1"/>
  <c r="C21" i="1" l="1"/>
  <c r="C14" i="1"/>
  <c r="D14" i="1"/>
  <c r="G14" i="1"/>
  <c r="E14" i="1"/>
  <c r="D5" i="1"/>
  <c r="E5" i="1" s="1"/>
  <c r="F5" i="1" s="1"/>
  <c r="G5" i="1" s="1"/>
  <c r="D9" i="1" l="1"/>
  <c r="E9" i="1" l="1"/>
  <c r="F9" i="1" l="1"/>
  <c r="G9" i="1" l="1"/>
</calcChain>
</file>

<file path=xl/sharedStrings.xml><?xml version="1.0" encoding="utf-8"?>
<sst xmlns="http://schemas.openxmlformats.org/spreadsheetml/2006/main" count="26" uniqueCount="25">
  <si>
    <t>Scénario central</t>
  </si>
  <si>
    <t>Scénario stressé</t>
  </si>
  <si>
    <t>Fonds propre SC</t>
  </si>
  <si>
    <t>Fond propres SS</t>
  </si>
  <si>
    <t>SCR SC</t>
  </si>
  <si>
    <t>SCR SS</t>
  </si>
  <si>
    <t>Ratio Solva SC</t>
  </si>
  <si>
    <t>Ratio Solva SS</t>
  </si>
  <si>
    <t>M€</t>
  </si>
  <si>
    <t>Stress : Sinistralité ++ climatique et défaut de réass</t>
  </si>
  <si>
    <t>Solution : désensibilsation du portefeuille sur le risque climatique et revoir les réassurances notamment avecle cat bond</t>
  </si>
  <si>
    <t>1 tempête, 4 evts catnat grêle</t>
  </si>
  <si>
    <t>sous placement de réassurance</t>
  </si>
  <si>
    <t>-&gt; hausse SCR non Vie car hhausse sinistralité</t>
  </si>
  <si>
    <t>-&gt; hausse SCR défaut car car on garde plus de sinistres non réassurés</t>
  </si>
  <si>
    <t>-&gt; perte de résultat (fonds propres) car justement tout ca</t>
  </si>
  <si>
    <t>-&gt; revalo tarifaires; catbonds</t>
  </si>
  <si>
    <t>SCENARIO SIMPLE / MARGINAL</t>
  </si>
  <si>
    <t>Scénario combiné</t>
  </si>
  <si>
    <t>stress : stress au dessus + stress budgétaire</t>
  </si>
  <si>
    <t>effet défavorable des marchés action, de l'immobilier etc, inflation élevée forte baisse des marchés</t>
  </si>
  <si>
    <t>SCR comb</t>
  </si>
  <si>
    <t>Fond propres comb</t>
  </si>
  <si>
    <t>Ratio Solva comb</t>
  </si>
  <si>
    <t>Besoin en Capital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</si>
</sst>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AA47F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right"/>
    </xf>
    <xf numFmtId="164" fontId="0" fillId="0" borderId="0" xfId="1" applyNumberFormat="1" applyFont="1"/>
    <xf numFmtId="9" fontId="0" fillId="0" borderId="1" xfId="2" applyFont="1" applyBorder="1" applyAlignment="1">
      <alignment horizontal="right"/>
    </xf>
    <xf numFmtId="9" fontId="0" fillId="0" borderId="0" xfId="2" applyFont="1"/>
    <xf numFmtId="0" fontId="0" fillId="0" borderId="0" xfId="0" quotePrefix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3" borderId="1" xfId="0" applyFont="1" applyFill="1" applyBorder="1"/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/>
    <xf numFmtId="0" fontId="0" fillId="0" borderId="0" xfId="0" applyFill="1"/>
    <xf numFmtId="0" fontId="0" fillId="0" borderId="0" xfId="0" applyBorder="1"/>
    <xf numFmtId="9" fontId="0" fillId="0" borderId="0" xfId="2" applyFont="1" applyBorder="1" applyAlignment="1">
      <alignment horizontal="righ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5" fillId="2" borderId="0" xfId="0" applyFont="1" applyFill="1"/>
    <xf numFmtId="0" fontId="4" fillId="2" borderId="0" xfId="0" applyFont="1" applyFill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colors>
    <mruColors>
      <color rgb="FFAA47F1"/>
      <color rgb="FF652990"/>
      <color rgb="FF441C60"/>
      <color rgb="FF903A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Feuil1!$B$7</c:f>
              <c:strCache>
                <c:ptCount val="1"/>
                <c:pt idx="0">
                  <c:v>SCR 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Feuil1!$C$5:$G$5</c:f>
              <c:numCache>
                <c:formatCode>General</c:formatCode>
                <c:ptCount val="5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</c:numCache>
            </c:numRef>
          </c:cat>
          <c:val>
            <c:numRef>
              <c:f>Feuil1!$C$7:$G$7</c:f>
              <c:numCache>
                <c:formatCode>_-* #,##0_-;\-* #,##0_-;_-* "-"??_-;_-@_-</c:formatCode>
                <c:ptCount val="5"/>
                <c:pt idx="0">
                  <c:v>1269.4559999999999</c:v>
                </c:pt>
                <c:pt idx="1">
                  <c:v>1358.278</c:v>
                </c:pt>
                <c:pt idx="2">
                  <c:v>1476.0419999999999</c:v>
                </c:pt>
                <c:pt idx="3">
                  <c:v>1580.8320000000001</c:v>
                </c:pt>
                <c:pt idx="4">
                  <c:v>1711.57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6-4260-9C6A-3F4F5208F886}"/>
            </c:ext>
          </c:extLst>
        </c:ser>
        <c:ser>
          <c:idx val="1"/>
          <c:order val="1"/>
          <c:tx>
            <c:strRef>
              <c:f>Feuil1!$B$8</c:f>
              <c:strCache>
                <c:ptCount val="1"/>
                <c:pt idx="0">
                  <c:v>Fonds propre 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Feuil1!$C$5:$G$5</c:f>
              <c:numCache>
                <c:formatCode>General</c:formatCode>
                <c:ptCount val="5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</c:numCache>
            </c:numRef>
          </c:cat>
          <c:val>
            <c:numRef>
              <c:f>Feuil1!$C$8:$G$8</c:f>
              <c:numCache>
                <c:formatCode>_-* #,##0_-;\-* #,##0_-;_-* "-"??_-;_-@_-</c:formatCode>
                <c:ptCount val="5"/>
                <c:pt idx="0">
                  <c:v>1748.2420999999999</c:v>
                </c:pt>
                <c:pt idx="1">
                  <c:v>1862.6320000000001</c:v>
                </c:pt>
                <c:pt idx="2">
                  <c:v>2023.5877</c:v>
                </c:pt>
                <c:pt idx="3">
                  <c:v>2168.3465999999999</c:v>
                </c:pt>
                <c:pt idx="4">
                  <c:v>2339.4252999999999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6-4260-9C6A-3F4F5208F886}"/>
            </c:ext>
          </c:extLst>
        </c:ser>
        <c:ser>
          <c:idx val="3"/>
          <c:order val="3"/>
          <c:tx>
            <c:strRef>
              <c:f>Feuil1!$B$12</c:f>
              <c:strCache>
                <c:ptCount val="1"/>
                <c:pt idx="0">
                  <c:v>SCR 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Feuil1!$C$12:$G$12</c:f>
              <c:numCache>
                <c:formatCode>_-* #,##0_-;\-* #,##0_-;_-* "-"??_-;_-@_-</c:formatCode>
                <c:ptCount val="5"/>
                <c:pt idx="0">
                  <c:v>1269.4559999999999</c:v>
                </c:pt>
                <c:pt idx="1">
                  <c:v>1413.1679999999999</c:v>
                </c:pt>
                <c:pt idx="2">
                  <c:v>1508.9759999999999</c:v>
                </c:pt>
                <c:pt idx="3">
                  <c:v>1609.7739999999999</c:v>
                </c:pt>
                <c:pt idx="4">
                  <c:v>1736.52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C76-4260-9C6A-3F4F5208F886}"/>
            </c:ext>
          </c:extLst>
        </c:ser>
        <c:ser>
          <c:idx val="4"/>
          <c:order val="4"/>
          <c:tx>
            <c:strRef>
              <c:f>Feuil1!$B$13</c:f>
              <c:strCache>
                <c:ptCount val="1"/>
                <c:pt idx="0">
                  <c:v>Fond propres 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Feuil1!$C$13:$G$13</c:f>
              <c:numCache>
                <c:formatCode>_-* #,##0_-;\-* #,##0_-;_-* "-"??_-;_-@_-</c:formatCode>
                <c:ptCount val="5"/>
                <c:pt idx="0">
                  <c:v>1748.2420999999999</c:v>
                </c:pt>
                <c:pt idx="1">
                  <c:v>1706.7377999999999</c:v>
                </c:pt>
                <c:pt idx="2">
                  <c:v>2048.8951999999999</c:v>
                </c:pt>
                <c:pt idx="3">
                  <c:v>2182.5187999999998</c:v>
                </c:pt>
                <c:pt idx="4">
                  <c:v>2349.5482999999999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C76-4260-9C6A-3F4F5208F8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48"/>
        <c:axId val="2017941071"/>
        <c:axId val="2017936495"/>
      </c:barChart>
      <c:lineChart>
        <c:grouping val="standard"/>
        <c:varyColors val="0"/>
        <c:ser>
          <c:idx val="2"/>
          <c:order val="2"/>
          <c:tx>
            <c:strRef>
              <c:f>Feuil1!$B$9</c:f>
              <c:strCache>
                <c:ptCount val="1"/>
                <c:pt idx="0">
                  <c:v>Ratio Solva 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98000"/>
                </a:schemeClr>
              </a:solidFill>
              <a:ln w="127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Feuil1!$C$9:$G$9</c:f>
              <c:numCache>
                <c:formatCode>0%</c:formatCode>
                <c:ptCount val="5"/>
                <c:pt idx="0">
                  <c:v>1.3771584836339346</c:v>
                </c:pt>
                <c:pt idx="1">
                  <c:v>1.3713186843930329</c:v>
                </c:pt>
                <c:pt idx="2">
                  <c:v>1.3709553657687248</c:v>
                </c:pt>
                <c:pt idx="3">
                  <c:v>1.3716489797777371</c:v>
                </c:pt>
                <c:pt idx="4">
                  <c:v>1.3668300449295092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76-4260-9C6A-3F4F5208F886}"/>
            </c:ext>
          </c:extLst>
        </c:ser>
        <c:ser>
          <c:idx val="5"/>
          <c:order val="5"/>
          <c:tx>
            <c:strRef>
              <c:f>Feuil1!$B$14</c:f>
              <c:strCache>
                <c:ptCount val="1"/>
                <c:pt idx="0">
                  <c:v>Ratio Solva 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Feuil1!$C$14:$G$14</c:f>
              <c:numCache>
                <c:formatCode>0%</c:formatCode>
                <c:ptCount val="5"/>
                <c:pt idx="0">
                  <c:v>1.3771584836339346</c:v>
                </c:pt>
                <c:pt idx="1">
                  <c:v>1.2077387826500459</c:v>
                </c:pt>
                <c:pt idx="2">
                  <c:v>1.357805028045509</c:v>
                </c:pt>
                <c:pt idx="3">
                  <c:v>1.3557920552822942</c:v>
                </c:pt>
                <c:pt idx="4">
                  <c:v>1.3530211572570428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C76-4260-9C6A-3F4F5208F8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9151135"/>
        <c:axId val="2109165695"/>
      </c:lineChart>
      <c:catAx>
        <c:axId val="201794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017936495"/>
        <c:crosses val="autoZero"/>
        <c:auto val="1"/>
        <c:lblAlgn val="ctr"/>
        <c:lblOffset val="100"/>
        <c:noMultiLvlLbl val="0"/>
      </c:catAx>
      <c:valAx>
        <c:axId val="2017936495"/>
        <c:scaling>
          <c:orientation val="minMax"/>
          <c:max val="2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017941071"/>
        <c:crosses val="autoZero"/>
        <c:crossBetween val="between"/>
      </c:valAx>
      <c:valAx>
        <c:axId val="2109165695"/>
        <c:scaling>
          <c:orientation val="minMax"/>
          <c:max val="1.45"/>
          <c:min val="0.4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109151135"/>
        <c:crosses val="max"/>
        <c:crossBetween val="between"/>
      </c:valAx>
      <c:catAx>
        <c:axId val="2109151135"/>
        <c:scaling>
          <c:orientation val="minMax"/>
        </c:scaling>
        <c:delete val="1"/>
        <c:axPos val="b"/>
        <c:majorTickMark val="out"/>
        <c:minorTickMark val="none"/>
        <c:tickLblPos val="nextTo"/>
        <c:crossAx val="21091656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Feuil1!$B$7</c:f>
              <c:strCache>
                <c:ptCount val="1"/>
                <c:pt idx="0">
                  <c:v>SCR 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Feuil1!$C$5:$G$5</c:f>
              <c:numCache>
                <c:formatCode>General</c:formatCode>
                <c:ptCount val="5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</c:numCache>
            </c:numRef>
          </c:cat>
          <c:val>
            <c:numRef>
              <c:f>Feuil1!$C$7:$G$7</c:f>
              <c:numCache>
                <c:formatCode>_-* #,##0_-;\-* #,##0_-;_-* "-"??_-;_-@_-</c:formatCode>
                <c:ptCount val="5"/>
                <c:pt idx="0">
                  <c:v>1269.4559999999999</c:v>
                </c:pt>
                <c:pt idx="1">
                  <c:v>1358.278</c:v>
                </c:pt>
                <c:pt idx="2">
                  <c:v>1476.0419999999999</c:v>
                </c:pt>
                <c:pt idx="3">
                  <c:v>1580.8320000000001</c:v>
                </c:pt>
                <c:pt idx="4">
                  <c:v>1711.57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3-489D-8F3C-7F96219C5000}"/>
            </c:ext>
          </c:extLst>
        </c:ser>
        <c:ser>
          <c:idx val="1"/>
          <c:order val="1"/>
          <c:tx>
            <c:strRef>
              <c:f>Feuil1!$B$8</c:f>
              <c:strCache>
                <c:ptCount val="1"/>
                <c:pt idx="0">
                  <c:v>Fonds propre 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Feuil1!$C$5:$G$5</c:f>
              <c:numCache>
                <c:formatCode>General</c:formatCode>
                <c:ptCount val="5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</c:numCache>
            </c:numRef>
          </c:cat>
          <c:val>
            <c:numRef>
              <c:f>Feuil1!$C$8:$G$8</c:f>
              <c:numCache>
                <c:formatCode>_-* #,##0_-;\-* #,##0_-;_-* "-"??_-;_-@_-</c:formatCode>
                <c:ptCount val="5"/>
                <c:pt idx="0">
                  <c:v>1748.2420999999999</c:v>
                </c:pt>
                <c:pt idx="1">
                  <c:v>1862.6320000000001</c:v>
                </c:pt>
                <c:pt idx="2">
                  <c:v>2023.5877</c:v>
                </c:pt>
                <c:pt idx="3">
                  <c:v>2168.3465999999999</c:v>
                </c:pt>
                <c:pt idx="4">
                  <c:v>2339.4252999999999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3-489D-8F3C-7F96219C5000}"/>
            </c:ext>
          </c:extLst>
        </c:ser>
        <c:ser>
          <c:idx val="6"/>
          <c:order val="6"/>
          <c:tx>
            <c:strRef>
              <c:f>Feuil1!$B$19</c:f>
              <c:strCache>
                <c:ptCount val="1"/>
                <c:pt idx="0">
                  <c:v>SCR comb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Feuil1!$C$19:$G$19</c:f>
              <c:numCache>
                <c:formatCode>_-* #,##0_-;\-* #,##0_-;_-* "-"??_-;_-@_-</c:formatCode>
                <c:ptCount val="5"/>
                <c:pt idx="0">
                  <c:v>1269.4559999999999</c:v>
                </c:pt>
                <c:pt idx="1">
                  <c:v>1344.306</c:v>
                </c:pt>
                <c:pt idx="2">
                  <c:v>1440.114</c:v>
                </c:pt>
                <c:pt idx="3">
                  <c:v>1576.84</c:v>
                </c:pt>
                <c:pt idx="4">
                  <c:v>1710.5719999999999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93-489D-8F3C-7F96219C5000}"/>
            </c:ext>
          </c:extLst>
        </c:ser>
        <c:ser>
          <c:idx val="7"/>
          <c:order val="7"/>
          <c:tx>
            <c:strRef>
              <c:f>Feuil1!$B$20</c:f>
              <c:strCache>
                <c:ptCount val="1"/>
                <c:pt idx="0">
                  <c:v>Fond propres comb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Feuil1!$C$20:$G$20</c:f>
              <c:numCache>
                <c:formatCode>_-* #,##0_-;\-* #,##0_-;_-* "-"??_-;_-@_-</c:formatCode>
                <c:ptCount val="5"/>
                <c:pt idx="0">
                  <c:v>1748.2420999999999</c:v>
                </c:pt>
                <c:pt idx="1">
                  <c:v>1540.7205999999999</c:v>
                </c:pt>
                <c:pt idx="2">
                  <c:v>1872.7549999999999</c:v>
                </c:pt>
                <c:pt idx="3">
                  <c:v>2140.0021999999999</c:v>
                </c:pt>
                <c:pt idx="4">
                  <c:v>2309.0562999999997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93-489D-8F3C-7F96219C5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7941071"/>
        <c:axId val="2017936495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Feuil1!$B$12</c15:sqref>
                        </c15:formulaRef>
                      </c:ext>
                    </c:extLst>
                    <c:strCache>
                      <c:ptCount val="1"/>
                      <c:pt idx="0">
                        <c:v>SCR SS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F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Feuil1!$C$12:$G$12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1269.4559999999999</c:v>
                      </c:pt>
                      <c:pt idx="1">
                        <c:v>1413.1679999999999</c:v>
                      </c:pt>
                      <c:pt idx="2">
                        <c:v>1508.9759999999999</c:v>
                      </c:pt>
                      <c:pt idx="3">
                        <c:v>1609.7739999999999</c:v>
                      </c:pt>
                      <c:pt idx="4">
                        <c:v>1736.52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893-489D-8F3C-7F96219C500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Feuil1!$B$13</c15:sqref>
                        </c15:formulaRef>
                      </c:ext>
                    </c:extLst>
                    <c:strCache>
                      <c:ptCount val="1"/>
                      <c:pt idx="0">
                        <c:v>Fond propres SS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F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Feuil1!$C$13:$G$13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1748.2420999999999</c:v>
                      </c:pt>
                      <c:pt idx="1">
                        <c:v>1706.7377999999999</c:v>
                      </c:pt>
                      <c:pt idx="2">
                        <c:v>2048.8951999999999</c:v>
                      </c:pt>
                      <c:pt idx="3">
                        <c:v>2182.5187999999998</c:v>
                      </c:pt>
                      <c:pt idx="4">
                        <c:v>2349.5482999999999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893-489D-8F3C-7F96219C500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Feuil1!$B$9</c:f>
              <c:strCache>
                <c:ptCount val="1"/>
                <c:pt idx="0">
                  <c:v>Ratio Solva 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98000"/>
                </a:schemeClr>
              </a:solidFill>
              <a:ln w="127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Feuil1!$C$9:$G$9</c:f>
              <c:numCache>
                <c:formatCode>0%</c:formatCode>
                <c:ptCount val="5"/>
                <c:pt idx="0">
                  <c:v>1.3771584836339346</c:v>
                </c:pt>
                <c:pt idx="1">
                  <c:v>1.3713186843930329</c:v>
                </c:pt>
                <c:pt idx="2">
                  <c:v>1.3709553657687248</c:v>
                </c:pt>
                <c:pt idx="3">
                  <c:v>1.3716489797777371</c:v>
                </c:pt>
                <c:pt idx="4">
                  <c:v>1.3668300449295092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93-489D-8F3C-7F96219C5000}"/>
            </c:ext>
          </c:extLst>
        </c:ser>
        <c:ser>
          <c:idx val="8"/>
          <c:order val="8"/>
          <c:tx>
            <c:strRef>
              <c:f>Feuil1!$B$21</c:f>
              <c:strCache>
                <c:ptCount val="1"/>
                <c:pt idx="0">
                  <c:v>Ratio Solva comb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Feuil1!$C$21:$G$21</c:f>
              <c:numCache>
                <c:formatCode>0%</c:formatCode>
                <c:ptCount val="5"/>
                <c:pt idx="0">
                  <c:v>1.3771584836339346</c:v>
                </c:pt>
                <c:pt idx="1">
                  <c:v>1.1461085496903234</c:v>
                </c:pt>
                <c:pt idx="2">
                  <c:v>1.3004213555315758</c:v>
                </c:pt>
                <c:pt idx="3">
                  <c:v>1.3571460642804596</c:v>
                </c:pt>
                <c:pt idx="4">
                  <c:v>1.3498737849093754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93-489D-8F3C-7F96219C50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9151135"/>
        <c:axId val="2109165695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Feuil1!$B$14</c15:sqref>
                        </c15:formulaRef>
                      </c:ext>
                    </c:extLst>
                    <c:strCache>
                      <c:ptCount val="1"/>
                      <c:pt idx="0">
                        <c:v>Ratio Solva SS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FR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Feuil1!$C$14:$G$14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1.3771584836339346</c:v>
                      </c:pt>
                      <c:pt idx="1">
                        <c:v>1.2077387826500459</c:v>
                      </c:pt>
                      <c:pt idx="2">
                        <c:v>1.357805028045509</c:v>
                      </c:pt>
                      <c:pt idx="3">
                        <c:v>1.3557920552822942</c:v>
                      </c:pt>
                      <c:pt idx="4">
                        <c:v>1.3530211572570428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893-489D-8F3C-7F96219C5000}"/>
                  </c:ext>
                </c:extLst>
              </c15:ser>
            </c15:filteredLineSeries>
          </c:ext>
        </c:extLst>
      </c:lineChart>
      <c:catAx>
        <c:axId val="201794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017936495"/>
        <c:crosses val="autoZero"/>
        <c:auto val="1"/>
        <c:lblAlgn val="ctr"/>
        <c:lblOffset val="100"/>
        <c:noMultiLvlLbl val="0"/>
      </c:catAx>
      <c:valAx>
        <c:axId val="2017936495"/>
        <c:scaling>
          <c:orientation val="minMax"/>
          <c:max val="2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017941071"/>
        <c:crosses val="autoZero"/>
        <c:crossBetween val="between"/>
      </c:valAx>
      <c:valAx>
        <c:axId val="2109165695"/>
        <c:scaling>
          <c:orientation val="minMax"/>
          <c:max val="1.45"/>
          <c:min val="0.4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109151135"/>
        <c:crosses val="max"/>
        <c:crossBetween val="between"/>
      </c:valAx>
      <c:catAx>
        <c:axId val="2109151135"/>
        <c:scaling>
          <c:orientation val="minMax"/>
        </c:scaling>
        <c:delete val="1"/>
        <c:axPos val="b"/>
        <c:majorTickMark val="out"/>
        <c:minorTickMark val="none"/>
        <c:tickLblPos val="nextTo"/>
        <c:crossAx val="21091656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31</xdr:row>
      <xdr:rowOff>133350</xdr:rowOff>
    </xdr:from>
    <xdr:to>
      <xdr:col>15</xdr:col>
      <xdr:colOff>285750</xdr:colOff>
      <xdr:row>56</xdr:row>
      <xdr:rowOff>57150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29</xdr:col>
      <xdr:colOff>0</xdr:colOff>
      <xdr:row>56</xdr:row>
      <xdr:rowOff>114300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3"/>
  <sheetViews>
    <sheetView tabSelected="1" zoomScale="119" workbookViewId="0">
      <selection activeCell="D26" sqref="D26"/>
    </sheetView>
  </sheetViews>
  <sheetFormatPr baseColWidth="10" defaultRowHeight="15" x14ac:dyDescent="0.2"/>
  <cols>
    <col min="2" max="2" width="18.1640625" bestFit="1" customWidth="1"/>
  </cols>
  <sheetData>
    <row r="1" spans="2:19" ht="16" thickBot="1" x14ac:dyDescent="0.25"/>
    <row r="2" spans="2:19" ht="16" thickBot="1" x14ac:dyDescent="0.25">
      <c r="B2" s="16" t="s">
        <v>17</v>
      </c>
      <c r="C2" s="17"/>
      <c r="D2" s="17"/>
      <c r="E2" s="17"/>
      <c r="F2" s="17"/>
      <c r="G2" s="18"/>
    </row>
    <row r="5" spans="2:19" x14ac:dyDescent="0.2">
      <c r="B5" s="2" t="s">
        <v>8</v>
      </c>
      <c r="C5" s="10">
        <v>2023</v>
      </c>
      <c r="D5" s="10">
        <f>C5+1</f>
        <v>2024</v>
      </c>
      <c r="E5" s="10">
        <f t="shared" ref="E5:G5" si="0">D5+1</f>
        <v>2025</v>
      </c>
      <c r="F5" s="10">
        <f t="shared" si="0"/>
        <v>2026</v>
      </c>
      <c r="G5" s="10">
        <f t="shared" si="0"/>
        <v>2027</v>
      </c>
      <c r="J5" t="s">
        <v>9</v>
      </c>
    </row>
    <row r="6" spans="2:19" x14ac:dyDescent="0.2">
      <c r="B6" s="19" t="s">
        <v>0</v>
      </c>
      <c r="C6" s="9"/>
      <c r="D6" s="9"/>
      <c r="E6" s="9"/>
      <c r="F6" s="9"/>
      <c r="G6" s="9"/>
      <c r="J6" t="s">
        <v>11</v>
      </c>
      <c r="M6" s="6" t="s">
        <v>13</v>
      </c>
      <c r="S6" s="6" t="s">
        <v>16</v>
      </c>
    </row>
    <row r="7" spans="2:19" x14ac:dyDescent="0.2">
      <c r="B7" t="s">
        <v>4</v>
      </c>
      <c r="C7" s="3">
        <v>1269.4559999999999</v>
      </c>
      <c r="D7" s="3">
        <v>1358.278</v>
      </c>
      <c r="E7" s="3">
        <v>1476.0419999999999</v>
      </c>
      <c r="F7" s="3">
        <v>1580.8320000000001</v>
      </c>
      <c r="G7" s="3">
        <v>1711.57</v>
      </c>
      <c r="J7" t="s">
        <v>12</v>
      </c>
      <c r="M7" s="6" t="s">
        <v>14</v>
      </c>
    </row>
    <row r="8" spans="2:19" x14ac:dyDescent="0.2">
      <c r="B8" t="s">
        <v>2</v>
      </c>
      <c r="C8" s="3">
        <v>1748.2420999999999</v>
      </c>
      <c r="D8" s="3">
        <v>1862.6320000000001</v>
      </c>
      <c r="E8" s="3">
        <v>2023.5877</v>
      </c>
      <c r="F8" s="3">
        <v>2168.3465999999999</v>
      </c>
      <c r="G8" s="3">
        <v>2339.4252999999999</v>
      </c>
      <c r="M8" s="6" t="s">
        <v>15</v>
      </c>
    </row>
    <row r="9" spans="2:19" x14ac:dyDescent="0.2">
      <c r="B9" s="1" t="s">
        <v>6</v>
      </c>
      <c r="C9" s="4">
        <f>C8/C7</f>
        <v>1.3771584836339346</v>
      </c>
      <c r="D9" s="4">
        <f>D8/D7</f>
        <v>1.3713186843930329</v>
      </c>
      <c r="E9" s="4">
        <f>E8/E7</f>
        <v>1.3709553657687248</v>
      </c>
      <c r="F9" s="4">
        <f>F8/F7</f>
        <v>1.3716489797777371</v>
      </c>
      <c r="G9" s="4">
        <f>G8/G7</f>
        <v>1.3668300449295092</v>
      </c>
      <c r="J9" t="s">
        <v>10</v>
      </c>
    </row>
    <row r="10" spans="2:19" x14ac:dyDescent="0.2">
      <c r="B10" s="14"/>
      <c r="C10" s="15"/>
      <c r="D10" s="15"/>
      <c r="E10" s="15"/>
      <c r="F10" s="15"/>
      <c r="G10" s="15"/>
    </row>
    <row r="11" spans="2:19" x14ac:dyDescent="0.2">
      <c r="B11" s="19" t="s">
        <v>1</v>
      </c>
      <c r="C11" s="9"/>
      <c r="D11" s="9"/>
      <c r="E11" s="9"/>
      <c r="F11" s="9"/>
      <c r="G11" s="9"/>
    </row>
    <row r="12" spans="2:19" x14ac:dyDescent="0.2">
      <c r="B12" t="s">
        <v>5</v>
      </c>
      <c r="C12" s="3">
        <v>1269.4559999999999</v>
      </c>
      <c r="D12" s="3">
        <v>1413.1679999999999</v>
      </c>
      <c r="E12" s="3">
        <v>1508.9759999999999</v>
      </c>
      <c r="F12" s="3">
        <v>1609.7739999999999</v>
      </c>
      <c r="G12" s="3">
        <v>1736.52</v>
      </c>
    </row>
    <row r="13" spans="2:19" x14ac:dyDescent="0.2">
      <c r="B13" t="s">
        <v>3</v>
      </c>
      <c r="C13" s="3">
        <v>1748.2420999999999</v>
      </c>
      <c r="D13" s="3">
        <v>1706.7377999999999</v>
      </c>
      <c r="E13" s="3">
        <v>2048.8951999999999</v>
      </c>
      <c r="F13" s="3">
        <v>2182.5187999999998</v>
      </c>
      <c r="G13" s="3">
        <v>2349.5482999999999</v>
      </c>
    </row>
    <row r="14" spans="2:19" x14ac:dyDescent="0.2">
      <c r="B14" t="s">
        <v>7</v>
      </c>
      <c r="C14" s="5">
        <f>C13/C12</f>
        <v>1.3771584836339346</v>
      </c>
      <c r="D14" s="5">
        <f>D13/D12</f>
        <v>1.2077387826500459</v>
      </c>
      <c r="E14" s="5">
        <f t="shared" ref="E14" si="1">E13/E12</f>
        <v>1.357805028045509</v>
      </c>
      <c r="F14" s="5">
        <f t="shared" ref="F14" si="2">F13/F12</f>
        <v>1.3557920552822942</v>
      </c>
      <c r="G14" s="5">
        <f t="shared" ref="G14" si="3">G13/G12</f>
        <v>1.3530211572570428</v>
      </c>
    </row>
    <row r="16" spans="2:19" x14ac:dyDescent="0.2">
      <c r="B16" s="11" t="s">
        <v>24</v>
      </c>
      <c r="C16" s="11"/>
      <c r="D16" s="12">
        <f>135%*D12-D13</f>
        <v>201.03900000000021</v>
      </c>
      <c r="E16" s="13"/>
      <c r="F16" s="13"/>
      <c r="G16" s="13"/>
    </row>
    <row r="18" spans="2:10" x14ac:dyDescent="0.2">
      <c r="B18" s="19" t="s">
        <v>18</v>
      </c>
      <c r="C18" s="20"/>
      <c r="D18" s="20"/>
      <c r="E18" s="20"/>
      <c r="F18" s="20"/>
      <c r="G18" s="20"/>
      <c r="J18" t="s">
        <v>19</v>
      </c>
    </row>
    <row r="19" spans="2:10" x14ac:dyDescent="0.2">
      <c r="B19" t="s">
        <v>21</v>
      </c>
      <c r="C19" s="3">
        <v>1269.4559999999999</v>
      </c>
      <c r="D19" s="3">
        <v>1344.306</v>
      </c>
      <c r="E19" s="3">
        <v>1440.114</v>
      </c>
      <c r="F19" s="3">
        <v>1576.84</v>
      </c>
      <c r="G19" s="3">
        <v>1710.5719999999999</v>
      </c>
      <c r="J19" t="s">
        <v>20</v>
      </c>
    </row>
    <row r="20" spans="2:10" x14ac:dyDescent="0.2">
      <c r="B20" t="s">
        <v>22</v>
      </c>
      <c r="C20" s="3">
        <v>1748.2420999999999</v>
      </c>
      <c r="D20" s="3">
        <v>1540.7205999999999</v>
      </c>
      <c r="E20" s="3">
        <v>1872.7549999999999</v>
      </c>
      <c r="F20" s="3">
        <v>2140.0021999999999</v>
      </c>
      <c r="G20" s="3">
        <v>2309.0562999999997</v>
      </c>
    </row>
    <row r="21" spans="2:10" x14ac:dyDescent="0.2">
      <c r="B21" t="s">
        <v>23</v>
      </c>
      <c r="C21" s="5">
        <f>C20/C19</f>
        <v>1.3771584836339346</v>
      </c>
      <c r="D21" s="5">
        <f>D20/D19</f>
        <v>1.1461085496903234</v>
      </c>
      <c r="E21" s="5">
        <f t="shared" ref="E21" si="4">E20/E19</f>
        <v>1.3004213555315758</v>
      </c>
      <c r="F21" s="5">
        <f t="shared" ref="F21" si="5">F20/F19</f>
        <v>1.3571460642804596</v>
      </c>
      <c r="G21" s="5">
        <f t="shared" ref="G21" si="6">G20/G19</f>
        <v>1.3498737849093754</v>
      </c>
    </row>
    <row r="23" spans="2:10" x14ac:dyDescent="0.2">
      <c r="B23" s="8" t="s">
        <v>24</v>
      </c>
      <c r="C23" s="8"/>
      <c r="D23" s="7">
        <f>135%*D19-D20</f>
        <v>274.0925000000002</v>
      </c>
    </row>
  </sheetData>
  <mergeCells count="3">
    <mergeCell ref="B2:G2"/>
    <mergeCell ref="B16:C16"/>
    <mergeCell ref="B23:C2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Crédit Agricole Assurance - Pacifica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ines.benkirane</dc:creator>
  <cp:lastModifiedBy>Olaniran Okounlola Biaou</cp:lastModifiedBy>
  <dcterms:created xsi:type="dcterms:W3CDTF">2023-11-29T18:17:00Z</dcterms:created>
  <dcterms:modified xsi:type="dcterms:W3CDTF">2023-12-14T12:08:45Z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cad6431-53ea-4466-8111-3fefa470bcb9_Enabled">
    <vt:lpwstr>true</vt:lpwstr>
  </property>
  <property fmtid="{D5CDD505-2E9C-101B-9397-08002B2CF9AE}" pid="3" name="MSIP_Label_4cad6431-53ea-4466-8111-3fefa470bcb9_SetDate">
    <vt:lpwstr>2023-11-29T18:43:43Z</vt:lpwstr>
  </property>
  <property fmtid="{D5CDD505-2E9C-101B-9397-08002B2CF9AE}" pid="4" name="MSIP_Label_4cad6431-53ea-4466-8111-3fefa470bcb9_Method">
    <vt:lpwstr>Privileged</vt:lpwstr>
  </property>
  <property fmtid="{D5CDD505-2E9C-101B-9397-08002B2CF9AE}" pid="5" name="MSIP_Label_4cad6431-53ea-4466-8111-3fefa470bcb9_Name">
    <vt:lpwstr>Usage Interne</vt:lpwstr>
  </property>
  <property fmtid="{D5CDD505-2E9C-101B-9397-08002B2CF9AE}" pid="6" name="MSIP_Label_4cad6431-53ea-4466-8111-3fefa470bcb9_SiteId">
    <vt:lpwstr>fb3baf17-c313-474c-8d5d-577a3ec97a32</vt:lpwstr>
  </property>
  <property fmtid="{D5CDD505-2E9C-101B-9397-08002B2CF9AE}" pid="7" name="MSIP_Label_4cad6431-53ea-4466-8111-3fefa470bcb9_ActionId">
    <vt:lpwstr>92e757d1-23bb-4482-9a06-f27412e91965</vt:lpwstr>
  </property>
  <property fmtid="{D5CDD505-2E9C-101B-9397-08002B2CF9AE}" pid="8" name="MSIP_Label_4cad6431-53ea-4466-8111-3fefa470bcb9_ContentBits">
    <vt:lpwstr>0</vt:lpwstr>
  </property>
</Properties>
</file>