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Desktop\My DA Workshop\"/>
    </mc:Choice>
  </mc:AlternateContent>
  <xr:revisionPtr revIDLastSave="0" documentId="13_ncr:1_{267DD0D0-F7A1-4F9D-9D77-B2913FF8EF68}" xr6:coauthVersionLast="47" xr6:coauthVersionMax="47" xr10:uidLastSave="{00000000-0000-0000-0000-000000000000}"/>
  <bookViews>
    <workbookView xWindow="-110" yWindow="-110" windowWidth="19420" windowHeight="10300" firstSheet="1" activeTab="5" xr2:uid="{00000000-000D-0000-FFFF-FFFF00000000}"/>
  </bookViews>
  <sheets>
    <sheet name="Instruction" sheetId="1" r:id="rId1"/>
    <sheet name="Lookup" sheetId="2" r:id="rId2"/>
    <sheet name="Lookup Assignment" sheetId="3" r:id="rId3"/>
    <sheet name="Pivot Table" sheetId="4" r:id="rId4"/>
    <sheet name="Pivot Assignment" sheetId="5" r:id="rId5"/>
    <sheet name="Pivot Answer" sheetId="11" r:id="rId6"/>
    <sheet name="Qn1" sheetId="6" state="hidden" r:id="rId7"/>
    <sheet name="Qn2" sheetId="7" state="hidden" r:id="rId8"/>
    <sheet name="Qn3" sheetId="8" state="hidden" r:id="rId9"/>
    <sheet name="Sheet4" sheetId="9" state="hidden" r:id="rId10"/>
    <sheet name="Sheet5" sheetId="10" state="hidden" r:id="rId11"/>
  </sheet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 roundtripDataChecksum="POQJY6pc+0f9t5j52qJ3f3dwrCU4A/f4fHrmNchtwQg="/>
    </ext>
  </extLst>
</workbook>
</file>

<file path=xl/calcChain.xml><?xml version="1.0" encoding="utf-8"?>
<calcChain xmlns="http://schemas.openxmlformats.org/spreadsheetml/2006/main">
  <c r="B5" i="5" l="1"/>
  <c r="B6" i="5"/>
  <c r="B3" i="5"/>
  <c r="B2" i="5"/>
  <c r="I3" i="3"/>
  <c r="I4" i="3"/>
  <c r="B28" i="2"/>
  <c r="I5" i="3"/>
  <c r="I2" i="3"/>
  <c r="D10" i="3"/>
</calcChain>
</file>

<file path=xl/sharedStrings.xml><?xml version="1.0" encoding="utf-8"?>
<sst xmlns="http://schemas.openxmlformats.org/spreadsheetml/2006/main" count="303" uniqueCount="84">
  <si>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</si>
  <si>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</si>
  <si>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</si>
  <si>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</si>
  <si>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</si>
  <si>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</si>
  <si>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</si>
  <si>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</si>
  <si>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</si>
  <si>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</si>
  <si>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</si>
  <si>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</si>
  <si>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</si>
  <si>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</si>
  <si>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</si>
  <si>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</si>
  <si>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</si>
  <si>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</si>
  <si>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</si>
  <si>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</si>
  <si>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</si>
  <si>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</si>
  <si>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</si>
  <si>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</si>
  <si>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</si>
  <si>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</si>
  <si>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</si>
  <si>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</si>
  <si>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</si>
  <si>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</si>
  <si>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</si>
  <si>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</si>
  <si>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</si>
  <si>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</si>
  <si>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</si>
  <si>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</si>
  <si>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</si>
  <si>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</si>
  <si>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</si>
  <si>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</si>
  <si>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</si>
  <si>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</si>
  <si>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</si>
  <si>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</si>
  <si>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</si>
  <si>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</si>
  <si>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</si>
  <si>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</si>
  <si>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</si>
  <si>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</si>
  <si>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</si>
  <si>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</si>
  <si>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</si>
  <si>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</si>
  <si>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</si>
  <si>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</si>
  <si>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</si>
  <si>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</si>
  <si>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</si>
  <si>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</si>
  <si>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</si>
  <si>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Sum of Order Quantity</t>
  </si>
  <si>
    <t>Row Labels</t>
  </si>
  <si>
    <t>Sum of Sales</t>
  </si>
  <si>
    <t>Grand Total</t>
  </si>
  <si>
    <t>2009</t>
  </si>
  <si>
    <t>Sum of Profit</t>
  </si>
  <si>
    <t>Column Labels</t>
  </si>
  <si>
    <t>2012</t>
  </si>
  <si>
    <t>Solutions</t>
  </si>
  <si>
    <t>Total Order Quantity</t>
  </si>
  <si>
    <t>Highest Sales</t>
  </si>
  <si>
    <t>Order priority</t>
  </si>
  <si>
    <t>Total Sales</t>
  </si>
  <si>
    <t>(Multiple Items)</t>
  </si>
  <si>
    <t>Min of Profit</t>
  </si>
  <si>
    <t>Sum</t>
  </si>
  <si>
    <t>Average</t>
  </si>
  <si>
    <t>Running Total</t>
  </si>
  <si>
    <t>Count</t>
  </si>
  <si>
    <t>Column1</t>
  </si>
  <si>
    <t>Sales2</t>
  </si>
  <si>
    <t>Answer</t>
  </si>
  <si>
    <t>5. Which customer segment accounted for our highest sales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</si>
</sst>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3"/>
      <color theme="1"/>
      <name val="Calibri"/>
    </font>
    <font>
      <sz val="11"/>
      <color theme="1"/>
      <name val="Calibri"/>
    </font>
    <font>
      <b/>
      <sz val="11"/>
      <color theme="1"/>
      <name val="Calibri"/>
    </font>
    <font>
      <sz val="11"/>
      <color theme="0"/>
      <name val="Calibri"/>
      <scheme val="minor"/>
    </font>
    <font>
      <sz val="11"/>
      <color theme="1"/>
      <name val="Calibri"/>
      <scheme val="minor"/>
    </font>
    <font>
      <b/>
      <sz val="11"/>
      <color theme="0"/>
      <name val="Calibri"/>
    </font>
    <font>
      <sz val="12"/>
      <color theme="1"/>
      <name val="Calibri"/>
      <family val="2"/>
      <scheme val="minor"/>
    </font>
    <font>
      <b/>
      <sz val="12"/>
      <color theme="1"/>
      <name val="Calibri"/>
      <family val="2"/>
      <scheme val="minor"/>
    </font>
    <font>
      <b/>
      <sz val="12"/>
      <color theme="2"/>
      <name val="Calibri"/>
      <family val="2"/>
      <scheme val="minor"/>
    </font>
    <font>
      <sz val="12"/>
      <color theme="0"/>
      <name val="Calibri"/>
      <family val="2"/>
    </font>
    <font>
      <sz val="12"/>
      <color theme="2"/>
      <name val="Calibri"/>
      <family val="2"/>
      <scheme val="minor"/>
    </font>
  </fonts>
  <fills count="9">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theme="3"/>
        <bgColor indexed="64"/>
      </patternFill>
    </fill>
    <fill>
      <patternFill patternType="solid">
        <fgColor rgb="FFD9E2F3"/>
        <bgColor rgb="FFD9E2F3"/>
      </patternFill>
    </fill>
    <fill>
      <patternFill patternType="solid">
        <fgColor rgb="FFB4C6E7"/>
        <bgColor rgb="FFB4C6E7"/>
      </patternFill>
    </fill>
    <fill>
      <patternFill patternType="solid">
        <fgColor theme="1"/>
        <bgColor indexed="64"/>
      </patternFill>
    </fill>
  </fills>
  <borders count="8">
    <border>
      <left/>
      <right/>
      <top/>
      <bottom/>
      <diagonal/>
    </border>
    <border>
      <left/>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1">
    <xf numFmtId="0" fontId="0" fillId="0" borderId="0"/>
  </cellStyleXfs>
  <cellXfs count="52">
    <xf numFmtId="0" fontId="0" fillId="0" borderId="0" xfId="0" applyFont="1" applyAlignment="1"/>
    <xf numFmtId="0" fontId="4" fillId="2" borderId="1" xfId="0" applyFont="1" applyFill="1" applyBorder="1" applyAlignment="1">
      <alignment vertical="center"/>
    </xf>
    <xf numFmtId="0" fontId="5" fillId="2" borderId="1" xfId="0" applyFont="1" applyFill="1" applyBorder="1"/>
    <xf numFmtId="0" fontId="6" fillId="2" borderId="1" xfId="0" applyFont="1" applyFill="1" applyBorder="1"/>
    <xf numFmtId="0" fontId="5" fillId="2" borderId="1" xfId="0" applyFont="1" applyFill="1" applyBorder="1" applyAlignment="1">
      <alignment wrapText="1"/>
    </xf>
    <xf numFmtId="0" fontId="4"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xf>
    <xf numFmtId="0" fontId="7" fillId="0" borderId="0" xfId="0" applyFont="1"/>
    <xf numFmtId="0" fontId="8" fillId="0" borderId="0" xfId="0" applyFont="1"/>
    <xf numFmtId="14" fontId="5" fillId="0" borderId="0" xfId="0" applyNumberFormat="1" applyFont="1"/>
    <xf numFmtId="0" fontId="8" fillId="0" borderId="0" xfId="0" applyFont="1"/>
    <xf numFmtId="0" fontId="5" fillId="3" borderId="1" xfId="0" applyFont="1" applyFill="1" applyBorder="1"/>
    <xf numFmtId="0" fontId="9" fillId="4" borderId="1" xfId="0" applyFont="1" applyFill="1" applyBorder="1"/>
    <xf numFmtId="0" fontId="5" fillId="0" borderId="0" xfId="0" applyFont="1"/>
    <xf numFmtId="0" fontId="5" fillId="0" borderId="0" xfId="0" applyFont="1" applyAlignment="1">
      <alignment horizontal="left"/>
    </xf>
    <xf numFmtId="0" fontId="3" fillId="0" borderId="0" xfId="0" applyFont="1"/>
    <xf numFmtId="0" fontId="2" fillId="0" borderId="0" xfId="0" applyFont="1"/>
    <xf numFmtId="2" fontId="0" fillId="0" borderId="0" xfId="0" applyNumberFormat="1" applyFont="1" applyAlignment="1"/>
    <xf numFmtId="0" fontId="10" fillId="0" borderId="2" xfId="0" pivotButton="1" applyFont="1" applyBorder="1" applyAlignment="1"/>
    <xf numFmtId="0" fontId="10" fillId="0" borderId="4" xfId="0" applyFont="1" applyBorder="1" applyAlignment="1"/>
    <xf numFmtId="0" fontId="11" fillId="0" borderId="7" xfId="0" applyFont="1" applyBorder="1" applyAlignment="1">
      <alignment horizontal="left"/>
    </xf>
    <xf numFmtId="14" fontId="11" fillId="0" borderId="2" xfId="0" applyNumberFormat="1" applyFont="1" applyBorder="1" applyAlignment="1">
      <alignment horizontal="left"/>
    </xf>
    <xf numFmtId="14" fontId="11" fillId="0" borderId="3" xfId="0" applyNumberFormat="1" applyFont="1" applyBorder="1" applyAlignment="1">
      <alignment horizontal="left"/>
    </xf>
    <xf numFmtId="14" fontId="11" fillId="0" borderId="7" xfId="0" applyNumberFormat="1" applyFont="1" applyBorder="1" applyAlignment="1">
      <alignment horizontal="left"/>
    </xf>
    <xf numFmtId="0" fontId="10" fillId="0" borderId="2" xfId="0" pivotButton="1" applyFont="1" applyBorder="1" applyAlignment="1">
      <alignment horizontal="left"/>
    </xf>
    <xf numFmtId="1" fontId="10" fillId="0" borderId="4" xfId="0" applyNumberFormat="1" applyFont="1" applyBorder="1" applyAlignment="1">
      <alignment horizontal="left"/>
    </xf>
    <xf numFmtId="1" fontId="11" fillId="0" borderId="6" xfId="0" applyNumberFormat="1" applyFont="1" applyBorder="1" applyAlignment="1">
      <alignment horizontal="left"/>
    </xf>
    <xf numFmtId="0" fontId="0" fillId="0" borderId="0" xfId="0" applyFont="1" applyAlignment="1">
      <alignment horizontal="left"/>
    </xf>
    <xf numFmtId="164" fontId="10" fillId="0" borderId="4" xfId="0" applyNumberFormat="1" applyFont="1" applyBorder="1" applyAlignment="1">
      <alignment horizontal="left"/>
    </xf>
    <xf numFmtId="164" fontId="11" fillId="0" borderId="6" xfId="0" applyNumberFormat="1" applyFont="1" applyBorder="1" applyAlignment="1">
      <alignment horizontal="left"/>
    </xf>
    <xf numFmtId="164" fontId="11" fillId="0" borderId="4" xfId="0" applyNumberFormat="1" applyFont="1" applyBorder="1" applyAlignment="1">
      <alignment horizontal="left"/>
    </xf>
    <xf numFmtId="164" fontId="11" fillId="0" borderId="5" xfId="0" applyNumberFormat="1" applyFont="1" applyBorder="1" applyAlignment="1">
      <alignment horizontal="left"/>
    </xf>
    <xf numFmtId="0" fontId="10" fillId="0" borderId="6" xfId="0" pivotButton="1" applyFont="1" applyBorder="1" applyAlignment="1"/>
    <xf numFmtId="0" fontId="10" fillId="0" borderId="6" xfId="0" applyFont="1" applyBorder="1" applyAlignment="1"/>
    <xf numFmtId="0" fontId="8" fillId="0" borderId="0" xfId="0" applyFont="1" applyAlignment="1">
      <alignment horizontal="center"/>
    </xf>
    <xf numFmtId="2" fontId="8" fillId="0" borderId="0" xfId="0" applyNumberFormat="1" applyFont="1" applyAlignment="1">
      <alignment horizontal="center"/>
    </xf>
    <xf numFmtId="14" fontId="5"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49" fontId="7" fillId="0" borderId="0" xfId="0" applyNumberFormat="1" applyFont="1" applyAlignment="1">
      <alignment horizontal="center"/>
    </xf>
    <xf numFmtId="2" fontId="0" fillId="6" borderId="0" xfId="0" applyNumberFormat="1" applyFont="1" applyFill="1" applyAlignment="1">
      <alignment horizontal="center"/>
    </xf>
    <xf numFmtId="2" fontId="0" fillId="7" borderId="0" xfId="0" applyNumberFormat="1" applyFont="1" applyFill="1" applyAlignment="1">
      <alignment horizontal="center"/>
    </xf>
    <xf numFmtId="2" fontId="7" fillId="4" borderId="0" xfId="0" applyNumberFormat="1" applyFont="1" applyFill="1" applyAlignment="1">
      <alignment horizontal="center"/>
    </xf>
    <xf numFmtId="0" fontId="12" fillId="5" borderId="0" xfId="0" applyFont="1" applyFill="1" applyAlignment="1"/>
    <xf numFmtId="0" fontId="10" fillId="0" borderId="0" xfId="0" applyFont="1" applyAlignment="1"/>
    <xf numFmtId="14" fontId="10" fillId="0" borderId="0" xfId="0" applyNumberFormat="1" applyFont="1" applyAlignment="1"/>
    <xf numFmtId="0" fontId="13" fillId="4" borderId="1" xfId="0" applyFont="1" applyFill="1" applyBorder="1"/>
    <xf numFmtId="0" fontId="14" fillId="8" borderId="0" xfId="0" applyFont="1" applyFill="1" applyAlignment="1"/>
    <xf numFmtId="0" fontId="1" fillId="0" borderId="0" xfId="0" applyFont="1"/>
    <xf numFmtId="1" fontId="0" fillId="0" borderId="0" xfId="0" applyNumberFormat="1" applyFont="1" applyAlignment="1">
      <alignment horizontal="left"/>
    </xf>
  </cellXfs>
  <cellStyles count="1">
    <cellStyle name="Normal" xfId="0" builtinId="0"/>
  </cellStyles>
  <dxfs count="5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readingOrder="0"/>
    </dxf>
    <dxf>
      <numFmt numFmtId="164" formatCode="&quot;$&quot;#,##0.00"/>
    </dxf>
    <dxf>
      <numFmt numFmtId="164" formatCode="&quot;$&quot;#,##0.00"/>
    </dxf>
    <dxf>
      <font>
        <sz val="12"/>
      </font>
    </dxf>
    <dxf>
      <font>
        <b/>
      </font>
    </dxf>
    <dxf>
      <font>
        <b/>
      </font>
    </dxf>
    <dxf>
      <alignment horizontal="left" readingOrder="0"/>
    </dxf>
    <dxf>
      <numFmt numFmtId="1" formatCode="0"/>
    </dxf>
    <dxf>
      <numFmt numFmtId="1" formatCode="0"/>
    </dxf>
    <dxf>
      <font>
        <b/>
      </font>
    </dxf>
    <dxf>
      <font>
        <b/>
      </font>
    </dxf>
    <dxf>
      <font>
        <b val="0"/>
      </font>
    </dxf>
    <dxf>
      <font>
        <sz val="12"/>
      </font>
    </dxf>
    <dxf>
      <alignment horizontal="left" readingOrder="0"/>
    </dxf>
    <dxf>
      <numFmt numFmtId="164" formatCode="&quot;$&quot;#,##0.00"/>
    </dxf>
    <dxf>
      <font>
        <b/>
      </font>
    </dxf>
    <dxf>
      <font>
        <b/>
      </font>
    </dxf>
    <dxf>
      <font>
        <sz val="12"/>
      </font>
    </dxf>
    <dxf>
      <alignment horizontal="left" readingOrder="0"/>
    </dxf>
    <dxf>
      <numFmt numFmtId="164" formatCode="&quot;$&quot;#,##0.00"/>
    </dxf>
    <dxf>
      <font>
        <b/>
      </font>
    </dxf>
    <dxf>
      <font>
        <b/>
      </font>
    </dxf>
    <dxf>
      <font>
        <sz val="12"/>
      </font>
    </dxf>
    <dxf>
      <alignment horizontal="left" readingOrder="0"/>
    </dxf>
    <dxf>
      <alignment vertical="bottom" readingOrder="0"/>
    </dxf>
    <dxf>
      <alignment vertical="bottom" readingOrder="0"/>
    </dxf>
    <dxf>
      <font>
        <b val="0"/>
      </font>
    </dxf>
    <dxf>
      <font>
        <b val="0"/>
      </font>
    </dxf>
    <dxf>
      <numFmt numFmtId="164" formatCode="&quot;$&quot;#,##0.00"/>
    </dxf>
    <dxf>
      <numFmt numFmtId="164" formatCode="&quot;$&quot;#,##0.00"/>
    </dxf>
    <dxf>
      <font>
        <b/>
      </font>
    </dxf>
    <dxf>
      <font>
        <sz val="12"/>
      </font>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52"/>
      <tableStyleElement type="firstRowStripe" dxfId="51"/>
      <tableStyleElement type="secondRowStripe" dxfId="50"/>
    </tableStyle>
    <tableStyle name="Pivot Table-style" pivot="0" count="3" xr9:uid="{00000000-0011-0000-FFFF-FFFF01000000}">
      <tableStyleElement type="headerRow" dxfId="49"/>
      <tableStyleElement type="firstRowStripe" dxfId="48"/>
      <tableStyleElement type="secondRowStripe"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TUS" refreshedDate="45729.677624884258" createdVersion="3" refreshedVersion="3" minRefreshableVersion="3" recordCount="20" xr:uid="{00000000-000A-0000-FFFF-FFFF11000000}">
  <cacheSource type="worksheet">
    <worksheetSource name="Table_2"/>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x v="0"/>
    <n v="2"/>
    <n v="6.93"/>
    <n v="0.01"/>
    <s v="Regular Air"/>
    <n v="-4.6399999999999997"/>
    <x v="0"/>
    <x v="0"/>
    <x v="0"/>
  </r>
  <r>
    <x v="1"/>
    <x v="1"/>
    <n v="3"/>
    <n v="461.89"/>
    <n v="0.05"/>
    <s v="Express Air"/>
    <n v="-309.82"/>
    <x v="1"/>
    <x v="0"/>
    <x v="1"/>
  </r>
  <r>
    <x v="2"/>
    <x v="2"/>
    <n v="4"/>
    <n v="32.72"/>
    <n v="0.09"/>
    <s v="Regular Air"/>
    <n v="-22.59"/>
    <x v="2"/>
    <x v="0"/>
    <x v="2"/>
  </r>
  <r>
    <x v="3"/>
    <x v="2"/>
    <n v="6"/>
    <n v="261.54000000000002"/>
    <n v="0.04"/>
    <s v="Regular Air"/>
    <n v="-213.25"/>
    <x v="3"/>
    <x v="1"/>
    <x v="3"/>
  </r>
  <r>
    <x v="4"/>
    <x v="0"/>
    <n v="14"/>
    <n v="1892.848"/>
    <n v="0.01"/>
    <s v="Regular Air"/>
    <n v="48.99"/>
    <x v="0"/>
    <x v="0"/>
    <x v="4"/>
  </r>
  <r>
    <x v="5"/>
    <x v="1"/>
    <n v="15"/>
    <n v="140.56"/>
    <n v="0.04"/>
    <s v="Regular Air"/>
    <n v="-128.38"/>
    <x v="1"/>
    <x v="0"/>
    <x v="5"/>
  </r>
  <r>
    <x v="5"/>
    <x v="1"/>
    <n v="23"/>
    <n v="160.23349999999999"/>
    <n v="0.04"/>
    <s v="Regular Air"/>
    <n v="-85.13"/>
    <x v="0"/>
    <x v="0"/>
    <x v="6"/>
  </r>
  <r>
    <x v="5"/>
    <x v="1"/>
    <n v="24"/>
    <n v="1761.4"/>
    <n v="0.09"/>
    <s v="Delivery Truck"/>
    <n v="-1748.56"/>
    <x v="0"/>
    <x v="0"/>
    <x v="7"/>
  </r>
  <r>
    <x v="5"/>
    <x v="1"/>
    <n v="26"/>
    <n v="2808.08"/>
    <n v="7.0000000000000007E-2"/>
    <s v="Regular Air"/>
    <n v="1054.82"/>
    <x v="0"/>
    <x v="0"/>
    <x v="8"/>
  </r>
  <r>
    <x v="6"/>
    <x v="3"/>
    <n v="26"/>
    <n v="75.569999999999993"/>
    <n v="0.03"/>
    <s v="Regular Air"/>
    <n v="28.24"/>
    <x v="4"/>
    <x v="2"/>
    <x v="9"/>
  </r>
  <r>
    <x v="7"/>
    <x v="0"/>
    <n v="28"/>
    <n v="51.53"/>
    <n v="0.03"/>
    <s v="Express Air"/>
    <n v="0.35"/>
    <x v="1"/>
    <x v="0"/>
    <x v="10"/>
  </r>
  <r>
    <x v="1"/>
    <x v="1"/>
    <n v="29"/>
    <n v="575.11"/>
    <n v="0.02"/>
    <s v="Regular Air"/>
    <n v="71.75"/>
    <x v="1"/>
    <x v="0"/>
    <x v="11"/>
  </r>
  <r>
    <x v="4"/>
    <x v="0"/>
    <n v="30"/>
    <n v="288.56"/>
    <n v="0.03"/>
    <s v="Regular Air"/>
    <n v="60.72"/>
    <x v="0"/>
    <x v="0"/>
    <x v="12"/>
  </r>
  <r>
    <x v="8"/>
    <x v="4"/>
    <n v="32"/>
    <n v="3812.73"/>
    <n v="0.02"/>
    <s v="Regular Air"/>
    <n v="1470.3"/>
    <x v="2"/>
    <x v="0"/>
    <x v="13"/>
  </r>
  <r>
    <x v="9"/>
    <x v="1"/>
    <n v="37"/>
    <n v="4158.1234999999997"/>
    <n v="0.01"/>
    <s v="Regular Air"/>
    <n v="1228.8900000000001"/>
    <x v="1"/>
    <x v="3"/>
    <x v="14"/>
  </r>
  <r>
    <x v="10"/>
    <x v="2"/>
    <n v="41"/>
    <n v="108.15"/>
    <n v="0.09"/>
    <s v="Regular Air"/>
    <n v="7.57"/>
    <x v="0"/>
    <x v="2"/>
    <x v="15"/>
  </r>
  <r>
    <x v="7"/>
    <x v="0"/>
    <n v="42"/>
    <n v="1186.06"/>
    <n v="0.09"/>
    <s v="Regular Air"/>
    <n v="511.69"/>
    <x v="1"/>
    <x v="0"/>
    <x v="16"/>
  </r>
  <r>
    <x v="11"/>
    <x v="4"/>
    <n v="46"/>
    <n v="2484.7455"/>
    <n v="0.1"/>
    <s v="Regular Air"/>
    <n v="657.48"/>
    <x v="0"/>
    <x v="3"/>
    <x v="17"/>
  </r>
  <r>
    <x v="12"/>
    <x v="2"/>
    <n v="46"/>
    <n v="7804.53"/>
    <n v="0.05"/>
    <s v="Regular Air"/>
    <n v="2057.17"/>
    <x v="5"/>
    <x v="3"/>
    <x v="18"/>
  </r>
  <r>
    <x v="12"/>
    <x v="2"/>
    <n v="48"/>
    <n v="90.05"/>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Order priority">
  <location ref="A7:B8" firstHeaderRow="1" firstDataRow="1" firstDataCol="1"/>
  <pivotFields count="10">
    <pivotField showAll="0"/>
    <pivotField axis="axisRow" showAll="0">
      <items count="6">
        <item h="1" x="4"/>
        <item h="1" x="1"/>
        <item x="2"/>
        <item h="1" x="3"/>
        <item h="1" x="0"/>
        <item t="default"/>
      </items>
    </pivotField>
    <pivotField showAll="0"/>
    <pivotField dataField="1" showAll="0"/>
    <pivotField showAll="0"/>
    <pivotField showAll="0"/>
    <pivotField showAll="0"/>
    <pivotField showAll="0"/>
    <pivotField showAll="0"/>
    <pivotField numFmtId="14" showAll="0"/>
  </pivotFields>
  <rowFields count="1">
    <field x="1"/>
  </rowFields>
  <rowItems count="1">
    <i>
      <x v="2"/>
    </i>
  </rowItems>
  <colItems count="1">
    <i/>
  </colItems>
  <dataFields count="1">
    <dataField name="Highest Sales" fld="3" subtotal="max" baseField="0" baseItem="0" numFmtId="164"/>
  </dataFields>
  <formats count="6">
    <format dxfId="20">
      <pivotArea collapsedLevelsAreSubtotals="1" fieldPosition="0">
        <references count="1">
          <reference field="1" count="0"/>
        </references>
      </pivotArea>
    </format>
    <format dxfId="19">
      <pivotArea dataOnly="0" labelOnly="1" fieldPosition="0">
        <references count="1">
          <reference field="1" count="0"/>
        </references>
      </pivotArea>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Customer Name">
  <location ref="A3:B4" firstHeaderRow="1" firstDataRow="1" firstDataCol="1"/>
  <pivotFields count="10">
    <pivotField axis="axisRow" showAll="0">
      <items count="14">
        <item h="1" x="10"/>
        <item h="1" x="6"/>
        <item h="1" x="12"/>
        <item h="1" x="7"/>
        <item h="1" x="4"/>
        <item h="1" x="9"/>
        <item x="5"/>
        <item h="1" x="3"/>
        <item h="1" x="2"/>
        <item h="1" x="1"/>
        <item h="1" x="0"/>
        <item h="1" x="11"/>
        <item h="1" x="8"/>
        <item t="default"/>
      </items>
    </pivotField>
    <pivotField dataField="1" showAll="0"/>
    <pivotField showAll="0"/>
    <pivotField showAll="0"/>
    <pivotField showAll="0"/>
    <pivotField showAll="0"/>
    <pivotField showAll="0"/>
    <pivotField showAll="0"/>
    <pivotField showAll="0"/>
    <pivotField numFmtId="14" showAll="0"/>
  </pivotFields>
  <rowFields count="1">
    <field x="0"/>
  </rowFields>
  <rowItems count="1">
    <i>
      <x v="6"/>
    </i>
  </rowItems>
  <colItems count="1">
    <i/>
  </colItems>
  <dataFields count="1">
    <dataField name="Total Order Quantity" fld="1" subtotal="count" baseField="0" baseItem="0" numFmtId="1"/>
  </dataFields>
  <formats count="7">
    <format dxfId="27">
      <pivotArea type="all" dataOnly="0" outline="0" fieldPosition="0"/>
    </format>
    <format dxfId="26">
      <pivotArea type="all" dataOnly="0" outline="0" fieldPosition="0"/>
    </format>
    <format dxfId="25">
      <pivotArea outline="0" collapsedLevelsAreSubtotals="1" fieldPosition="0"/>
    </format>
    <format dxfId="24">
      <pivotArea dataOnly="0" labelOnly="1" fieldPosition="0">
        <references count="1">
          <reference field="0" count="0"/>
        </references>
      </pivotArea>
    </format>
    <format dxfId="23">
      <pivotArea outline="0" collapsedLevelsAreSubtotals="1" fieldPosition="0"/>
    </format>
    <format dxfId="22">
      <pivotArea dataOnly="0" labelOnly="1" outline="0" axis="axisValues" fieldPosition="0"/>
    </format>
    <format dxfId="21">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6"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Customer Segment">
  <location ref="E15:F16" firstHeaderRow="1" firstDataRow="1" firstDataCol="1"/>
  <pivotFields count="10">
    <pivotField showAll="0"/>
    <pivotField showAll="0"/>
    <pivotField showAll="0"/>
    <pivotField dataField="1" showAll="0"/>
    <pivotField showAll="0"/>
    <pivotField showAll="0"/>
    <pivotField showAll="0"/>
    <pivotField showAll="0"/>
    <pivotField axis="axisRow" showAll="0">
      <items count="5">
        <item h="1" x="2"/>
        <item h="1" x="0"/>
        <item x="3"/>
        <item h="1" x="1"/>
        <item t="default"/>
      </items>
    </pivotField>
    <pivotField numFmtId="14" showAll="0"/>
  </pivotFields>
  <rowFields count="1">
    <field x="8"/>
  </rowFields>
  <rowItems count="1">
    <i>
      <x v="2"/>
    </i>
  </rowItems>
  <colItems count="1">
    <i/>
  </colItems>
  <dataFields count="1">
    <dataField name="Highest Sales" fld="3" subtotal="max" baseField="0" baseItem="0" numFmtId="164"/>
  </dataFields>
  <formats count="5">
    <format dxfId="32">
      <pivotArea type="all" dataOnly="0" outline="0" fieldPosition="0"/>
    </format>
    <format dxfId="31">
      <pivotArea outline="0" collapsedLevelsAreSubtotals="1" fieldPosition="0"/>
    </format>
    <format dxfId="30">
      <pivotArea dataOnly="0" labelOnly="1" fieldPosition="0">
        <references count="1">
          <reference field="8" count="0"/>
        </references>
      </pivotArea>
    </format>
    <format dxfId="29">
      <pivotArea outline="0" collapsedLevelsAreSubtotals="1" fieldPosition="0"/>
    </format>
    <format dxfId="28">
      <pivotArea outline="0" collapsedLevelsAreSubtotals="1"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Region">
  <location ref="E5:F6" firstHeaderRow="1" firstDataRow="1" firstDataCol="1" rowPageCount="1" colPageCount="1"/>
  <pivotFields count="10">
    <pivotField showAll="0"/>
    <pivotField showAll="0"/>
    <pivotField showAll="0"/>
    <pivotField showAll="0"/>
    <pivotField showAll="0"/>
    <pivotField showAll="0"/>
    <pivotField dataField="1" showAll="0"/>
    <pivotField axis="axisRow" showAll="0">
      <items count="7">
        <item h="1" x="3"/>
        <item x="2"/>
        <item h="1" x="1"/>
        <item h="1" x="5"/>
        <item h="1" x="0"/>
        <item h="1" x="4"/>
        <item t="default"/>
      </items>
    </pivotField>
    <pivotField showAll="0"/>
    <pivotField axis="axisPage" numFmtId="14" multipleItemSelectionAllowed="1" showAll="0" includeNewItemsInFilter="1">
      <items count="21">
        <item h="1" x="12"/>
        <item h="1" x="4"/>
        <item h="1" x="3"/>
        <item h="1" x="7"/>
        <item h="1" x="6"/>
        <item h="1" x="5"/>
        <item h="1" x="13"/>
        <item h="1" x="0"/>
        <item h="1" x="9"/>
        <item h="1" x="15"/>
        <item h="1" x="11"/>
        <item h="1" x="1"/>
        <item h="1" x="17"/>
        <item h="1" x="10"/>
        <item h="1" x="14"/>
        <item h="1" x="16"/>
        <item h="1" x="19"/>
        <item h="1" x="18"/>
        <item x="8"/>
        <item x="2"/>
        <item t="default"/>
      </items>
    </pivotField>
  </pivotFields>
  <rowFields count="1">
    <field x="7"/>
  </rowFields>
  <rowItems count="1">
    <i>
      <x v="1"/>
    </i>
  </rowItems>
  <colItems count="1">
    <i/>
  </colItems>
  <pageFields count="1">
    <pageField fld="9" hier="-1"/>
  </pageFields>
  <dataFields count="1">
    <dataField name="Min of Profit" fld="6" subtotal="min" baseField="0" baseItem="0" numFmtId="164"/>
  </dataFields>
  <formats count="5">
    <format dxfId="37">
      <pivotArea type="all" dataOnly="0" outline="0" fieldPosition="0"/>
    </format>
    <format dxfId="36">
      <pivotArea collapsedLevelsAreSubtotals="1" fieldPosition="0">
        <references count="1">
          <reference field="7" count="0"/>
        </references>
      </pivotArea>
    </format>
    <format dxfId="35">
      <pivotArea dataOnly="0" labelOnly="1" fieldPosition="0">
        <references count="1">
          <reference field="7" count="0"/>
        </references>
      </pivotArea>
    </format>
    <format dxfId="34">
      <pivotArea outline="0" collapsedLevelsAreSubtotals="1" fieldPosition="0"/>
    </format>
    <format dxfId="33">
      <pivotArea outline="0" collapsedLevelsAreSubtotals="1"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0" applyNumberFormats="0" applyBorderFormats="0" applyFontFormats="0" applyPatternFormats="0" applyAlignmentFormats="0" applyWidthHeightFormats="1" dataCaption="Values" grandTotalCaption="Total Sales" updatedVersion="3" minRefreshableVersion="3" showCalcMbrs="0" useAutoFormatting="1" itemPrintTitles="1" createdVersion="3" indent="0" outline="1" outlineData="1" multipleFieldFilters="0" rowHeaderCaption="Date">
  <location ref="A13:B26" firstHeaderRow="1" firstDataRow="1" firstDataCol="1"/>
  <pivotFields count="10">
    <pivotField showAll="0"/>
    <pivotField showAll="0"/>
    <pivotField showAll="0"/>
    <pivotField dataField="1" showAll="0"/>
    <pivotField showAll="0"/>
    <pivotField showAll="0"/>
    <pivotField showAll="0"/>
    <pivotField showAll="0"/>
    <pivotField showAll="0"/>
    <pivotField axis="axisRow" numFmtId="14" showAll="0" sortType="ascending">
      <items count="21">
        <item x="12"/>
        <item x="4"/>
        <item x="3"/>
        <item x="7"/>
        <item x="6"/>
        <item x="5"/>
        <item x="13"/>
        <item x="0"/>
        <item x="9"/>
        <item x="15"/>
        <item x="11"/>
        <item x="1"/>
        <item x="17"/>
        <item x="10"/>
        <item x="14"/>
        <item x="16"/>
        <item x="19"/>
        <item x="18"/>
        <item x="8"/>
        <item x="2"/>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3" baseField="0" baseItem="0" numFmtId="164"/>
  </dataFields>
  <formats count="9">
    <format dxfId="46">
      <pivotArea type="all" dataOnly="0" outline="0"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field="9" type="button" dataOnly="0" labelOnly="1" outline="0" axis="axisRow" fieldPosition="0"/>
    </format>
    <format dxfId="41">
      <pivotArea dataOnly="0" labelOnly="1" outline="0" axis="axisValues" fieldPosition="0"/>
    </format>
    <format dxfId="40">
      <pivotArea field="9" type="button" dataOnly="0" labelOnly="1" outline="0" axis="axisRow" fieldPosition="0"/>
    </format>
    <format dxfId="39">
      <pivotArea dataOnly="0" labelOnly="1" outline="0" axis="axisValues" fieldPosition="0"/>
    </format>
    <format dxfId="38">
      <pivotArea type="all" dataOnly="0" outline="0" fieldPosition="0"/>
    </format>
  </formats>
  <pivotTableStyleInfo showRowHeaders="1" showColHeaders="1" showRowStripes="0" showColStripes="0" showLastColumn="1"/>
  <filters count="1">
    <filter fld="9" type="dateBetween" evalOrder="-1" id="1">
      <autoFilter ref="A1">
        <filterColumn colId="0">
          <customFilters and="1">
            <customFilter operator="greaterThanOrEqual" val="39926"/>
            <customFilter operator="lessThanOrEqual" val="3994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21" headerRowDxfId="4" dataDxfId="2" totalsRowDxfId="3">
  <tableColumns count="11">
    <tableColumn id="1" xr3:uid="{00000000-0010-0000-0000-000001000000}" name="Customer Name" dataDxfId="14"/>
    <tableColumn id="2" xr3:uid="{00000000-0010-0000-0000-000002000000}" name="Order Priority" dataDxfId="13"/>
    <tableColumn id="3" xr3:uid="{00000000-0010-0000-0000-000003000000}" name="Order Quantity" dataDxfId="12"/>
    <tableColumn id="4" xr3:uid="{00000000-0010-0000-0000-000004000000}" name="Sales" dataDxfId="11"/>
    <tableColumn id="5" xr3:uid="{00000000-0010-0000-0000-000005000000}" name="Discount" dataDxfId="10"/>
    <tableColumn id="6" xr3:uid="{00000000-0010-0000-0000-000006000000}" name="Ship Mode" dataDxfId="9"/>
    <tableColumn id="7" xr3:uid="{00000000-0010-0000-0000-000007000000}" name="Profit" dataDxfId="8"/>
    <tableColumn id="8" xr3:uid="{00000000-0010-0000-0000-000008000000}" name="Region" dataDxfId="7"/>
    <tableColumn id="9" xr3:uid="{00000000-0010-0000-0000-000009000000}" name="Customer Segment" dataDxfId="6"/>
    <tableColumn id="12" xr3:uid="{00000000-0010-0000-0000-00000C000000}" name="Date" dataDxfId="5"/>
    <tableColumn id="10" xr3:uid="{F7AC3F43-754A-4B96-919B-42AD0835582B}" name="Sales2" dataDxfId="1" totalsRowDxfId="0"/>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A7" workbookViewId="0">
      <selection activeCell="E14" sqref="E14"/>
    </sheetView>
  </sheetViews>
  <sheetFormatPr defaultColWidth="14.453125" defaultRowHeight="15" customHeight="1" x14ac:dyDescent="0.35"/>
  <cols>
    <col min="1" max="4" width="8.7265625" customWidth="1"/>
    <col min="5" max="5" width="74.453125" customWidth="1"/>
    <col min="6" max="26" width="8.7265625" customWidth="1"/>
  </cols>
  <sheetData>
    <row r="4" spans="5:5" ht="17" x14ac:dyDescent="0.35">
      <c r="E4" s="1" t="s">
        <v>0</v>
      </c>
    </row>
    <row r="5" spans="5:5" ht="14.5" x14ac:dyDescent="0.35">
      <c r="E5" s="2"/>
    </row>
    <row r="6" spans="5:5" ht="14.5" x14ac:dyDescent="0.35">
      <c r="E6" s="3" t="s">
        <v>1</v>
      </c>
    </row>
    <row r="7" spans="5:5" ht="43.5" x14ac:dyDescent="0.35">
      <c r="E7" s="4" t="s">
        <v>2</v>
      </c>
    </row>
    <row r="8" spans="5:5" ht="14.5" x14ac:dyDescent="0.35">
      <c r="E8" s="2"/>
    </row>
    <row r="9" spans="5:5" ht="17" x14ac:dyDescent="0.35">
      <c r="E9" s="5" t="s">
        <v>3</v>
      </c>
    </row>
    <row r="10" spans="5:5" ht="14.5" x14ac:dyDescent="0.35">
      <c r="E10" s="6"/>
    </row>
    <row r="11" spans="5:5" ht="29" x14ac:dyDescent="0.35">
      <c r="E11" s="7" t="s">
        <v>4</v>
      </c>
    </row>
    <row r="12" spans="5:5" ht="29" x14ac:dyDescent="0.35">
      <c r="E12" s="7" t="s">
        <v>5</v>
      </c>
    </row>
    <row r="13" spans="5:5" ht="29" x14ac:dyDescent="0.35">
      <c r="E13" s="7" t="s">
        <v>6</v>
      </c>
    </row>
    <row r="14" spans="5:5" ht="14.5" x14ac:dyDescent="0.35">
      <c r="E14" s="2"/>
    </row>
    <row r="15" spans="5:5" ht="17" x14ac:dyDescent="0.35">
      <c r="E15" s="1" t="s">
        <v>7</v>
      </c>
    </row>
    <row r="16" spans="5:5" ht="14.5" x14ac:dyDescent="0.35">
      <c r="E16" s="8"/>
    </row>
    <row r="17" spans="5:5" ht="29" x14ac:dyDescent="0.35">
      <c r="E17" s="6" t="s">
        <v>8</v>
      </c>
    </row>
    <row r="18" spans="5:5" ht="14.5" x14ac:dyDescent="0.35">
      <c r="E18" s="6" t="s">
        <v>9</v>
      </c>
    </row>
    <row r="19" spans="5:5" ht="14.5" x14ac:dyDescent="0.35">
      <c r="E19" s="4"/>
    </row>
    <row r="20" spans="5:5" ht="29" x14ac:dyDescent="0.35">
      <c r="E20" s="4" t="s">
        <v>10</v>
      </c>
    </row>
    <row r="21" spans="5:5" ht="15.75" customHeight="1" x14ac:dyDescent="0.35"/>
    <row r="22" spans="5:5" ht="15.75" customHeight="1" x14ac:dyDescent="0.35"/>
    <row r="23" spans="5:5" ht="15.75" customHeight="1" x14ac:dyDescent="0.35"/>
    <row r="24" spans="5:5" ht="15.75" customHeight="1" x14ac:dyDescent="0.35"/>
    <row r="25" spans="5:5" ht="15.75" customHeight="1" x14ac:dyDescent="0.35"/>
    <row r="26" spans="5:5" ht="15.75" customHeight="1" x14ac:dyDescent="0.35"/>
    <row r="27" spans="5:5" ht="15.75" customHeight="1" x14ac:dyDescent="0.35"/>
    <row r="28" spans="5:5" ht="15.75" customHeight="1" x14ac:dyDescent="0.35"/>
    <row r="29" spans="5:5" ht="15.75" customHeight="1" x14ac:dyDescent="0.35"/>
    <row r="30" spans="5:5" ht="15.75" customHeight="1" x14ac:dyDescent="0.35"/>
    <row r="31" spans="5:5" ht="15.75" customHeight="1" x14ac:dyDescent="0.35"/>
    <row r="32" spans="5: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1000"/>
  <sheetViews>
    <sheetView workbookViewId="0"/>
  </sheetViews>
  <sheetFormatPr defaultColWidth="14.453125" defaultRowHeight="15" customHeight="1" x14ac:dyDescent="0.35"/>
  <cols>
    <col min="1" max="1" width="13.08984375" customWidth="1"/>
    <col min="2" max="2" width="16.26953125" customWidth="1"/>
    <col min="3" max="3" width="11.26953125" customWidth="1"/>
    <col min="4" max="4" width="8" customWidth="1"/>
    <col min="5" max="5" width="11.26953125" customWidth="1"/>
    <col min="6" max="6" width="5" customWidth="1"/>
    <col min="7" max="26" width="8.7265625" customWidth="1"/>
  </cols>
  <sheetData>
    <row r="3" spans="1:3" ht="14.5" x14ac:dyDescent="0.35">
      <c r="A3" s="15" t="s">
        <v>66</v>
      </c>
      <c r="B3" s="15" t="s">
        <v>67</v>
      </c>
    </row>
    <row r="4" spans="1:3" ht="14.5" x14ac:dyDescent="0.35">
      <c r="A4" s="15" t="s">
        <v>62</v>
      </c>
      <c r="B4" s="12" t="s">
        <v>68</v>
      </c>
      <c r="C4" s="12" t="s">
        <v>64</v>
      </c>
    </row>
    <row r="5" spans="1:3" ht="14.5" x14ac:dyDescent="0.35">
      <c r="A5" s="16" t="s">
        <v>24</v>
      </c>
      <c r="B5" s="12">
        <v>1054.82</v>
      </c>
      <c r="C5" s="12">
        <v>1054.82</v>
      </c>
    </row>
    <row r="6" spans="1:3" ht="14.5" x14ac:dyDescent="0.35">
      <c r="A6" s="16" t="s">
        <v>32</v>
      </c>
      <c r="B6" s="12">
        <v>-22.59</v>
      </c>
      <c r="C6" s="12">
        <v>-22.59</v>
      </c>
    </row>
    <row r="7" spans="1:3" ht="14.5" x14ac:dyDescent="0.35">
      <c r="A7" s="16" t="s">
        <v>64</v>
      </c>
      <c r="B7" s="12">
        <v>1032.23</v>
      </c>
      <c r="C7" s="12">
        <v>1032.23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000"/>
  <sheetViews>
    <sheetView workbookViewId="0"/>
  </sheetViews>
  <sheetFormatPr defaultColWidth="14.453125" defaultRowHeight="15" customHeight="1" x14ac:dyDescent="0.35"/>
  <cols>
    <col min="1" max="1" width="13" customWidth="1"/>
    <col min="2" max="2" width="11.26953125" customWidth="1"/>
    <col min="3" max="26" width="8.7265625" customWidth="1"/>
  </cols>
  <sheetData>
    <row r="3" spans="1:2" ht="14.5" x14ac:dyDescent="0.35">
      <c r="A3" s="15" t="s">
        <v>62</v>
      </c>
      <c r="B3" s="12" t="s">
        <v>63</v>
      </c>
    </row>
    <row r="4" spans="1:2" ht="14.5" x14ac:dyDescent="0.35">
      <c r="A4" s="16" t="s">
        <v>42</v>
      </c>
      <c r="B4" s="12">
        <v>183.72</v>
      </c>
    </row>
    <row r="5" spans="1:2" ht="14.5" x14ac:dyDescent="0.35">
      <c r="A5" s="16" t="s">
        <v>35</v>
      </c>
      <c r="B5" s="12">
        <v>261.54000000000002</v>
      </c>
    </row>
    <row r="6" spans="1:2" ht="14.5" x14ac:dyDescent="0.35">
      <c r="A6" s="16" t="s">
        <v>25</v>
      </c>
      <c r="B6" s="12">
        <v>13178.6515</v>
      </c>
    </row>
    <row r="7" spans="1:2" ht="14.5" x14ac:dyDescent="0.35">
      <c r="A7" s="16" t="s">
        <v>47</v>
      </c>
      <c r="B7" s="12">
        <v>14537.448999999999</v>
      </c>
    </row>
    <row r="8" spans="1:2" ht="14.5" x14ac:dyDescent="0.35">
      <c r="A8" s="16" t="s">
        <v>64</v>
      </c>
      <c r="B8" s="12">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zoomScale="90" zoomScaleNormal="90" workbookViewId="0">
      <selection activeCell="G17" sqref="G17"/>
    </sheetView>
  </sheetViews>
  <sheetFormatPr defaultColWidth="14.453125" defaultRowHeight="15" customHeight="1" x14ac:dyDescent="0.35"/>
  <cols>
    <col min="1" max="1" width="22" customWidth="1"/>
    <col min="2" max="2" width="20.36328125" bestFit="1" customWidth="1"/>
    <col min="3" max="3" width="13.08984375" customWidth="1"/>
    <col min="4" max="4" width="13.7265625" bestFit="1" customWidth="1"/>
    <col min="5" max="5" width="8.26953125" style="19" bestFit="1" customWidth="1"/>
    <col min="6" max="7" width="12.7265625" bestFit="1" customWidth="1"/>
    <col min="8" max="8" width="8.54296875" bestFit="1" customWidth="1"/>
    <col min="9" max="9" width="16.6328125" bestFit="1" customWidth="1"/>
    <col min="10" max="10" width="26.54296875" bestFit="1" customWidth="1"/>
    <col min="11" max="11" width="10.6328125" bestFit="1" customWidth="1"/>
    <col min="12" max="26" width="8.7265625" customWidth="1"/>
  </cols>
  <sheetData>
    <row r="1" spans="1:11" ht="14.5" x14ac:dyDescent="0.35">
      <c r="A1" s="39" t="s">
        <v>11</v>
      </c>
      <c r="B1" s="39" t="s">
        <v>12</v>
      </c>
      <c r="C1" s="39" t="s">
        <v>13</v>
      </c>
      <c r="D1" s="40" t="s">
        <v>14</v>
      </c>
      <c r="E1" s="39" t="s">
        <v>15</v>
      </c>
      <c r="F1" s="39" t="s">
        <v>16</v>
      </c>
      <c r="G1" s="39" t="s">
        <v>17</v>
      </c>
      <c r="H1" s="39" t="s">
        <v>18</v>
      </c>
      <c r="I1" s="39" t="s">
        <v>19</v>
      </c>
      <c r="J1" s="41" t="s">
        <v>20</v>
      </c>
      <c r="K1" s="44" t="s">
        <v>81</v>
      </c>
    </row>
    <row r="2" spans="1:11" ht="14.5" x14ac:dyDescent="0.35">
      <c r="A2" s="36" t="s">
        <v>21</v>
      </c>
      <c r="B2" s="36" t="s">
        <v>22</v>
      </c>
      <c r="C2" s="36">
        <v>2</v>
      </c>
      <c r="D2" s="37">
        <v>6.93</v>
      </c>
      <c r="E2" s="36">
        <v>0.01</v>
      </c>
      <c r="F2" s="36" t="s">
        <v>23</v>
      </c>
      <c r="G2" s="36">
        <v>-4.6399999999999997</v>
      </c>
      <c r="H2" s="36" t="s">
        <v>24</v>
      </c>
      <c r="I2" s="36" t="s">
        <v>25</v>
      </c>
      <c r="J2" s="38">
        <v>39935</v>
      </c>
      <c r="K2" s="42">
        <v>6.93</v>
      </c>
    </row>
    <row r="3" spans="1:11" ht="14.5" x14ac:dyDescent="0.35">
      <c r="A3" s="36" t="s">
        <v>26</v>
      </c>
      <c r="B3" s="36" t="s">
        <v>27</v>
      </c>
      <c r="C3" s="36">
        <v>3</v>
      </c>
      <c r="D3" s="37">
        <v>461.89</v>
      </c>
      <c r="E3" s="36">
        <v>0.05</v>
      </c>
      <c r="F3" s="36" t="s">
        <v>28</v>
      </c>
      <c r="G3" s="36">
        <v>-309.82</v>
      </c>
      <c r="H3" s="36" t="s">
        <v>29</v>
      </c>
      <c r="I3" s="36" t="s">
        <v>25</v>
      </c>
      <c r="J3" s="38">
        <v>39939</v>
      </c>
      <c r="K3" s="43">
        <v>461.89</v>
      </c>
    </row>
    <row r="4" spans="1:11" ht="14.5" x14ac:dyDescent="0.35">
      <c r="A4" s="36" t="s">
        <v>30</v>
      </c>
      <c r="B4" s="36" t="s">
        <v>31</v>
      </c>
      <c r="C4" s="36">
        <v>4</v>
      </c>
      <c r="D4" s="37">
        <v>32.72</v>
      </c>
      <c r="E4" s="36">
        <v>0.09</v>
      </c>
      <c r="F4" s="36" t="s">
        <v>23</v>
      </c>
      <c r="G4" s="36">
        <v>-22.59</v>
      </c>
      <c r="H4" s="36" t="s">
        <v>32</v>
      </c>
      <c r="I4" s="36" t="s">
        <v>25</v>
      </c>
      <c r="J4" s="38">
        <v>41068</v>
      </c>
      <c r="K4" s="42">
        <v>32.72</v>
      </c>
    </row>
    <row r="5" spans="1:11" ht="14.5" x14ac:dyDescent="0.35">
      <c r="A5" s="36" t="s">
        <v>33</v>
      </c>
      <c r="B5" s="36" t="s">
        <v>31</v>
      </c>
      <c r="C5" s="36">
        <v>6</v>
      </c>
      <c r="D5" s="37">
        <v>261.54000000000002</v>
      </c>
      <c r="E5" s="36">
        <v>0.04</v>
      </c>
      <c r="F5" s="36" t="s">
        <v>23</v>
      </c>
      <c r="G5" s="36">
        <v>-213.25</v>
      </c>
      <c r="H5" s="36" t="s">
        <v>34</v>
      </c>
      <c r="I5" s="36" t="s">
        <v>35</v>
      </c>
      <c r="J5" s="38">
        <v>39928</v>
      </c>
      <c r="K5" s="43">
        <v>261.54000000000002</v>
      </c>
    </row>
    <row r="6" spans="1:11" ht="14.5" x14ac:dyDescent="0.35">
      <c r="A6" s="36" t="s">
        <v>36</v>
      </c>
      <c r="B6" s="36" t="s">
        <v>22</v>
      </c>
      <c r="C6" s="36">
        <v>14</v>
      </c>
      <c r="D6" s="37">
        <v>1892.848</v>
      </c>
      <c r="E6" s="36">
        <v>0.01</v>
      </c>
      <c r="F6" s="36" t="s">
        <v>23</v>
      </c>
      <c r="G6" s="36">
        <v>48.99</v>
      </c>
      <c r="H6" s="36" t="s">
        <v>24</v>
      </c>
      <c r="I6" s="36" t="s">
        <v>25</v>
      </c>
      <c r="J6" s="38">
        <v>39926</v>
      </c>
      <c r="K6" s="42">
        <v>1892.848</v>
      </c>
    </row>
    <row r="7" spans="1:11" ht="14.5" x14ac:dyDescent="0.35">
      <c r="A7" s="36" t="s">
        <v>37</v>
      </c>
      <c r="B7" s="36" t="s">
        <v>27</v>
      </c>
      <c r="C7" s="36">
        <v>15</v>
      </c>
      <c r="D7" s="37">
        <v>140.56</v>
      </c>
      <c r="E7" s="36">
        <v>0.04</v>
      </c>
      <c r="F7" s="36" t="s">
        <v>23</v>
      </c>
      <c r="G7" s="36">
        <v>-128.38</v>
      </c>
      <c r="H7" s="36" t="s">
        <v>29</v>
      </c>
      <c r="I7" s="36" t="s">
        <v>25</v>
      </c>
      <c r="J7" s="38">
        <v>39932</v>
      </c>
      <c r="K7" s="43">
        <v>140.56</v>
      </c>
    </row>
    <row r="8" spans="1:11" ht="14.5" x14ac:dyDescent="0.35">
      <c r="A8" s="36" t="s">
        <v>37</v>
      </c>
      <c r="B8" s="36" t="s">
        <v>27</v>
      </c>
      <c r="C8" s="36">
        <v>23</v>
      </c>
      <c r="D8" s="37">
        <v>160.23349999999999</v>
      </c>
      <c r="E8" s="36">
        <v>0.04</v>
      </c>
      <c r="F8" s="36" t="s">
        <v>23</v>
      </c>
      <c r="G8" s="36">
        <v>-85.13</v>
      </c>
      <c r="H8" s="36" t="s">
        <v>24</v>
      </c>
      <c r="I8" s="36" t="s">
        <v>25</v>
      </c>
      <c r="J8" s="38">
        <v>39931</v>
      </c>
      <c r="K8" s="42">
        <v>160.23349999999999</v>
      </c>
    </row>
    <row r="9" spans="1:11" ht="14.5" x14ac:dyDescent="0.35">
      <c r="A9" s="36" t="s">
        <v>37</v>
      </c>
      <c r="B9" s="36" t="s">
        <v>27</v>
      </c>
      <c r="C9" s="36">
        <v>24</v>
      </c>
      <c r="D9" s="37">
        <v>1761.4</v>
      </c>
      <c r="E9" s="36">
        <v>0.09</v>
      </c>
      <c r="F9" s="36" t="s">
        <v>38</v>
      </c>
      <c r="G9" s="36">
        <v>-1748.56</v>
      </c>
      <c r="H9" s="36" t="s">
        <v>24</v>
      </c>
      <c r="I9" s="36" t="s">
        <v>25</v>
      </c>
      <c r="J9" s="38">
        <v>39930</v>
      </c>
      <c r="K9" s="43">
        <v>1761.4</v>
      </c>
    </row>
    <row r="10" spans="1:11" ht="14.5" x14ac:dyDescent="0.35">
      <c r="A10" s="36" t="s">
        <v>37</v>
      </c>
      <c r="B10" s="36" t="s">
        <v>27</v>
      </c>
      <c r="C10" s="36">
        <v>26</v>
      </c>
      <c r="D10" s="37">
        <v>2808.08</v>
      </c>
      <c r="E10" s="36">
        <v>7.0000000000000007E-2</v>
      </c>
      <c r="F10" s="36" t="s">
        <v>23</v>
      </c>
      <c r="G10" s="36">
        <v>1054.82</v>
      </c>
      <c r="H10" s="36" t="s">
        <v>24</v>
      </c>
      <c r="I10" s="36" t="s">
        <v>25</v>
      </c>
      <c r="J10" s="38">
        <v>41025</v>
      </c>
      <c r="K10" s="42">
        <v>2808.08</v>
      </c>
    </row>
    <row r="11" spans="1:11" ht="14.5" x14ac:dyDescent="0.35">
      <c r="A11" s="36" t="s">
        <v>39</v>
      </c>
      <c r="B11" s="36" t="s">
        <v>40</v>
      </c>
      <c r="C11" s="36">
        <v>26</v>
      </c>
      <c r="D11" s="37">
        <v>75.569999999999993</v>
      </c>
      <c r="E11" s="36">
        <v>0.03</v>
      </c>
      <c r="F11" s="36" t="s">
        <v>23</v>
      </c>
      <c r="G11" s="36">
        <v>28.24</v>
      </c>
      <c r="H11" s="36" t="s">
        <v>41</v>
      </c>
      <c r="I11" s="36" t="s">
        <v>42</v>
      </c>
      <c r="J11" s="38">
        <v>39936</v>
      </c>
      <c r="K11" s="43">
        <v>75.569999999999993</v>
      </c>
    </row>
    <row r="12" spans="1:11" ht="14.5" x14ac:dyDescent="0.35">
      <c r="A12" s="36" t="s">
        <v>43</v>
      </c>
      <c r="B12" s="36" t="s">
        <v>22</v>
      </c>
      <c r="C12" s="36">
        <v>28</v>
      </c>
      <c r="D12" s="37">
        <v>51.53</v>
      </c>
      <c r="E12" s="36">
        <v>0.03</v>
      </c>
      <c r="F12" s="36" t="s">
        <v>28</v>
      </c>
      <c r="G12" s="36">
        <v>0.35</v>
      </c>
      <c r="H12" s="36" t="s">
        <v>29</v>
      </c>
      <c r="I12" s="36" t="s">
        <v>25</v>
      </c>
      <c r="J12" s="38">
        <v>40307</v>
      </c>
      <c r="K12" s="42">
        <v>51.53</v>
      </c>
    </row>
    <row r="13" spans="1:11" ht="14.5" x14ac:dyDescent="0.35">
      <c r="A13" s="36" t="s">
        <v>26</v>
      </c>
      <c r="B13" s="36" t="s">
        <v>27</v>
      </c>
      <c r="C13" s="36">
        <v>29</v>
      </c>
      <c r="D13" s="37">
        <v>575.11</v>
      </c>
      <c r="E13" s="36">
        <v>0.02</v>
      </c>
      <c r="F13" s="36" t="s">
        <v>23</v>
      </c>
      <c r="G13" s="36">
        <v>71.75</v>
      </c>
      <c r="H13" s="36" t="s">
        <v>29</v>
      </c>
      <c r="I13" s="36" t="s">
        <v>25</v>
      </c>
      <c r="J13" s="38">
        <v>39938</v>
      </c>
      <c r="K13" s="43">
        <v>575.11</v>
      </c>
    </row>
    <row r="14" spans="1:11" ht="14.5" x14ac:dyDescent="0.35">
      <c r="A14" s="36" t="s">
        <v>36</v>
      </c>
      <c r="B14" s="36" t="s">
        <v>22</v>
      </c>
      <c r="C14" s="36">
        <v>30</v>
      </c>
      <c r="D14" s="37">
        <v>288.56</v>
      </c>
      <c r="E14" s="36">
        <v>0.03</v>
      </c>
      <c r="F14" s="36" t="s">
        <v>23</v>
      </c>
      <c r="G14" s="36">
        <v>60.72</v>
      </c>
      <c r="H14" s="36" t="s">
        <v>24</v>
      </c>
      <c r="I14" s="36" t="s">
        <v>25</v>
      </c>
      <c r="J14" s="38">
        <v>39562</v>
      </c>
      <c r="K14" s="42">
        <v>288.56</v>
      </c>
    </row>
    <row r="15" spans="1:11" ht="14.5" x14ac:dyDescent="0.35">
      <c r="A15" s="36" t="s">
        <v>44</v>
      </c>
      <c r="B15" s="36" t="s">
        <v>45</v>
      </c>
      <c r="C15" s="36">
        <v>32</v>
      </c>
      <c r="D15" s="37">
        <v>3812.73</v>
      </c>
      <c r="E15" s="36">
        <v>0.02</v>
      </c>
      <c r="F15" s="36" t="s">
        <v>23</v>
      </c>
      <c r="G15" s="36">
        <v>1470.3</v>
      </c>
      <c r="H15" s="36" t="s">
        <v>32</v>
      </c>
      <c r="I15" s="36" t="s">
        <v>25</v>
      </c>
      <c r="J15" s="38">
        <v>39934</v>
      </c>
      <c r="K15" s="43">
        <v>3812.73</v>
      </c>
    </row>
    <row r="16" spans="1:11" ht="14.5" x14ac:dyDescent="0.35">
      <c r="A16" s="36" t="s">
        <v>46</v>
      </c>
      <c r="B16" s="36" t="s">
        <v>27</v>
      </c>
      <c r="C16" s="36">
        <v>37</v>
      </c>
      <c r="D16" s="37">
        <v>4158.1234999999997</v>
      </c>
      <c r="E16" s="36">
        <v>0.01</v>
      </c>
      <c r="F16" s="36" t="s">
        <v>23</v>
      </c>
      <c r="G16" s="36">
        <v>1228.8900000000001</v>
      </c>
      <c r="H16" s="36" t="s">
        <v>29</v>
      </c>
      <c r="I16" s="36" t="s">
        <v>47</v>
      </c>
      <c r="J16" s="38">
        <v>40663</v>
      </c>
      <c r="K16" s="42">
        <v>4158.1234999999997</v>
      </c>
    </row>
    <row r="17" spans="1:11" ht="14.5" x14ac:dyDescent="0.35">
      <c r="A17" s="36" t="s">
        <v>48</v>
      </c>
      <c r="B17" s="36" t="s">
        <v>31</v>
      </c>
      <c r="C17" s="36">
        <v>41</v>
      </c>
      <c r="D17" s="37">
        <v>108.15</v>
      </c>
      <c r="E17" s="36">
        <v>0.09</v>
      </c>
      <c r="F17" s="36" t="s">
        <v>23</v>
      </c>
      <c r="G17" s="36">
        <v>7.57</v>
      </c>
      <c r="H17" s="36" t="s">
        <v>24</v>
      </c>
      <c r="I17" s="36" t="s">
        <v>42</v>
      </c>
      <c r="J17" s="38">
        <v>39937</v>
      </c>
      <c r="K17" s="43">
        <v>108.15</v>
      </c>
    </row>
    <row r="18" spans="1:11" ht="14.5" x14ac:dyDescent="0.35">
      <c r="A18" s="36" t="s">
        <v>43</v>
      </c>
      <c r="B18" s="36" t="s">
        <v>22</v>
      </c>
      <c r="C18" s="36">
        <v>42</v>
      </c>
      <c r="D18" s="37">
        <v>1186.06</v>
      </c>
      <c r="E18" s="36">
        <v>0.09</v>
      </c>
      <c r="F18" s="36" t="s">
        <v>23</v>
      </c>
      <c r="G18" s="36">
        <v>511.69</v>
      </c>
      <c r="H18" s="36" t="s">
        <v>29</v>
      </c>
      <c r="I18" s="36" t="s">
        <v>25</v>
      </c>
      <c r="J18" s="38">
        <v>40671</v>
      </c>
      <c r="K18" s="42">
        <v>1186.06</v>
      </c>
    </row>
    <row r="19" spans="1:11" ht="14.5" x14ac:dyDescent="0.35">
      <c r="A19" s="36" t="s">
        <v>49</v>
      </c>
      <c r="B19" s="36" t="s">
        <v>45</v>
      </c>
      <c r="C19" s="36">
        <v>46</v>
      </c>
      <c r="D19" s="37">
        <v>2484.7455</v>
      </c>
      <c r="E19" s="36">
        <v>0.1</v>
      </c>
      <c r="F19" s="36" t="s">
        <v>23</v>
      </c>
      <c r="G19" s="36">
        <v>657.48</v>
      </c>
      <c r="H19" s="36" t="s">
        <v>24</v>
      </c>
      <c r="I19" s="36" t="s">
        <v>47</v>
      </c>
      <c r="J19" s="38">
        <v>39940</v>
      </c>
      <c r="K19" s="43">
        <v>2484.7455</v>
      </c>
    </row>
    <row r="20" spans="1:11" ht="14.5" x14ac:dyDescent="0.35">
      <c r="A20" s="36" t="s">
        <v>50</v>
      </c>
      <c r="B20" s="36" t="s">
        <v>31</v>
      </c>
      <c r="C20" s="36">
        <v>46</v>
      </c>
      <c r="D20" s="37">
        <v>7804.53</v>
      </c>
      <c r="E20" s="36">
        <v>0.05</v>
      </c>
      <c r="F20" s="36" t="s">
        <v>23</v>
      </c>
      <c r="G20" s="36">
        <v>2057.17</v>
      </c>
      <c r="H20" s="36" t="s">
        <v>51</v>
      </c>
      <c r="I20" s="36" t="s">
        <v>47</v>
      </c>
      <c r="J20" s="38">
        <v>40887</v>
      </c>
      <c r="K20" s="42">
        <v>7804.53</v>
      </c>
    </row>
    <row r="21" spans="1:11" ht="15.75" customHeight="1" x14ac:dyDescent="0.35">
      <c r="A21" s="36" t="s">
        <v>50</v>
      </c>
      <c r="B21" s="36" t="s">
        <v>31</v>
      </c>
      <c r="C21" s="36">
        <v>48</v>
      </c>
      <c r="D21" s="37">
        <v>90.05</v>
      </c>
      <c r="E21" s="36">
        <v>0.03</v>
      </c>
      <c r="F21" s="36" t="s">
        <v>23</v>
      </c>
      <c r="G21" s="36">
        <v>-107</v>
      </c>
      <c r="H21" s="36" t="s">
        <v>51</v>
      </c>
      <c r="I21" s="36" t="s">
        <v>47</v>
      </c>
      <c r="J21" s="38">
        <v>40828</v>
      </c>
      <c r="K21" s="43">
        <v>90.05</v>
      </c>
    </row>
    <row r="22" spans="1:11" ht="15.75" customHeight="1" x14ac:dyDescent="0.35"/>
    <row r="23" spans="1:11" ht="15.75" customHeight="1" x14ac:dyDescent="0.35"/>
    <row r="24" spans="1:11" ht="15.75" customHeight="1" x14ac:dyDescent="0.35"/>
    <row r="25" spans="1:11" ht="15.75" customHeight="1" x14ac:dyDescent="0.35"/>
    <row r="26" spans="1:11" ht="15.75" customHeight="1" x14ac:dyDescent="0.35"/>
    <row r="27" spans="1:11" ht="15.75" customHeight="1" x14ac:dyDescent="0.35">
      <c r="B27" s="12" t="s">
        <v>19</v>
      </c>
    </row>
    <row r="28" spans="1:11" ht="15.75" customHeight="1" x14ac:dyDescent="0.35">
      <c r="A28" s="17" t="s">
        <v>33</v>
      </c>
      <c r="B28" s="13" t="str">
        <f>VLOOKUP(A28, Table_1[[Customer Name]:[Customer Segment]],9,FALSE )</f>
        <v>Small Business</v>
      </c>
    </row>
    <row r="29" spans="1:11" ht="15.75" customHeight="1" x14ac:dyDescent="0.35"/>
    <row r="30" spans="1:11" ht="15.75" customHeight="1" x14ac:dyDescent="0.35"/>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election activeCell="E2" sqref="E2"/>
    </sheetView>
  </sheetViews>
  <sheetFormatPr defaultColWidth="14.453125" defaultRowHeight="15" customHeight="1" x14ac:dyDescent="0.35"/>
  <cols>
    <col min="1" max="8" width="8.7265625" customWidth="1"/>
    <col min="9" max="9" width="18.36328125" bestFit="1" customWidth="1"/>
    <col min="10" max="26" width="8.7265625" customWidth="1"/>
  </cols>
  <sheetData>
    <row r="1" spans="1:9" ht="15.5" x14ac:dyDescent="0.35">
      <c r="A1" s="14" t="s">
        <v>52</v>
      </c>
      <c r="I1" s="45" t="s">
        <v>69</v>
      </c>
    </row>
    <row r="2" spans="1:9" ht="15.5" x14ac:dyDescent="0.35">
      <c r="A2" s="12" t="s">
        <v>53</v>
      </c>
      <c r="I2" s="46" t="str">
        <f>VLOOKUP("Muhammed MacIntyre", Lookup!A:I, 9, FALSE)</f>
        <v>Small Business</v>
      </c>
    </row>
    <row r="3" spans="1:9" ht="15.5" x14ac:dyDescent="0.35">
      <c r="A3" s="12" t="s">
        <v>54</v>
      </c>
      <c r="I3" s="47" t="str">
        <f>_xlfn.XLOOKUP(Lookup!J19, Lookup!J1:J21, Lookup!A1:A21, FALSE,0,1)</f>
        <v>Sample Company A</v>
      </c>
    </row>
    <row r="4" spans="1:9" ht="15.5" x14ac:dyDescent="0.35">
      <c r="A4" s="18" t="s">
        <v>55</v>
      </c>
      <c r="I4" s="46" t="str">
        <f>_xlfn.XLOOKUP(Lookup!D16, Lookup!D1:D21, Lookup!A1:A21, FALSE,0,1)</f>
        <v>Keith Dawkins</v>
      </c>
    </row>
    <row r="5" spans="1:9" ht="15.5" x14ac:dyDescent="0.35">
      <c r="A5" s="12" t="s">
        <v>56</v>
      </c>
      <c r="I5" s="46" t="str">
        <f>INDEX(Lookup!A:A, MATCH("Yukon", Lookup!H:H, 0))</f>
        <v>Craig Yedwab</v>
      </c>
    </row>
    <row r="10" spans="1:9" ht="15" customHeight="1" x14ac:dyDescent="0.35">
      <c r="D10">
        <f>COUNTIF(Lookup!A:A, "5/7/2009")</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I1" activeCellId="2" sqref="L8 D1:D21 I1:I22"/>
    </sheetView>
  </sheetViews>
  <sheetFormatPr defaultColWidth="14.453125" defaultRowHeight="15" customHeight="1" x14ac:dyDescent="0.35"/>
  <cols>
    <col min="1" max="1" width="19.08984375" customWidth="1"/>
    <col min="2" max="2" width="11.81640625" customWidth="1"/>
    <col min="3" max="3" width="13.08984375" customWidth="1"/>
    <col min="4" max="4" width="9.54296875" customWidth="1"/>
    <col min="5" max="5" width="8.08984375" bestFit="1" customWidth="1"/>
    <col min="6" max="6" width="12.54296875" bestFit="1" customWidth="1"/>
    <col min="7" max="7" width="8.453125" bestFit="1" customWidth="1"/>
    <col min="8" max="8" width="7.453125" customWidth="1"/>
    <col min="9" max="9" width="16.08984375" customWidth="1"/>
    <col min="10" max="10" width="10.453125" customWidth="1"/>
    <col min="11" max="12" width="8.7265625" customWidth="1"/>
    <col min="13" max="13" width="15.453125" customWidth="1"/>
    <col min="14" max="14" width="12.54296875" customWidth="1"/>
    <col min="15" max="26" width="8.7265625" customWidth="1"/>
  </cols>
  <sheetData>
    <row r="1" spans="1:10" ht="14.5" x14ac:dyDescent="0.35">
      <c r="A1" s="9" t="s">
        <v>11</v>
      </c>
      <c r="B1" s="9" t="s">
        <v>12</v>
      </c>
      <c r="C1" s="9" t="s">
        <v>13</v>
      </c>
      <c r="D1" s="9" t="s">
        <v>14</v>
      </c>
      <c r="E1" s="9" t="s">
        <v>15</v>
      </c>
      <c r="F1" s="9" t="s">
        <v>16</v>
      </c>
      <c r="G1" s="9" t="s">
        <v>17</v>
      </c>
      <c r="H1" s="9" t="s">
        <v>18</v>
      </c>
      <c r="I1" s="9" t="s">
        <v>19</v>
      </c>
      <c r="J1" s="9" t="s">
        <v>20</v>
      </c>
    </row>
    <row r="2" spans="1:10" ht="14.5" x14ac:dyDescent="0.35">
      <c r="A2" s="10" t="s">
        <v>21</v>
      </c>
      <c r="B2" s="10" t="s">
        <v>22</v>
      </c>
      <c r="C2" s="10">
        <v>2</v>
      </c>
      <c r="D2" s="10">
        <v>6.93</v>
      </c>
      <c r="E2" s="10">
        <v>0.01</v>
      </c>
      <c r="F2" s="10" t="s">
        <v>23</v>
      </c>
      <c r="G2" s="10">
        <v>-4.6399999999999997</v>
      </c>
      <c r="H2" s="10" t="s">
        <v>24</v>
      </c>
      <c r="I2" s="10" t="s">
        <v>25</v>
      </c>
      <c r="J2" s="11">
        <v>39935</v>
      </c>
    </row>
    <row r="3" spans="1:10" ht="14.5" x14ac:dyDescent="0.35">
      <c r="A3" s="10" t="s">
        <v>26</v>
      </c>
      <c r="B3" s="10" t="s">
        <v>27</v>
      </c>
      <c r="C3" s="10">
        <v>3</v>
      </c>
      <c r="D3" s="10">
        <v>461.89</v>
      </c>
      <c r="E3" s="10">
        <v>0.05</v>
      </c>
      <c r="F3" s="10" t="s">
        <v>28</v>
      </c>
      <c r="G3" s="10">
        <v>-309.82</v>
      </c>
      <c r="H3" s="10" t="s">
        <v>29</v>
      </c>
      <c r="I3" s="10" t="s">
        <v>25</v>
      </c>
      <c r="J3" s="11">
        <v>39939</v>
      </c>
    </row>
    <row r="4" spans="1:10" ht="14.5" x14ac:dyDescent="0.35">
      <c r="A4" s="10" t="s">
        <v>30</v>
      </c>
      <c r="B4" s="10" t="s">
        <v>31</v>
      </c>
      <c r="C4" s="10">
        <v>4</v>
      </c>
      <c r="D4" s="10">
        <v>32.72</v>
      </c>
      <c r="E4" s="10">
        <v>0.09</v>
      </c>
      <c r="F4" s="10" t="s">
        <v>23</v>
      </c>
      <c r="G4" s="10">
        <v>-22.59</v>
      </c>
      <c r="H4" s="10" t="s">
        <v>32</v>
      </c>
      <c r="I4" s="10" t="s">
        <v>25</v>
      </c>
      <c r="J4" s="11">
        <v>41068</v>
      </c>
    </row>
    <row r="5" spans="1:10" ht="14.5" x14ac:dyDescent="0.35">
      <c r="A5" s="10" t="s">
        <v>33</v>
      </c>
      <c r="B5" s="10" t="s">
        <v>31</v>
      </c>
      <c r="C5" s="10">
        <v>6</v>
      </c>
      <c r="D5" s="10">
        <v>261.54000000000002</v>
      </c>
      <c r="E5" s="10">
        <v>0.04</v>
      </c>
      <c r="F5" s="10" t="s">
        <v>23</v>
      </c>
      <c r="G5" s="10">
        <v>-213.25</v>
      </c>
      <c r="H5" s="10" t="s">
        <v>34</v>
      </c>
      <c r="I5" s="10" t="s">
        <v>35</v>
      </c>
      <c r="J5" s="11">
        <v>39928</v>
      </c>
    </row>
    <row r="6" spans="1:10" ht="14.5" x14ac:dyDescent="0.35">
      <c r="A6" s="10" t="s">
        <v>36</v>
      </c>
      <c r="B6" s="10" t="s">
        <v>22</v>
      </c>
      <c r="C6" s="10">
        <v>14</v>
      </c>
      <c r="D6" s="10">
        <v>1892.848</v>
      </c>
      <c r="E6" s="10">
        <v>0.01</v>
      </c>
      <c r="F6" s="10" t="s">
        <v>23</v>
      </c>
      <c r="G6" s="10">
        <v>48.99</v>
      </c>
      <c r="H6" s="10" t="s">
        <v>24</v>
      </c>
      <c r="I6" s="10" t="s">
        <v>25</v>
      </c>
      <c r="J6" s="11">
        <v>39926</v>
      </c>
    </row>
    <row r="7" spans="1:10" ht="14.5" x14ac:dyDescent="0.35">
      <c r="A7" s="10" t="s">
        <v>37</v>
      </c>
      <c r="B7" s="10" t="s">
        <v>27</v>
      </c>
      <c r="C7" s="10">
        <v>15</v>
      </c>
      <c r="D7" s="10">
        <v>140.56</v>
      </c>
      <c r="E7" s="10">
        <v>0.04</v>
      </c>
      <c r="F7" s="10" t="s">
        <v>23</v>
      </c>
      <c r="G7" s="10">
        <v>-128.38</v>
      </c>
      <c r="H7" s="10" t="s">
        <v>29</v>
      </c>
      <c r="I7" s="10" t="s">
        <v>25</v>
      </c>
      <c r="J7" s="11">
        <v>39932</v>
      </c>
    </row>
    <row r="8" spans="1:10" ht="14.5" x14ac:dyDescent="0.35">
      <c r="A8" s="10" t="s">
        <v>37</v>
      </c>
      <c r="B8" s="10" t="s">
        <v>27</v>
      </c>
      <c r="C8" s="10">
        <v>23</v>
      </c>
      <c r="D8" s="10">
        <v>160.23349999999999</v>
      </c>
      <c r="E8" s="10">
        <v>0.04</v>
      </c>
      <c r="F8" s="10" t="s">
        <v>23</v>
      </c>
      <c r="G8" s="10">
        <v>-85.13</v>
      </c>
      <c r="H8" s="10" t="s">
        <v>24</v>
      </c>
      <c r="I8" s="10" t="s">
        <v>25</v>
      </c>
      <c r="J8" s="11">
        <v>39931</v>
      </c>
    </row>
    <row r="9" spans="1:10" ht="14.5" x14ac:dyDescent="0.35">
      <c r="A9" s="10" t="s">
        <v>37</v>
      </c>
      <c r="B9" s="10" t="s">
        <v>27</v>
      </c>
      <c r="C9" s="10">
        <v>24</v>
      </c>
      <c r="D9" s="10">
        <v>1761.4</v>
      </c>
      <c r="E9" s="10">
        <v>0.09</v>
      </c>
      <c r="F9" s="10" t="s">
        <v>38</v>
      </c>
      <c r="G9" s="10">
        <v>-1748.56</v>
      </c>
      <c r="H9" s="10" t="s">
        <v>24</v>
      </c>
      <c r="I9" s="10" t="s">
        <v>25</v>
      </c>
      <c r="J9" s="11">
        <v>39930</v>
      </c>
    </row>
    <row r="10" spans="1:10" ht="14.5" x14ac:dyDescent="0.35">
      <c r="A10" s="10" t="s">
        <v>37</v>
      </c>
      <c r="B10" s="10" t="s">
        <v>27</v>
      </c>
      <c r="C10" s="10">
        <v>26</v>
      </c>
      <c r="D10" s="10">
        <v>2808.08</v>
      </c>
      <c r="E10" s="10">
        <v>7.0000000000000007E-2</v>
      </c>
      <c r="F10" s="10" t="s">
        <v>23</v>
      </c>
      <c r="G10" s="10">
        <v>1054.82</v>
      </c>
      <c r="H10" s="10" t="s">
        <v>24</v>
      </c>
      <c r="I10" s="10" t="s">
        <v>25</v>
      </c>
      <c r="J10" s="11">
        <v>41025</v>
      </c>
    </row>
    <row r="11" spans="1:10" ht="14.5" x14ac:dyDescent="0.35">
      <c r="A11" s="10" t="s">
        <v>39</v>
      </c>
      <c r="B11" s="10" t="s">
        <v>40</v>
      </c>
      <c r="C11" s="10">
        <v>26</v>
      </c>
      <c r="D11" s="10">
        <v>75.569999999999993</v>
      </c>
      <c r="E11" s="10">
        <v>0.03</v>
      </c>
      <c r="F11" s="10" t="s">
        <v>23</v>
      </c>
      <c r="G11" s="10">
        <v>28.24</v>
      </c>
      <c r="H11" s="10" t="s">
        <v>41</v>
      </c>
      <c r="I11" s="10" t="s">
        <v>42</v>
      </c>
      <c r="J11" s="11">
        <v>39936</v>
      </c>
    </row>
    <row r="12" spans="1:10" ht="14.5" x14ac:dyDescent="0.35">
      <c r="A12" s="10" t="s">
        <v>43</v>
      </c>
      <c r="B12" s="10" t="s">
        <v>22</v>
      </c>
      <c r="C12" s="10">
        <v>28</v>
      </c>
      <c r="D12" s="10">
        <v>51.53</v>
      </c>
      <c r="E12" s="10">
        <v>0.03</v>
      </c>
      <c r="F12" s="10" t="s">
        <v>28</v>
      </c>
      <c r="G12" s="10">
        <v>0.35</v>
      </c>
      <c r="H12" s="10" t="s">
        <v>29</v>
      </c>
      <c r="I12" s="10" t="s">
        <v>25</v>
      </c>
      <c r="J12" s="11">
        <v>40307</v>
      </c>
    </row>
    <row r="13" spans="1:10" ht="14.5" x14ac:dyDescent="0.35">
      <c r="A13" s="10" t="s">
        <v>26</v>
      </c>
      <c r="B13" s="10" t="s">
        <v>27</v>
      </c>
      <c r="C13" s="10">
        <v>29</v>
      </c>
      <c r="D13" s="10">
        <v>575.11</v>
      </c>
      <c r="E13" s="10">
        <v>0.02</v>
      </c>
      <c r="F13" s="10" t="s">
        <v>23</v>
      </c>
      <c r="G13" s="10">
        <v>71.75</v>
      </c>
      <c r="H13" s="10" t="s">
        <v>29</v>
      </c>
      <c r="I13" s="10" t="s">
        <v>25</v>
      </c>
      <c r="J13" s="11">
        <v>39938</v>
      </c>
    </row>
    <row r="14" spans="1:10" ht="14.5" x14ac:dyDescent="0.35">
      <c r="A14" s="10" t="s">
        <v>36</v>
      </c>
      <c r="B14" s="10" t="s">
        <v>22</v>
      </c>
      <c r="C14" s="10">
        <v>30</v>
      </c>
      <c r="D14" s="10">
        <v>288.56</v>
      </c>
      <c r="E14" s="10">
        <v>0.03</v>
      </c>
      <c r="F14" s="10" t="s">
        <v>23</v>
      </c>
      <c r="G14" s="10">
        <v>60.72</v>
      </c>
      <c r="H14" s="10" t="s">
        <v>24</v>
      </c>
      <c r="I14" s="10" t="s">
        <v>25</v>
      </c>
      <c r="J14" s="11">
        <v>39562</v>
      </c>
    </row>
    <row r="15" spans="1:10" ht="14.5" x14ac:dyDescent="0.35">
      <c r="A15" s="10" t="s">
        <v>44</v>
      </c>
      <c r="B15" s="10" t="s">
        <v>45</v>
      </c>
      <c r="C15" s="10">
        <v>32</v>
      </c>
      <c r="D15" s="10">
        <v>3812.73</v>
      </c>
      <c r="E15" s="10">
        <v>0.02</v>
      </c>
      <c r="F15" s="10" t="s">
        <v>23</v>
      </c>
      <c r="G15" s="10">
        <v>1470.3</v>
      </c>
      <c r="H15" s="10" t="s">
        <v>32</v>
      </c>
      <c r="I15" s="10" t="s">
        <v>25</v>
      </c>
      <c r="J15" s="11">
        <v>39934</v>
      </c>
    </row>
    <row r="16" spans="1:10" ht="14.5" x14ac:dyDescent="0.35">
      <c r="A16" s="10" t="s">
        <v>46</v>
      </c>
      <c r="B16" s="10" t="s">
        <v>27</v>
      </c>
      <c r="C16" s="10">
        <v>37</v>
      </c>
      <c r="D16" s="10">
        <v>4158.1234999999997</v>
      </c>
      <c r="E16" s="10">
        <v>0.01</v>
      </c>
      <c r="F16" s="10" t="s">
        <v>23</v>
      </c>
      <c r="G16" s="10">
        <v>1228.8900000000001</v>
      </c>
      <c r="H16" s="10" t="s">
        <v>29</v>
      </c>
      <c r="I16" s="10" t="s">
        <v>47</v>
      </c>
      <c r="J16" s="11">
        <v>40663</v>
      </c>
    </row>
    <row r="17" spans="1:10" ht="14.5" x14ac:dyDescent="0.35">
      <c r="A17" s="10" t="s">
        <v>48</v>
      </c>
      <c r="B17" s="10" t="s">
        <v>31</v>
      </c>
      <c r="C17" s="10">
        <v>41</v>
      </c>
      <c r="D17" s="10">
        <v>108.15</v>
      </c>
      <c r="E17" s="10">
        <v>0.09</v>
      </c>
      <c r="F17" s="10" t="s">
        <v>23</v>
      </c>
      <c r="G17" s="10">
        <v>7.57</v>
      </c>
      <c r="H17" s="10" t="s">
        <v>24</v>
      </c>
      <c r="I17" s="10" t="s">
        <v>42</v>
      </c>
      <c r="J17" s="11">
        <v>39937</v>
      </c>
    </row>
    <row r="18" spans="1:10" ht="14.5" x14ac:dyDescent="0.35">
      <c r="A18" s="10" t="s">
        <v>43</v>
      </c>
      <c r="B18" s="10" t="s">
        <v>22</v>
      </c>
      <c r="C18" s="10">
        <v>42</v>
      </c>
      <c r="D18" s="10">
        <v>1186.06</v>
      </c>
      <c r="E18" s="10">
        <v>0.09</v>
      </c>
      <c r="F18" s="10" t="s">
        <v>23</v>
      </c>
      <c r="G18" s="10">
        <v>511.69</v>
      </c>
      <c r="H18" s="10" t="s">
        <v>29</v>
      </c>
      <c r="I18" s="10" t="s">
        <v>25</v>
      </c>
      <c r="J18" s="11">
        <v>40671</v>
      </c>
    </row>
    <row r="19" spans="1:10" ht="14.5" x14ac:dyDescent="0.35">
      <c r="A19" s="10" t="s">
        <v>49</v>
      </c>
      <c r="B19" s="10" t="s">
        <v>45</v>
      </c>
      <c r="C19" s="10">
        <v>46</v>
      </c>
      <c r="D19" s="10">
        <v>2484.7455</v>
      </c>
      <c r="E19" s="10">
        <v>0.1</v>
      </c>
      <c r="F19" s="10" t="s">
        <v>23</v>
      </c>
      <c r="G19" s="10">
        <v>657.48</v>
      </c>
      <c r="H19" s="10" t="s">
        <v>24</v>
      </c>
      <c r="I19" s="10" t="s">
        <v>47</v>
      </c>
      <c r="J19" s="11">
        <v>39940</v>
      </c>
    </row>
    <row r="20" spans="1:10" ht="14.5" x14ac:dyDescent="0.35">
      <c r="A20" s="10" t="s">
        <v>50</v>
      </c>
      <c r="B20" s="10" t="s">
        <v>31</v>
      </c>
      <c r="C20" s="10">
        <v>46</v>
      </c>
      <c r="D20" s="10">
        <v>7804.53</v>
      </c>
      <c r="E20" s="10">
        <v>0.05</v>
      </c>
      <c r="F20" s="10" t="s">
        <v>23</v>
      </c>
      <c r="G20" s="10">
        <v>2057.17</v>
      </c>
      <c r="H20" s="10" t="s">
        <v>51</v>
      </c>
      <c r="I20" s="10" t="s">
        <v>47</v>
      </c>
      <c r="J20" s="11">
        <v>40887</v>
      </c>
    </row>
    <row r="21" spans="1:10" ht="15.75" customHeight="1" x14ac:dyDescent="0.35">
      <c r="A21" s="10" t="s">
        <v>50</v>
      </c>
      <c r="B21" s="10" t="s">
        <v>31</v>
      </c>
      <c r="C21" s="10">
        <v>48</v>
      </c>
      <c r="D21" s="10">
        <v>90.05</v>
      </c>
      <c r="E21" s="10">
        <v>0.03</v>
      </c>
      <c r="F21" s="10" t="s">
        <v>23</v>
      </c>
      <c r="G21" s="10">
        <v>-107</v>
      </c>
      <c r="H21" s="10" t="s">
        <v>51</v>
      </c>
      <c r="I21" s="10" t="s">
        <v>47</v>
      </c>
      <c r="J21" s="11">
        <v>40828</v>
      </c>
    </row>
    <row r="22" spans="1:10" ht="15.75" customHeight="1" x14ac:dyDescent="0.35"/>
    <row r="23" spans="1:10" ht="15.75" customHeight="1" x14ac:dyDescent="0.35"/>
    <row r="24" spans="1:10" ht="15.75" customHeight="1" x14ac:dyDescent="0.35"/>
    <row r="25" spans="1:10" ht="15.75" customHeight="1" x14ac:dyDescent="0.35"/>
    <row r="26" spans="1:10" ht="15.75" customHeight="1" x14ac:dyDescent="0.35"/>
    <row r="27" spans="1:10" ht="15.75" customHeight="1" x14ac:dyDescent="0.35"/>
    <row r="28" spans="1:10" ht="15.75" customHeight="1" x14ac:dyDescent="0.35"/>
    <row r="29" spans="1:10" ht="15.75" customHeight="1" x14ac:dyDescent="0.35"/>
    <row r="30" spans="1:10" ht="15.75" customHeight="1" x14ac:dyDescent="0.35"/>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G15" sqref="G15"/>
    </sheetView>
  </sheetViews>
  <sheetFormatPr defaultColWidth="14.453125" defaultRowHeight="15" customHeight="1" x14ac:dyDescent="0.35"/>
  <cols>
    <col min="1" max="1" width="59.26953125" customWidth="1"/>
    <col min="2" max="2" width="11.1796875" bestFit="1" customWidth="1"/>
    <col min="3" max="26" width="8.7265625" customWidth="1"/>
  </cols>
  <sheetData>
    <row r="1" spans="1:5" ht="15.5" x14ac:dyDescent="0.35">
      <c r="A1" s="48" t="s">
        <v>52</v>
      </c>
      <c r="B1" s="49" t="s">
        <v>82</v>
      </c>
    </row>
    <row r="2" spans="1:5" ht="14.5" x14ac:dyDescent="0.35">
      <c r="A2" s="12" t="s">
        <v>57</v>
      </c>
      <c r="B2" s="51">
        <f>'Pivot Answer'!B4</f>
        <v>4</v>
      </c>
    </row>
    <row r="3" spans="1:5" ht="14.5" x14ac:dyDescent="0.35">
      <c r="A3" s="12" t="s">
        <v>58</v>
      </c>
      <c r="B3" s="29" t="str">
        <f>'Pivot Answer'!A8</f>
        <v>Low</v>
      </c>
    </row>
    <row r="4" spans="1:5" ht="14.5" x14ac:dyDescent="0.35">
      <c r="A4" s="12" t="s">
        <v>59</v>
      </c>
      <c r="B4" s="29"/>
      <c r="C4" s="29"/>
      <c r="D4" s="29"/>
      <c r="E4" s="29"/>
    </row>
    <row r="5" spans="1:5" ht="14.5" x14ac:dyDescent="0.35">
      <c r="A5" s="12" t="s">
        <v>60</v>
      </c>
      <c r="B5" s="29" t="str">
        <f>'Pivot Answer'!E6</f>
        <v>Ontario</v>
      </c>
    </row>
    <row r="6" spans="1:5" ht="14.5" x14ac:dyDescent="0.35">
      <c r="A6" s="50" t="s">
        <v>83</v>
      </c>
      <c r="B6" s="29" t="str">
        <f>'Pivot Answer'!E16</f>
        <v>Home Office</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27"/>
  <sheetViews>
    <sheetView tabSelected="1" workbookViewId="0">
      <selection activeCell="L6" sqref="L6"/>
    </sheetView>
  </sheetViews>
  <sheetFormatPr defaultRowHeight="14.5" x14ac:dyDescent="0.35"/>
  <cols>
    <col min="1" max="1" width="15.08984375" customWidth="1"/>
    <col min="2" max="2" width="19.6328125" bestFit="1" customWidth="1"/>
    <col min="3" max="3" width="21.26953125" bestFit="1" customWidth="1"/>
    <col min="5" max="5" width="18.90625" bestFit="1" customWidth="1"/>
    <col min="6" max="6" width="15.26953125" bestFit="1" customWidth="1"/>
    <col min="7" max="7" width="12.36328125" customWidth="1"/>
    <col min="8" max="8" width="10.6328125" bestFit="1" customWidth="1"/>
    <col min="9" max="9" width="7.81640625" customWidth="1"/>
    <col min="10" max="10" width="9.81640625" bestFit="1" customWidth="1"/>
    <col min="11" max="11" width="6" customWidth="1"/>
    <col min="12" max="12" width="10.81640625" bestFit="1" customWidth="1"/>
  </cols>
  <sheetData>
    <row r="3" spans="1:6" ht="15.5" x14ac:dyDescent="0.35">
      <c r="A3" s="26" t="s">
        <v>11</v>
      </c>
      <c r="B3" s="27" t="s">
        <v>70</v>
      </c>
      <c r="E3" s="34" t="s">
        <v>20</v>
      </c>
      <c r="F3" s="35" t="s">
        <v>74</v>
      </c>
    </row>
    <row r="4" spans="1:6" ht="15.5" x14ac:dyDescent="0.35">
      <c r="A4" s="22" t="s">
        <v>37</v>
      </c>
      <c r="B4" s="28">
        <v>4</v>
      </c>
    </row>
    <row r="5" spans="1:6" ht="15.5" x14ac:dyDescent="0.35">
      <c r="A5" s="29"/>
      <c r="B5" s="29"/>
      <c r="E5" s="20" t="s">
        <v>18</v>
      </c>
      <c r="F5" s="21" t="s">
        <v>75</v>
      </c>
    </row>
    <row r="6" spans="1:6" ht="15.5" x14ac:dyDescent="0.35">
      <c r="A6" s="29"/>
      <c r="B6" s="29"/>
      <c r="E6" s="22" t="s">
        <v>32</v>
      </c>
      <c r="F6" s="31">
        <v>-22.59</v>
      </c>
    </row>
    <row r="7" spans="1:6" ht="15.5" x14ac:dyDescent="0.35">
      <c r="A7" s="26" t="s">
        <v>72</v>
      </c>
      <c r="B7" s="30" t="s">
        <v>71</v>
      </c>
    </row>
    <row r="8" spans="1:6" ht="15.5" x14ac:dyDescent="0.35">
      <c r="A8" s="22" t="s">
        <v>31</v>
      </c>
      <c r="B8" s="31">
        <v>7804.53</v>
      </c>
    </row>
    <row r="9" spans="1:6" x14ac:dyDescent="0.35">
      <c r="A9" s="29"/>
      <c r="B9" s="29"/>
    </row>
    <row r="10" spans="1:6" x14ac:dyDescent="0.35">
      <c r="A10" s="29"/>
      <c r="B10" s="29"/>
    </row>
    <row r="11" spans="1:6" x14ac:dyDescent="0.35">
      <c r="A11" s="29"/>
      <c r="B11" s="29"/>
    </row>
    <row r="12" spans="1:6" x14ac:dyDescent="0.35">
      <c r="A12" s="29"/>
      <c r="B12" s="29"/>
    </row>
    <row r="13" spans="1:6" ht="15.5" x14ac:dyDescent="0.35">
      <c r="A13" s="26" t="s">
        <v>20</v>
      </c>
      <c r="B13" s="30" t="s">
        <v>63</v>
      </c>
    </row>
    <row r="14" spans="1:6" ht="15.5" x14ac:dyDescent="0.35">
      <c r="A14" s="23">
        <v>39926</v>
      </c>
      <c r="B14" s="32">
        <v>1892.848</v>
      </c>
    </row>
    <row r="15" spans="1:6" ht="15.5" x14ac:dyDescent="0.35">
      <c r="A15" s="24">
        <v>39928</v>
      </c>
      <c r="B15" s="33">
        <v>261.54000000000002</v>
      </c>
      <c r="E15" s="20" t="s">
        <v>19</v>
      </c>
      <c r="F15" s="21" t="s">
        <v>71</v>
      </c>
    </row>
    <row r="16" spans="1:6" ht="15.5" x14ac:dyDescent="0.35">
      <c r="A16" s="24">
        <v>39930</v>
      </c>
      <c r="B16" s="33">
        <v>1761.4</v>
      </c>
      <c r="E16" s="22" t="s">
        <v>47</v>
      </c>
      <c r="F16" s="31">
        <v>7804.53</v>
      </c>
    </row>
    <row r="17" spans="1:2" ht="15.5" x14ac:dyDescent="0.35">
      <c r="A17" s="24">
        <v>39931</v>
      </c>
      <c r="B17" s="33">
        <v>160.23349999999999</v>
      </c>
    </row>
    <row r="18" spans="1:2" ht="15.5" x14ac:dyDescent="0.35">
      <c r="A18" s="24">
        <v>39932</v>
      </c>
      <c r="B18" s="33">
        <v>140.56</v>
      </c>
    </row>
    <row r="19" spans="1:2" ht="15.5" x14ac:dyDescent="0.35">
      <c r="A19" s="24">
        <v>39934</v>
      </c>
      <c r="B19" s="33">
        <v>3812.73</v>
      </c>
    </row>
    <row r="20" spans="1:2" ht="15.5" x14ac:dyDescent="0.35">
      <c r="A20" s="24">
        <v>39935</v>
      </c>
      <c r="B20" s="33">
        <v>6.93</v>
      </c>
    </row>
    <row r="21" spans="1:2" ht="15.5" x14ac:dyDescent="0.35">
      <c r="A21" s="24">
        <v>39936</v>
      </c>
      <c r="B21" s="33">
        <v>75.569999999999993</v>
      </c>
    </row>
    <row r="22" spans="1:2" ht="15.5" x14ac:dyDescent="0.35">
      <c r="A22" s="24">
        <v>39937</v>
      </c>
      <c r="B22" s="33">
        <v>108.15</v>
      </c>
    </row>
    <row r="23" spans="1:2" ht="15.5" x14ac:dyDescent="0.35">
      <c r="A23" s="24">
        <v>39938</v>
      </c>
      <c r="B23" s="33">
        <v>575.11</v>
      </c>
    </row>
    <row r="24" spans="1:2" ht="15.5" x14ac:dyDescent="0.35">
      <c r="A24" s="24">
        <v>39939</v>
      </c>
      <c r="B24" s="33">
        <v>461.89</v>
      </c>
    </row>
    <row r="25" spans="1:2" ht="15.5" x14ac:dyDescent="0.35">
      <c r="A25" s="24">
        <v>39940</v>
      </c>
      <c r="B25" s="33">
        <v>2484.7455</v>
      </c>
    </row>
    <row r="26" spans="1:2" ht="15.5" x14ac:dyDescent="0.35">
      <c r="A26" s="25" t="s">
        <v>73</v>
      </c>
      <c r="B26" s="31">
        <v>11741.706999999999</v>
      </c>
    </row>
    <row r="27" spans="1:2" x14ac:dyDescent="0.35">
      <c r="A27" s="29"/>
      <c r="B27"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53125" defaultRowHeight="15" customHeight="1" x14ac:dyDescent="0.35"/>
  <cols>
    <col min="1" max="1" width="20" customWidth="1"/>
    <col min="2" max="2" width="12.453125" customWidth="1"/>
    <col min="3" max="3" width="20" customWidth="1"/>
    <col min="4" max="26" width="8.7265625" customWidth="1"/>
  </cols>
  <sheetData>
    <row r="1" spans="1:2" ht="14.5" x14ac:dyDescent="0.35">
      <c r="A1" s="15" t="s">
        <v>11</v>
      </c>
      <c r="B1" s="12" t="s">
        <v>37</v>
      </c>
    </row>
    <row r="3" spans="1:2" ht="14.5" x14ac:dyDescent="0.35">
      <c r="A3" s="12" t="s">
        <v>61</v>
      </c>
    </row>
    <row r="4" spans="1:2" ht="14.5" x14ac:dyDescent="0.35">
      <c r="A4" s="12">
        <v>88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5" t="s">
        <v>62</v>
      </c>
      <c r="B3" s="12" t="s">
        <v>63</v>
      </c>
    </row>
    <row r="4" spans="1:2" ht="14.5" x14ac:dyDescent="0.35">
      <c r="A4" s="16" t="s">
        <v>40</v>
      </c>
      <c r="B4" s="12">
        <v>75.569999999999993</v>
      </c>
    </row>
    <row r="5" spans="1:2" ht="14.5" x14ac:dyDescent="0.35">
      <c r="A5" s="16" t="s">
        <v>22</v>
      </c>
      <c r="B5" s="12">
        <v>3425.9279999999999</v>
      </c>
    </row>
    <row r="6" spans="1:2" ht="14.5" x14ac:dyDescent="0.35">
      <c r="A6" s="16" t="s">
        <v>45</v>
      </c>
      <c r="B6" s="12">
        <v>6297.4755000000005</v>
      </c>
    </row>
    <row r="7" spans="1:2" ht="14.5" x14ac:dyDescent="0.35">
      <c r="A7" s="16" t="s">
        <v>31</v>
      </c>
      <c r="B7" s="12">
        <v>8296.99</v>
      </c>
    </row>
    <row r="8" spans="1:2" ht="14.5" x14ac:dyDescent="0.35">
      <c r="A8" s="16" t="s">
        <v>27</v>
      </c>
      <c r="B8" s="12">
        <v>10065.397000000001</v>
      </c>
    </row>
    <row r="9" spans="1:2" ht="14.5" x14ac:dyDescent="0.35">
      <c r="A9" s="16" t="s">
        <v>64</v>
      </c>
      <c r="B9" s="12">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5" t="s">
        <v>62</v>
      </c>
      <c r="B3" s="12" t="s">
        <v>63</v>
      </c>
    </row>
    <row r="4" spans="1:2" ht="14.5" x14ac:dyDescent="0.35">
      <c r="A4" s="16" t="s">
        <v>65</v>
      </c>
      <c r="B4" s="12">
        <v>11741.707</v>
      </c>
    </row>
    <row r="5" spans="1:2" ht="14.5" x14ac:dyDescent="0.35">
      <c r="A5" s="16" t="s">
        <v>64</v>
      </c>
      <c r="B5" s="12">
        <v>11741.707</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vt:lpstr>
      <vt:lpstr>Lookup</vt:lpstr>
      <vt:lpstr>Lookup Assignment</vt:lpstr>
      <vt:lpstr>Pivot Table</vt:lpstr>
      <vt:lpstr>Pivot Assignment</vt:lpstr>
      <vt:lpstr>Pivot Answer</vt:lpstr>
      <vt:lpstr>Qn1</vt:lpstr>
      <vt:lpstr>Qn2</vt:lpstr>
      <vt:lpstr>Qn3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TITUS</cp:lastModifiedBy>
  <dcterms:created xsi:type="dcterms:W3CDTF">2023-01-12T16:09:45Z</dcterms:created>
  <dcterms:modified xsi:type="dcterms:W3CDTF">2025-03-20T14:55:23Z</dcterms:modified>
</cp:coreProperties>
</file>