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customXml/itemProps3.xml" ContentType="application/vnd.openxmlformats-officedocument.customXmlProperties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20" yWindow="-120" windowWidth="19420" windowHeight="11020" firstSheet="1" activeTab="4"/>
  </bookViews>
  <sheets>
    <sheet name="Copyright" sheetId="5" state="hidden" r:id="rId1"/>
    <sheet name="Data Instructions" sheetId="26" r:id="rId2"/>
    <sheet name="Given Data" sheetId="10" r:id="rId3"/>
    <sheet name="Cleaned Data" sheetId="27" r:id="rId4"/>
    <sheet name="Regional Analysis" sheetId="28" r:id="rId5"/>
    <sheet name="AutoFit" sheetId="25" state="hidden" r:id="rId6"/>
    <sheet name="Remove Duplicates" sheetId="12" state="hidden" r:id="rId7"/>
    <sheet name="Trim Extra Spaces" sheetId="13" state="hidden" r:id="rId8"/>
    <sheet name="Eliminate Blank Cells" sheetId="14" state="hidden" r:id="rId9"/>
    <sheet name="Spell Check" sheetId="15" state="hidden" r:id="rId10"/>
    <sheet name="Data Validation" sheetId="18" state="hidden" r:id="rId11"/>
    <sheet name="Table" sheetId="19" state="hidden" r:id="rId12"/>
    <sheet name="IFERROR" sheetId="21" state="hidden" r:id="rId13"/>
    <sheet name="Number Format" sheetId="22" state="hidden" r:id="rId14"/>
    <sheet name="Find &amp; Replace" sheetId="23" state="hidden" r:id="rId15"/>
    <sheet name="More Resources" sheetId="1" state="hidden" r:id="rId16"/>
  </sheets>
  <definedNames>
    <definedName name="_xlnm._FilterDatabase" localSheetId="3" hidden="1">'Cleaned Data'!$A$1:$H$23</definedName>
  </definedNames>
  <calcPr calcId="124519"/>
  <pivotCaches>
    <pivotCache cacheId="6" r:id="rId17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8"/>
  <c r="B24"/>
  <c r="C24"/>
  <c r="D2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24" i="27"/>
  <c r="I24"/>
  <c r="G2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"/>
  <c r="I10" i="13" l="1"/>
  <c r="I11"/>
  <c r="I12"/>
  <c r="I13"/>
  <c r="I14"/>
  <c r="I19"/>
  <c r="I3"/>
  <c r="I15"/>
  <c r="I16"/>
  <c r="I17"/>
  <c r="I18"/>
  <c r="H31" i="23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31" i="22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31" i="2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31" s="1"/>
  <c r="H31" i="19"/>
  <c r="I4" i="13"/>
  <c r="I5"/>
  <c r="I6"/>
  <c r="I7"/>
  <c r="I8"/>
  <c r="I9"/>
  <c r="I20"/>
  <c r="I21"/>
  <c r="I22"/>
  <c r="I23"/>
  <c r="I24"/>
  <c r="I25"/>
  <c r="I26"/>
  <c r="I27"/>
  <c r="I28"/>
  <c r="I29"/>
  <c r="I30"/>
  <c r="I31" i="22" l="1"/>
  <c r="I31" i="23"/>
</calcChain>
</file>

<file path=xl/sharedStrings.xml><?xml version="1.0" encoding="utf-8"?>
<sst xmlns="http://schemas.openxmlformats.org/spreadsheetml/2006/main" count="1634" uniqueCount="179">
  <si>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</si>
  <si>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</si>
  <si>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</si>
  <si>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</si>
  <si>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</si>
  <si>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</si>
  <si>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</si>
  <si>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</si>
  <si>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</si>
  <si>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</si>
  <si>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</si>
  <si>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</si>
  <si>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</si>
  <si>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</si>
  <si>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</si>
  <si>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</si>
  <si>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</si>
  <si>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</si>
  <si>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</si>
  <si>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</si>
  <si>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</si>
  <si>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</si>
  <si>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</si>
  <si>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</si>
  <si>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</si>
  <si>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</si>
  <si>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</si>
  <si>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</si>
  <si>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</si>
  <si>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</si>
  <si>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</si>
  <si>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</si>
  <si>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</si>
  <si>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</si>
  <si>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</si>
  <si>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</si>
  <si>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</si>
  <si>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</si>
  <si>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</si>
  <si>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</si>
  <si>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</si>
  <si>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</si>
  <si>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</si>
  <si>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</si>
  <si>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</si>
  <si>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</si>
  <si>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</si>
  <si>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</si>
  <si>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</si>
  <si>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</si>
  <si>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</si>
  <si>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</si>
  <si>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</si>
  <si>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</si>
  <si>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</si>
  <si>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</si>
  <si>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</si>
  <si>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</si>
  <si>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</si>
  <si>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</si>
  <si>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</si>
  <si>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</si>
  <si>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</si>
  <si>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</si>
  <si>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</si>
  <si>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</si>
  <si>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</si>
  <si>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</si>
  <si>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</si>
  <si>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</si>
  <si>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</si>
  <si>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</si>
  <si>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</si>
  <si>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</si>
  <si>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</si>
  <si>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</si>
  <si>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</si>
  <si>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</si>
  <si>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</si>
  <si>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</si>
  <si>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</si>
  <si>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</si>
  <si>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</si>
  <si>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</si>
  <si>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</si>
  <si>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</si>
  <si>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</si>
  <si>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</si>
  <si>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</si>
  <si>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</si>
  <si>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</si>
  <si>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</si>
  <si>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</si>
  <si>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</si>
  <si>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</si>
  <si>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</si>
  <si>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</si>
  <si>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</si>
  <si>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</si>
  <si>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</si>
  <si>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</si>
  <si>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</si>
  <si>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</si>
  <si>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</si>
  <si>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</si>
  <si>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</si>
  <si>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</si>
  <si>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</si>
  <si>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</si>
  <si>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</si>
  <si>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</si>
  <si>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</si>
  <si>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</si>
  <si>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</si>
  <si>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</si>
  <si>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</si>
  <si>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</si>
  <si>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</si>
  <si>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</si>
  <si>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</si>
  <si>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</si>
  <si>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</si>
  <si>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</si>
  <si>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</si>
  <si>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</si>
  <si>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</si>
  <si>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</si>
  <si>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</si>
  <si>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</si>
  <si>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</si>
  <si>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</si>
  <si>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</si>
  <si>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</si>
  <si>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</si>
  <si>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</si>
  <si>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</si>
  <si>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</si>
  <si>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</si>
  <si>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</si>
  <si>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</si>
  <si>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</si>
  <si>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</si>
  <si>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</si>
  <si>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</si>
  <si>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</si>
  <si>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</si>
  <si>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</si>
  <si>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</si>
  <si>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</si>
  <si>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</si>
  <si>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</si>
  <si>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</si>
  <si>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</si>
  <si>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</si>
  <si>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</si>
  <si>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</si>
  <si>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</si>
  <si>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</si>
  <si>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</si>
  <si>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</si>
  <si>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Quantity Sold</t>
  </si>
  <si>
    <t>Total Price</t>
  </si>
  <si>
    <t>Ragional Sales Analysis Report</t>
  </si>
  <si>
    <t>Grand Total</t>
  </si>
  <si>
    <t>Unknown</t>
  </si>
  <si>
    <t>Sum of Quantity</t>
  </si>
  <si>
    <t>Sum of Total Price</t>
  </si>
  <si>
    <t>Regional Analysis</t>
  </si>
  <si>
    <t>Total sales across all regions amounted to $26,399.80.</t>
  </si>
  <si>
    <t>and the North region had the lowest with $1,100.10 and $2,399.85 respectively.</t>
  </si>
  <si>
    <t xml:space="preserve">The South region recorded the highest total revenue($8049.90) while the Unknown </t>
  </si>
  <si>
    <t>Steps</t>
  </si>
  <si>
    <t xml:space="preserve"> contains "inf", as these values are not valid for analysis.</t>
  </si>
  <si>
    <t>2. Remove the duplicated IDs by using the remove duplicate function on the data pallete</t>
  </si>
  <si>
    <t>1. The first step is to create a new worksheet by duplicating the given data.</t>
  </si>
  <si>
    <t>3. After which I used the filter tool to locate and drop any rows where the Price Per Unit</t>
  </si>
  <si>
    <t>4. Created a table indicating all the Region, Total quantity and Total Price per region.</t>
  </si>
  <si>
    <t>5. From the table, I inserted Pivot table to show each Total quantity sold and Total sales</t>
  </si>
  <si>
    <t>for each region.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</si>
</sst>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*."/>
    <numFmt numFmtId="165" formatCode="@*_"/>
    <numFmt numFmtId="168" formatCode="&quot;$&quot;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22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8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1" fillId="0" borderId="0" xfId="2" applyNumberFormat="1" applyFont="1" applyAlignment="1">
      <alignment horizontal="center" vertical="center"/>
    </xf>
    <xf numFmtId="0" fontId="14" fillId="0" borderId="0" xfId="0" applyFont="1"/>
    <xf numFmtId="0" fontId="17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0" fontId="14" fillId="0" borderId="0" xfId="0" applyFont="1"/>
    <xf numFmtId="0" fontId="17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pivotButton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8" fontId="21" fillId="0" borderId="0" xfId="0" applyNumberFormat="1" applyFont="1" applyAlignment="1">
      <alignment horizontal="center" vertical="center"/>
    </xf>
    <xf numFmtId="8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122">
    <dxf>
      <font>
        <name val="Times New Roman"/>
        <scheme val="none"/>
      </font>
    </dxf>
    <dxf>
      <font>
        <sz val="16"/>
      </font>
    </dxf>
    <dxf>
      <numFmt numFmtId="168" formatCode="&quot;$&quot;#,##0.00"/>
    </dxf>
    <dxf>
      <alignment horizontal="center" readingOrder="0"/>
    </dxf>
    <dxf>
      <font>
        <sz val="18"/>
      </font>
    </dxf>
    <dxf>
      <font>
        <name val="Times New Roman"/>
        <scheme val="none"/>
      </font>
    </dxf>
    <dxf>
      <font>
        <sz val="16"/>
      </font>
    </dxf>
    <dxf>
      <numFmt numFmtId="168" formatCode="&quot;$&quot;#,##0.00"/>
    </dxf>
    <dxf>
      <alignment horizontal="center" readingOrder="0"/>
    </dxf>
    <dxf>
      <font>
        <sz val="18"/>
      </font>
    </dxf>
    <dxf>
      <font>
        <name val="Times New Roman"/>
        <scheme val="none"/>
      </font>
    </dxf>
    <dxf>
      <font>
        <sz val="16"/>
      </font>
    </dxf>
    <dxf>
      <numFmt numFmtId="168" formatCode="&quot;$&quot;#,##0.00"/>
    </dxf>
    <dxf>
      <alignment horizontal="center" readingOrder="0"/>
    </dxf>
    <dxf>
      <font>
        <sz val="18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8"/>
        <name val="Times New Roman"/>
        <scheme val="none"/>
      </font>
    </dxf>
    <dxf>
      <font>
        <strike val="0"/>
        <outline val="0"/>
        <shadow val="0"/>
        <u val="none"/>
        <vertAlign val="baseline"/>
        <sz val="18"/>
        <name val="Times New Roman"/>
        <scheme val="none"/>
      </font>
    </dxf>
    <dxf>
      <font>
        <strike val="0"/>
        <outline val="0"/>
        <shadow val="0"/>
        <u val="none"/>
        <vertAlign val="baseline"/>
        <sz val="18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2" formatCode="&quot;$&quot;#,##0.00_);[Red]\(&quot;$&quot;#,##0.00\)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8"/>
        <name val="Times New Roman"/>
        <scheme val="none"/>
      </font>
      <numFmt numFmtId="12" formatCode="&quot;$&quot;#,##0.00_);[Red]\(&quot;$&quot;#,##0.00\)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Times New Roman"/>
        <scheme val="none"/>
      </font>
      <numFmt numFmtId="12" formatCode="&quot;$&quot;#,##0.00_);[Red]\(&quot;$&quot;#,##0.00\)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Times New Roman"/>
        <scheme val="none"/>
      </font>
      <numFmt numFmtId="12" formatCode="&quot;$&quot;#,##0.00_);[Red]\(&quot;$&quot;#,##0.00\)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Times New Roman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Times New Roman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Times New Roman"/>
        <scheme val="none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Times New Roman"/>
        <scheme val="none"/>
      </font>
      <alignment horizontal="center" vertical="center" textRotation="0" wrapText="0" indent="0" relativeIndent="0" justifyLastLine="0" shrinkToFit="0" mergeCell="0" readingOrder="0"/>
    </dxf>
    <dxf>
      <font>
        <sz val="18"/>
      </font>
    </dxf>
    <dxf>
      <alignment horizontal="center" readingOrder="0"/>
    </dxf>
    <dxf>
      <numFmt numFmtId="168" formatCode="&quot;$&quot;#,##0.00"/>
    </dxf>
    <dxf>
      <font>
        <sz val="16"/>
      </font>
    </dxf>
    <dxf>
      <font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[Olayinka's 1st Mini Project.xlsx]Regional Analysis!PivotTable3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ANALYSIS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'Regional Analysis'!$I$3:$I$4</c:f>
              <c:strCache>
                <c:ptCount val="1"/>
                <c:pt idx="0">
                  <c:v>Sum of Quantity</c:v>
                </c:pt>
              </c:strCache>
            </c:strRef>
          </c:tx>
          <c:cat>
            <c:strRef>
              <c:f>'Regional Analysis'!$H$5:$H$11</c:f>
              <c:strCache>
                <c:ptCount val="6"/>
                <c:pt idx="0">
                  <c:v>Unknown</c:v>
                </c:pt>
                <c:pt idx="1">
                  <c:v>North</c:v>
                </c:pt>
                <c:pt idx="2">
                  <c:v>East</c:v>
                </c:pt>
                <c:pt idx="3">
                  <c:v>Asgard</c:v>
                </c:pt>
                <c:pt idx="4">
                  <c:v>West</c:v>
                </c:pt>
                <c:pt idx="5">
                  <c:v>South</c:v>
                </c:pt>
              </c:strCache>
            </c:strRef>
          </c:cat>
          <c:val>
            <c:numRef>
              <c:f>'Regional Analysis'!$I$5:$I$11</c:f>
              <c:numCache>
                <c:formatCode>"$"#,##0.00</c:formatCode>
                <c:ptCount val="6"/>
                <c:pt idx="0">
                  <c:v>30</c:v>
                </c:pt>
                <c:pt idx="1">
                  <c:v>105</c:v>
                </c:pt>
                <c:pt idx="2">
                  <c:v>190</c:v>
                </c:pt>
                <c:pt idx="3">
                  <c:v>155</c:v>
                </c:pt>
                <c:pt idx="4">
                  <c:v>190</c:v>
                </c:pt>
                <c:pt idx="5">
                  <c:v>295</c:v>
                </c:pt>
              </c:numCache>
            </c:numRef>
          </c:val>
        </c:ser>
        <c:ser>
          <c:idx val="1"/>
          <c:order val="1"/>
          <c:tx>
            <c:strRef>
              <c:f>'Regional Analysis'!$J$3:$J$4</c:f>
              <c:strCache>
                <c:ptCount val="1"/>
                <c:pt idx="0">
                  <c:v>Sum of Total Price</c:v>
                </c:pt>
              </c:strCache>
            </c:strRef>
          </c:tx>
          <c:cat>
            <c:strRef>
              <c:f>'Regional Analysis'!$H$5:$H$11</c:f>
              <c:strCache>
                <c:ptCount val="6"/>
                <c:pt idx="0">
                  <c:v>Unknown</c:v>
                </c:pt>
                <c:pt idx="1">
                  <c:v>North</c:v>
                </c:pt>
                <c:pt idx="2">
                  <c:v>East</c:v>
                </c:pt>
                <c:pt idx="3">
                  <c:v>Asgard</c:v>
                </c:pt>
                <c:pt idx="4">
                  <c:v>West</c:v>
                </c:pt>
                <c:pt idx="5">
                  <c:v>South</c:v>
                </c:pt>
              </c:strCache>
            </c:strRef>
          </c:cat>
          <c:val>
            <c:numRef>
              <c:f>'Regional Analysis'!$J$5:$J$11</c:f>
              <c:numCache>
                <c:formatCode>"$"#,##0.00</c:formatCode>
                <c:ptCount val="6"/>
                <c:pt idx="0">
                  <c:v>1100.1000000000001</c:v>
                </c:pt>
                <c:pt idx="1">
                  <c:v>2399.85</c:v>
                </c:pt>
                <c:pt idx="2">
                  <c:v>4400</c:v>
                </c:pt>
                <c:pt idx="3">
                  <c:v>4499.75</c:v>
                </c:pt>
                <c:pt idx="4">
                  <c:v>5950.2</c:v>
                </c:pt>
                <c:pt idx="5">
                  <c:v>8049.9</c:v>
                </c:pt>
              </c:numCache>
            </c:numRef>
          </c:val>
        </c:ser>
        <c:dLbls/>
        <c:gapWidth val="75"/>
        <c:overlap val="100"/>
        <c:axId val="241389568"/>
        <c:axId val="241391104"/>
      </c:barChart>
      <c:catAx>
        <c:axId val="241389568"/>
        <c:scaling>
          <c:orientation val="minMax"/>
        </c:scaling>
        <c:axPos val="b"/>
        <c:majorTickMark val="none"/>
        <c:tickLblPos val="nextTo"/>
        <c:crossAx val="241391104"/>
        <c:crosses val="autoZero"/>
        <c:auto val="1"/>
        <c:lblAlgn val="ctr"/>
        <c:lblOffset val="100"/>
      </c:catAx>
      <c:valAx>
        <c:axId val="241391104"/>
        <c:scaling>
          <c:orientation val="minMax"/>
        </c:scaling>
        <c:axPos val="l"/>
        <c:majorGridlines/>
        <c:numFmt formatCode="&quot;$&quot;#,##0.00" sourceLinked="1"/>
        <c:majorTickMark val="none"/>
        <c:tickLblPos val="nextTo"/>
        <c:crossAx val="2413895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8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9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13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6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xmlns="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xmlns="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357188</xdr:colOff>
      <xdr:row>0</xdr:row>
      <xdr:rowOff>156104</xdr:rowOff>
    </xdr:from>
    <xdr:to>
      <xdr:col>19</xdr:col>
      <xdr:colOff>74084</xdr:colOff>
      <xdr:row>12</xdr:row>
      <xdr:rowOff>285750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xmlns="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TUS" refreshedDate="45726.639877199072" createdVersion="3" refreshedVersion="3" minRefreshableVersion="3" recordCount="22">
  <cacheSource type="worksheet">
    <worksheetSource name="Table6"/>
  </cacheSource>
  <cacheFields count="4">
    <cacheField name="Region" numFmtId="0">
      <sharedItems count="6">
        <s v="North"/>
        <s v="East"/>
        <s v="South"/>
        <s v="West"/>
        <s v="Unknown"/>
        <s v="Asgard"/>
      </sharedItems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 count="19">
        <n v="20"/>
        <n v="10"/>
        <n v="16.670000000000002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</sharedItems>
    </cacheField>
    <cacheField name="Total Price" numFmtId="8">
      <sharedItems containsSemiMixedTypes="0" containsString="0" containsNumber="1" minValue="150" maxValue="2499.8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0"/>
    <x v="0"/>
    <n v="200"/>
  </r>
  <r>
    <x v="1"/>
    <n v="15"/>
    <x v="1"/>
    <n v="150"/>
  </r>
  <r>
    <x v="2"/>
    <n v="25"/>
    <x v="1"/>
    <n v="250"/>
  </r>
  <r>
    <x v="1"/>
    <n v="30"/>
    <x v="2"/>
    <n v="500.1"/>
  </r>
  <r>
    <x v="3"/>
    <n v="35"/>
    <x v="1"/>
    <n v="350"/>
  </r>
  <r>
    <x v="2"/>
    <n v="40"/>
    <x v="3"/>
    <n v="600"/>
  </r>
  <r>
    <x v="1"/>
    <n v="45"/>
    <x v="4"/>
    <n v="549.9"/>
  </r>
  <r>
    <x v="0"/>
    <n v="50"/>
    <x v="5"/>
    <n v="700"/>
  </r>
  <r>
    <x v="3"/>
    <n v="5"/>
    <x v="6"/>
    <n v="800"/>
  </r>
  <r>
    <x v="2"/>
    <n v="20"/>
    <x v="7"/>
    <n v="900"/>
  </r>
  <r>
    <x v="4"/>
    <n v="30"/>
    <x v="8"/>
    <n v="1100.1000000000001"/>
  </r>
  <r>
    <x v="3"/>
    <n v="35"/>
    <x v="9"/>
    <n v="1200.1499999999999"/>
  </r>
  <r>
    <x v="1"/>
    <n v="40"/>
    <x v="10"/>
    <n v="1400"/>
  </r>
  <r>
    <x v="0"/>
    <n v="45"/>
    <x v="11"/>
    <n v="1499.85"/>
  </r>
  <r>
    <x v="3"/>
    <n v="50"/>
    <x v="12"/>
    <n v="1600"/>
  </r>
  <r>
    <x v="2"/>
    <n v="55"/>
    <x v="13"/>
    <n v="1700.05"/>
  </r>
  <r>
    <x v="1"/>
    <n v="60"/>
    <x v="14"/>
    <n v="1800"/>
  </r>
  <r>
    <x v="3"/>
    <n v="65"/>
    <x v="15"/>
    <n v="2000.05"/>
  </r>
  <r>
    <x v="2"/>
    <n v="70"/>
    <x v="14"/>
    <n v="2100"/>
  </r>
  <r>
    <x v="5"/>
    <n v="75"/>
    <x v="16"/>
    <n v="2199.75"/>
  </r>
  <r>
    <x v="5"/>
    <n v="80"/>
    <x v="17"/>
    <n v="2300"/>
  </r>
  <r>
    <x v="2"/>
    <n v="85"/>
    <x v="18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Regional Analysis" updatedVersion="3" minRefreshableVersion="3" showCalcMbrs="0" useAutoFormatting="1" itemPrintTitles="1" createdVersion="3" indent="0" outline="1" outlineData="1" multipleFieldFilters="0" chartFormat="4" rowHeaderCaption="Region">
  <location ref="H3:J11" firstHeaderRow="1" firstDataRow="2" firstDataCol="1"/>
  <pivotFields count="4">
    <pivotField axis="axisRow" showAll="0" sortType="ascending">
      <items count="7">
        <item x="5"/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8" showAll="0">
      <items count="20">
        <item x="1"/>
        <item x="4"/>
        <item x="5"/>
        <item x="3"/>
        <item x="2"/>
        <item x="0"/>
        <item x="17"/>
        <item x="16"/>
        <item x="18"/>
        <item x="14"/>
        <item x="15"/>
        <item x="13"/>
        <item x="12"/>
        <item x="11"/>
        <item x="9"/>
        <item x="10"/>
        <item x="8"/>
        <item x="7"/>
        <item x="6"/>
        <item t="default"/>
      </items>
    </pivotField>
    <pivotField dataField="1" numFmtId="8" showAll="0"/>
  </pivotFields>
  <rowFields count="1">
    <field x="0"/>
  </rowFields>
  <rowItems count="7">
    <i>
      <x v="4"/>
    </i>
    <i>
      <x v="2"/>
    </i>
    <i>
      <x v="1"/>
    </i>
    <i>
      <x/>
    </i>
    <i>
      <x v="5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Total Price" fld="3" baseField="0" baseItem="0"/>
  </dataFields>
  <formats count="5">
    <format dxfId="32">
      <pivotArea type="all" dataOnly="0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all" dataOnly="0" outline="0" fieldPosition="0"/>
    </format>
    <format dxfId="28">
      <pivotArea type="all" dataOnly="0" outline="0" fieldPosition="0"/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6" name="Table6" displayName="Table6" ref="A1:D24" totalsRowCount="1" headerRowDxfId="19" dataDxfId="17" totalsRowDxfId="18">
  <tableColumns count="4">
    <tableColumn id="1" name="Region" totalsRowLabel="Total" dataDxfId="27" totalsRowDxfId="26"/>
    <tableColumn id="2" name="Quantity" totalsRowFunction="sum" dataDxfId="25" totalsRowDxfId="24"/>
    <tableColumn id="3" name="Price Per Unit" totalsRowFunction="sum" dataDxfId="23" totalsRowDxfId="22"/>
    <tableColumn id="4" name="Total Price" totalsRowFunction="sum" dataDxfId="21" totalsRowDxfId="20"/>
  </tableColumns>
  <tableStyleInfo name="TableStyleLight15" showFirstColumn="1" showLastColumn="1" showRowStripes="1" showColumnStripes="0"/>
</table>
</file>

<file path=xl/tables/table2.xml><?xml version="1.0" encoding="utf-8"?>
<table xmlns="http://schemas.openxmlformats.org/spreadsheetml/2006/main" id="1" name="Table1" displayName="Table1" ref="A2:H31" totalsRowCount="1" headerRowDxfId="113" dataDxfId="112">
  <autoFilter ref="A2:H30"/>
  <tableColumns count="8">
    <tableColumn id="1" name="Date" totalsRowLabel="Total" dataDxfId="111" totalsRowDxfId="110"/>
    <tableColumn id="2" name="ID" dataDxfId="109" totalsRowDxfId="108"/>
    <tableColumn id="3" name="Name" dataDxfId="107" totalsRowDxfId="106"/>
    <tableColumn id="4" name="Region" dataDxfId="105" totalsRowDxfId="104"/>
    <tableColumn id="5" name="Rating" dataDxfId="103" totalsRowDxfId="102"/>
    <tableColumn id="6" name="Product" dataDxfId="101" totalsRowDxfId="100"/>
    <tableColumn id="7" name="Quantity" dataDxfId="99" totalsRowDxfId="98"/>
    <tableColumn id="8" name="Price Per Unit" totalsRowFunction="max" dataDxfId="97" totalsRow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I31" totalsRowCount="1" headerRowDxfId="94" dataDxfId="93">
  <autoFilter ref="A2:I30"/>
  <tableColumns count="9">
    <tableColumn id="1" name="Date" totalsRowLabel="Total" dataDxfId="92" totalsRowDxfId="91"/>
    <tableColumn id="2" name="ID" dataDxfId="90" totalsRowDxfId="89"/>
    <tableColumn id="3" name="Name" dataDxfId="88" totalsRowDxfId="87"/>
    <tableColumn id="4" name="Region" dataDxfId="86" totalsRowDxfId="85"/>
    <tableColumn id="5" name="Rating" dataDxfId="84" totalsRowDxfId="83"/>
    <tableColumn id="6" name="Product" dataDxfId="82" totalsRowDxfId="81"/>
    <tableColumn id="7" name="Quantity" dataDxfId="80" totalsRowDxfId="79"/>
    <tableColumn id="8" name="Price Per Unit" totalsRowFunction="max" dataDxfId="78" totalsRowDxfId="77"/>
    <tableColumn id="9" name="Sales" totalsRowFunction="sum" dataDxfId="76" totalsRowDxfId="75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2:I31" totalsRowCount="1" headerRowDxfId="73" dataDxfId="72">
  <autoFilter ref="A2:I30"/>
  <tableColumns count="9">
    <tableColumn id="1" name="Date" totalsRowLabel="Total" dataDxfId="71" totalsRowDxfId="70"/>
    <tableColumn id="2" name="ID" dataDxfId="69" totalsRowDxfId="68"/>
    <tableColumn id="3" name="Name" dataDxfId="67" totalsRowDxfId="66"/>
    <tableColumn id="4" name="Region" dataDxfId="65" totalsRowDxfId="64"/>
    <tableColumn id="5" name="Rating" dataDxfId="63" totalsRowDxfId="62"/>
    <tableColumn id="6" name="Product" dataDxfId="61" totalsRowDxfId="60"/>
    <tableColumn id="7" name="Quantity" dataDxfId="59" totalsRowDxfId="58"/>
    <tableColumn id="8" name="Price Per Unit" totalsRowFunction="max" dataDxfId="57" totalsRowDxfId="56"/>
    <tableColumn id="9" name="Sales" totalsRowFunction="sum" dataDxfId="55" totalsRowDxfId="54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2:I31" totalsRowCount="1" headerRowDxfId="52" dataDxfId="51">
  <autoFilter ref="A2:I30"/>
  <tableColumns count="9">
    <tableColumn id="1" name="Date" totalsRowLabel="Total" dataDxfId="50" totalsRowDxfId="49"/>
    <tableColumn id="2" name="ID" dataDxfId="48" totalsRowDxfId="47"/>
    <tableColumn id="3" name="Name" dataDxfId="46" totalsRowDxfId="45"/>
    <tableColumn id="4" name="Region" dataDxfId="44" totalsRowDxfId="43"/>
    <tableColumn id="5" name="Rating" dataDxfId="42" totalsRowDxfId="41"/>
    <tableColumn id="6" name="Product" dataDxfId="40" totalsRowDxfId="39"/>
    <tableColumn id="7" name="Quantity" dataDxfId="38" totalsRowDxfId="37"/>
    <tableColumn id="8" name="Price Per Unit" totalsRowFunction="max" dataDxfId="36" totalsRowDxfId="35"/>
    <tableColumn id="9" name="Sales" totalsRowFunction="sum" dataDxfId="34" totalsRowDxfId="33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showGridLines="0" showRowColHeaders="0" workbookViewId="0">
      <selection activeCell="G12" sqref="G12"/>
    </sheetView>
  </sheetViews>
  <sheetFormatPr defaultColWidth="0" defaultRowHeight="14.5" zeroHeight="1"/>
  <cols>
    <col min="1" max="1" width="4.81640625" customWidth="1"/>
    <col min="2" max="17" width="9.1796875" customWidth="1"/>
    <col min="18" max="16384" width="9.17968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5">
      <c r="B3" s="4" t="s">
        <v>1</v>
      </c>
    </row>
    <row r="4" spans="1:17" ht="18.5">
      <c r="B4" s="5" t="s">
        <v>2</v>
      </c>
    </row>
    <row r="5" spans="1:17" ht="18.5">
      <c r="B5" s="5" t="s">
        <v>3</v>
      </c>
    </row>
    <row r="6" spans="1:17" ht="18.5">
      <c r="B6" s="5" t="s">
        <v>4</v>
      </c>
    </row>
    <row r="7" spans="1:17" ht="18.5">
      <c r="B7" s="5"/>
    </row>
    <row r="8" spans="1:17" ht="18.5">
      <c r="B8" s="5" t="s">
        <v>5</v>
      </c>
    </row>
    <row r="9" spans="1:17"/>
    <row r="10" spans="1:17" ht="18.5">
      <c r="B10" s="5" t="s">
        <v>6</v>
      </c>
    </row>
    <row r="11" spans="1:17" ht="18.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G7" sqref="G7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9.17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16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J14" sqref="J14"/>
    </sheetView>
  </sheetViews>
  <sheetFormatPr defaultRowHeight="14.5"/>
  <cols>
    <col min="1" max="1" width="12.8164062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115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18" sqref="G18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bestFit="1" customWidth="1"/>
    <col min="8" max="8" width="17.8164062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SUBTOTAL(104,[Price Per Unit])</f>
        <v>160</v>
      </c>
    </row>
  </sheetData>
  <conditionalFormatting sqref="B2:B30">
    <cfRule type="duplicateValues" dxfId="11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F3" sqref="F3"/>
    </sheetView>
  </sheetViews>
  <sheetFormatPr defaultRowHeight="14.5"/>
  <cols>
    <col min="1" max="1" width="14.81640625" bestFit="1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bestFit="1" customWidth="1"/>
    <col min="9" max="9" width="10.81640625" bestFit="1" customWidth="1"/>
    <col min="10" max="11" width="50.8164062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SUBTOTAL(104,[Price Per Unit])</f>
        <v>160</v>
      </c>
      <c r="I31" s="18">
        <f>SUBTOTAL(109,[Sales])</f>
        <v>26399.8</v>
      </c>
    </row>
  </sheetData>
  <conditionalFormatting sqref="B2:B30">
    <cfRule type="duplicateValues" dxfId="95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11" sqref="G11"/>
    </sheetView>
  </sheetViews>
  <sheetFormatPr defaultRowHeight="14.5"/>
  <cols>
    <col min="1" max="1" width="12.816406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SUBTOTAL(104,[Price Per Unit])</f>
        <v>160</v>
      </c>
      <c r="I31" s="28">
        <f>SUBTOTAL(109,[Sales])</f>
        <v>26399.8</v>
      </c>
    </row>
  </sheetData>
  <conditionalFormatting sqref="B2:B30">
    <cfRule type="duplicateValues" dxfId="7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6" sqref="G6"/>
    </sheetView>
  </sheetViews>
  <sheetFormatPr defaultRowHeight="14.5"/>
  <cols>
    <col min="1" max="1" width="11.453125" style="34" customWidth="1"/>
    <col min="2" max="2" width="7.453125" bestFit="1" customWidth="1"/>
    <col min="3" max="3" width="17.54296875" bestFit="1" customWidth="1"/>
    <col min="4" max="4" width="11.7265625" bestFit="1" customWidth="1"/>
    <col min="5" max="5" width="11.1796875" bestFit="1" customWidth="1"/>
    <col min="6" max="6" width="23.453125" bestFit="1" customWidth="1"/>
    <col min="7" max="7" width="13.26953125" style="14" bestFit="1" customWidth="1"/>
    <col min="8" max="8" width="17.81640625" style="30" bestFit="1" customWidth="1"/>
    <col min="9" max="9" width="10.81640625" style="30" bestFit="1" customWidth="1"/>
    <col min="10" max="11" width="50.8164062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SUBTOTAL(104,[Price Per Unit])</f>
        <v>160</v>
      </c>
      <c r="I31" s="28">
        <f>SUBTOTAL(109,[Sales])</f>
        <v>26399.8</v>
      </c>
    </row>
  </sheetData>
  <conditionalFormatting sqref="B2:B30">
    <cfRule type="duplicateValues" dxfId="5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H35"/>
  <sheetViews>
    <sheetView showGridLines="0" showRowColHeaders="0" topLeftCell="A12" workbookViewId="0"/>
  </sheetViews>
  <sheetFormatPr defaultColWidth="0" defaultRowHeight="14.5" zeroHeight="1"/>
  <cols>
    <col min="1" max="1" width="4" customWidth="1"/>
    <col min="2" max="2" width="46.26953125" customWidth="1"/>
    <col min="3" max="3" width="61" customWidth="1"/>
    <col min="4" max="4" width="1.453125" customWidth="1"/>
    <col min="5" max="7" width="9.1796875" customWidth="1"/>
    <col min="8" max="16384" width="9.17968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E2:K19"/>
  <sheetViews>
    <sheetView topLeftCell="A3" workbookViewId="0">
      <selection activeCell="E10" sqref="E10"/>
    </sheetView>
  </sheetViews>
  <sheetFormatPr defaultRowHeight="14.5"/>
  <cols>
    <col min="5" max="5" width="90.453125" customWidth="1"/>
    <col min="10" max="10" width="25" customWidth="1"/>
  </cols>
  <sheetData>
    <row r="2" spans="5:11" ht="17.5">
      <c r="E2" s="40" t="s">
        <v>148</v>
      </c>
    </row>
    <row r="3" spans="5:11">
      <c r="E3" s="41"/>
    </row>
    <row r="4" spans="5:11">
      <c r="E4" s="42" t="s">
        <v>149</v>
      </c>
    </row>
    <row r="5" spans="5:11" ht="29">
      <c r="E5" s="43" t="s">
        <v>150</v>
      </c>
    </row>
    <row r="6" spans="5:11">
      <c r="E6" s="41"/>
    </row>
    <row r="7" spans="5:11" ht="17.5">
      <c r="E7" s="44" t="s">
        <v>151</v>
      </c>
    </row>
    <row r="8" spans="5:11">
      <c r="E8" s="45"/>
    </row>
    <row r="9" spans="5:11" ht="29">
      <c r="E9" s="46" t="s">
        <v>152</v>
      </c>
    </row>
    <row r="10" spans="5:11" ht="29">
      <c r="E10" s="46" t="s">
        <v>153</v>
      </c>
      <c r="J10" s="38"/>
      <c r="K10" s="39"/>
    </row>
    <row r="11" spans="5:11" ht="29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7.5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F2" sqref="F2"/>
    </sheetView>
  </sheetViews>
  <sheetFormatPr defaultRowHeight="14.5"/>
  <cols>
    <col min="1" max="1" width="2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10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10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10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10" customHeight="1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10" customHeight="1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10" customHeight="1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10" customHeight="1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49999999999999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49999999999999" customHeight="1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49999999999999" customHeight="1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49999999999999" customHeight="1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49999999999999" customHeight="1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49999999999999" customHeight="1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49999999999999" customHeight="1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49999999999999" customHeight="1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49999999999999" customHeight="1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49999999999999" customHeight="1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49999999999999" customHeight="1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49999999999999" customHeight="1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49999999999999" customHeight="1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49999999999999" customHeight="1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49999999999999" customHeight="1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49999999999999" customHeight="1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49999999999999" customHeight="1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49999999999999" customHeight="1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49999999999999" customHeight="1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opLeftCell="A5" zoomScale="90" zoomScaleNormal="90" workbookViewId="0">
      <selection activeCell="E25" sqref="E25"/>
    </sheetView>
  </sheetViews>
  <sheetFormatPr defaultRowHeight="14.5"/>
  <cols>
    <col min="1" max="1" width="24.81640625" style="51" bestFit="1" customWidth="1"/>
    <col min="2" max="2" width="3" style="51" bestFit="1" customWidth="1"/>
    <col min="3" max="3" width="17.54296875" style="51" bestFit="1" customWidth="1"/>
    <col min="4" max="4" width="7.1796875" style="51" bestFit="1" customWidth="1"/>
    <col min="5" max="5" width="8.54296875" style="51" bestFit="1" customWidth="1"/>
    <col min="6" max="6" width="23.453125" style="51" bestFit="1" customWidth="1"/>
    <col min="7" max="7" width="8.7265625" style="51" bestFit="1" customWidth="1"/>
    <col min="8" max="8" width="13.26953125" style="51" bestFit="1" customWidth="1"/>
    <col min="9" max="9" width="17.453125" style="51" bestFit="1" customWidth="1"/>
    <col min="10" max="16384" width="8.7265625" style="51"/>
  </cols>
  <sheetData>
    <row r="1" spans="1:9">
      <c r="A1" s="49" t="s">
        <v>9</v>
      </c>
      <c r="B1" s="49" t="s">
        <v>10</v>
      </c>
      <c r="C1" s="49" t="s">
        <v>11</v>
      </c>
      <c r="D1" s="49" t="s">
        <v>12</v>
      </c>
      <c r="E1" s="49" t="s">
        <v>13</v>
      </c>
      <c r="F1" s="49" t="s">
        <v>14</v>
      </c>
      <c r="G1" s="49" t="s">
        <v>15</v>
      </c>
      <c r="H1" s="49" t="s">
        <v>16</v>
      </c>
      <c r="I1" s="54" t="s">
        <v>160</v>
      </c>
    </row>
    <row r="2" spans="1:9">
      <c r="A2" s="50">
        <v>44227</v>
      </c>
      <c r="B2" s="52">
        <v>1</v>
      </c>
      <c r="C2" s="52" t="s">
        <v>17</v>
      </c>
      <c r="D2" s="52" t="s">
        <v>18</v>
      </c>
      <c r="E2" s="52" t="s">
        <v>19</v>
      </c>
      <c r="F2" s="52" t="s">
        <v>20</v>
      </c>
      <c r="G2" s="52">
        <v>10</v>
      </c>
      <c r="H2" s="53">
        <v>20</v>
      </c>
      <c r="I2" s="55">
        <f>G2 * H2</f>
        <v>200</v>
      </c>
    </row>
    <row r="3" spans="1:9">
      <c r="A3" s="50">
        <v>44255</v>
      </c>
      <c r="B3" s="52">
        <v>2</v>
      </c>
      <c r="C3" s="52" t="s">
        <v>21</v>
      </c>
      <c r="D3" s="52" t="s">
        <v>22</v>
      </c>
      <c r="E3" s="52" t="s">
        <v>23</v>
      </c>
      <c r="F3" s="52" t="s">
        <v>24</v>
      </c>
      <c r="G3" s="52">
        <v>15</v>
      </c>
      <c r="H3" s="53">
        <v>10</v>
      </c>
      <c r="I3" s="55">
        <f t="shared" ref="I3:I23" si="0">G3 * H3</f>
        <v>150</v>
      </c>
    </row>
    <row r="4" spans="1:9">
      <c r="A4" s="50">
        <v>44316</v>
      </c>
      <c r="B4" s="52">
        <v>4</v>
      </c>
      <c r="C4" s="52" t="s">
        <v>30</v>
      </c>
      <c r="D4" s="52" t="s">
        <v>31</v>
      </c>
      <c r="E4" s="52" t="s">
        <v>32</v>
      </c>
      <c r="F4" s="52" t="s">
        <v>33</v>
      </c>
      <c r="G4" s="52">
        <v>25</v>
      </c>
      <c r="H4" s="53">
        <v>10</v>
      </c>
      <c r="I4" s="55">
        <f t="shared" si="0"/>
        <v>250</v>
      </c>
    </row>
    <row r="5" spans="1:9">
      <c r="A5" s="50">
        <v>44347</v>
      </c>
      <c r="B5" s="52">
        <v>5</v>
      </c>
      <c r="C5" s="52" t="s">
        <v>34</v>
      </c>
      <c r="D5" s="52" t="s">
        <v>22</v>
      </c>
      <c r="E5" s="52" t="s">
        <v>19</v>
      </c>
      <c r="F5" s="52" t="s">
        <v>35</v>
      </c>
      <c r="G5" s="52">
        <v>30</v>
      </c>
      <c r="H5" s="53">
        <v>16.670000000000002</v>
      </c>
      <c r="I5" s="55">
        <f t="shared" si="0"/>
        <v>500.1</v>
      </c>
    </row>
    <row r="6" spans="1:9">
      <c r="A6" s="50">
        <v>44408</v>
      </c>
      <c r="B6" s="52">
        <v>7</v>
      </c>
      <c r="C6" s="52" t="s">
        <v>38</v>
      </c>
      <c r="D6" s="52" t="s">
        <v>26</v>
      </c>
      <c r="E6" s="52" t="s">
        <v>27</v>
      </c>
      <c r="F6" s="52" t="s">
        <v>39</v>
      </c>
      <c r="G6" s="52">
        <v>35</v>
      </c>
      <c r="H6" s="53">
        <v>10</v>
      </c>
      <c r="I6" s="55">
        <f t="shared" si="0"/>
        <v>350</v>
      </c>
    </row>
    <row r="7" spans="1:9">
      <c r="A7" s="50">
        <v>44439</v>
      </c>
      <c r="B7" s="52">
        <v>8</v>
      </c>
      <c r="C7" s="52" t="s">
        <v>40</v>
      </c>
      <c r="D7" s="52" t="s">
        <v>31</v>
      </c>
      <c r="E7" s="52" t="s">
        <v>32</v>
      </c>
      <c r="F7" s="52" t="s">
        <v>41</v>
      </c>
      <c r="G7" s="52">
        <v>40</v>
      </c>
      <c r="H7" s="53">
        <v>15</v>
      </c>
      <c r="I7" s="55">
        <f t="shared" si="0"/>
        <v>600</v>
      </c>
    </row>
    <row r="8" spans="1:9">
      <c r="A8" s="50">
        <v>44469</v>
      </c>
      <c r="B8" s="52">
        <v>9</v>
      </c>
      <c r="C8" s="52" t="s">
        <v>42</v>
      </c>
      <c r="D8" s="52" t="s">
        <v>22</v>
      </c>
      <c r="E8" s="52" t="s">
        <v>19</v>
      </c>
      <c r="F8" s="52" t="s">
        <v>43</v>
      </c>
      <c r="G8" s="52">
        <v>45</v>
      </c>
      <c r="H8" s="53">
        <v>12.22</v>
      </c>
      <c r="I8" s="55">
        <f t="shared" si="0"/>
        <v>549.9</v>
      </c>
    </row>
    <row r="9" spans="1:9">
      <c r="A9" s="50">
        <v>44500</v>
      </c>
      <c r="B9" s="52">
        <v>10</v>
      </c>
      <c r="C9" s="52" t="s">
        <v>44</v>
      </c>
      <c r="D9" s="52" t="s">
        <v>18</v>
      </c>
      <c r="E9" s="52" t="s">
        <v>23</v>
      </c>
      <c r="F9" s="52" t="s">
        <v>45</v>
      </c>
      <c r="G9" s="52">
        <v>50</v>
      </c>
      <c r="H9" s="53">
        <v>14</v>
      </c>
      <c r="I9" s="55">
        <f t="shared" si="0"/>
        <v>700</v>
      </c>
    </row>
    <row r="10" spans="1:9">
      <c r="A10" s="50">
        <v>44530</v>
      </c>
      <c r="B10" s="52">
        <v>11</v>
      </c>
      <c r="C10" s="52" t="s">
        <v>46</v>
      </c>
      <c r="D10" s="52" t="s">
        <v>26</v>
      </c>
      <c r="E10" s="52" t="s">
        <v>27</v>
      </c>
      <c r="F10" s="52" t="s">
        <v>47</v>
      </c>
      <c r="G10" s="52">
        <v>5</v>
      </c>
      <c r="H10" s="53">
        <v>160</v>
      </c>
      <c r="I10" s="55">
        <f t="shared" si="0"/>
        <v>800</v>
      </c>
    </row>
    <row r="11" spans="1:9">
      <c r="A11" s="50">
        <v>44561</v>
      </c>
      <c r="B11" s="52">
        <v>12</v>
      </c>
      <c r="C11" s="52" t="s">
        <v>48</v>
      </c>
      <c r="D11" s="52" t="s">
        <v>31</v>
      </c>
      <c r="E11" s="52" t="s">
        <v>32</v>
      </c>
      <c r="F11" s="52" t="s">
        <v>49</v>
      </c>
      <c r="G11" s="52">
        <v>20</v>
      </c>
      <c r="H11" s="53">
        <v>45</v>
      </c>
      <c r="I11" s="55">
        <f t="shared" si="0"/>
        <v>900</v>
      </c>
    </row>
    <row r="12" spans="1:9" ht="20.149999999999999" customHeight="1">
      <c r="A12" s="50">
        <v>44620</v>
      </c>
      <c r="B12" s="52">
        <v>14</v>
      </c>
      <c r="C12" s="52" t="s">
        <v>52</v>
      </c>
      <c r="D12" s="52"/>
      <c r="E12" s="52" t="s">
        <v>23</v>
      </c>
      <c r="F12" s="52" t="s">
        <v>53</v>
      </c>
      <c r="G12" s="52">
        <v>30</v>
      </c>
      <c r="H12" s="53">
        <v>36.67</v>
      </c>
      <c r="I12" s="55">
        <f t="shared" si="0"/>
        <v>1100.1000000000001</v>
      </c>
    </row>
    <row r="13" spans="1:9" ht="20.149999999999999" customHeight="1">
      <c r="A13" s="50">
        <v>44651</v>
      </c>
      <c r="B13" s="52">
        <v>15</v>
      </c>
      <c r="C13" s="52" t="s">
        <v>54</v>
      </c>
      <c r="D13" s="52" t="s">
        <v>26</v>
      </c>
      <c r="E13" s="52" t="s">
        <v>27</v>
      </c>
      <c r="F13" s="52" t="s">
        <v>55</v>
      </c>
      <c r="G13" s="52">
        <v>35</v>
      </c>
      <c r="H13" s="53">
        <v>34.29</v>
      </c>
      <c r="I13" s="55">
        <f t="shared" si="0"/>
        <v>1200.1499999999999</v>
      </c>
    </row>
    <row r="14" spans="1:9" ht="20.149999999999999" customHeight="1">
      <c r="A14" s="50">
        <v>44712</v>
      </c>
      <c r="B14" s="52">
        <v>17</v>
      </c>
      <c r="C14" s="52" t="s">
        <v>58</v>
      </c>
      <c r="D14" s="52" t="s">
        <v>22</v>
      </c>
      <c r="E14" s="52" t="s">
        <v>19</v>
      </c>
      <c r="F14" s="52" t="s">
        <v>59</v>
      </c>
      <c r="G14" s="52">
        <v>40</v>
      </c>
      <c r="H14" s="53">
        <v>35</v>
      </c>
      <c r="I14" s="55">
        <f t="shared" si="0"/>
        <v>1400</v>
      </c>
    </row>
    <row r="15" spans="1:9" ht="20.149999999999999" customHeight="1">
      <c r="A15" s="50">
        <v>44742</v>
      </c>
      <c r="B15" s="52">
        <v>18</v>
      </c>
      <c r="C15" s="52" t="s">
        <v>60</v>
      </c>
      <c r="D15" s="52" t="s">
        <v>18</v>
      </c>
      <c r="E15" s="52" t="s">
        <v>23</v>
      </c>
      <c r="F15" s="52" t="s">
        <v>61</v>
      </c>
      <c r="G15" s="52">
        <v>45</v>
      </c>
      <c r="H15" s="53">
        <v>33.33</v>
      </c>
      <c r="I15" s="55">
        <f t="shared" si="0"/>
        <v>1499.85</v>
      </c>
    </row>
    <row r="16" spans="1:9" ht="20.149999999999999" customHeight="1">
      <c r="A16" s="50">
        <v>44773</v>
      </c>
      <c r="B16" s="52">
        <v>19</v>
      </c>
      <c r="C16" s="52" t="s">
        <v>62</v>
      </c>
      <c r="D16" s="52" t="s">
        <v>26</v>
      </c>
      <c r="E16" s="52" t="s">
        <v>27</v>
      </c>
      <c r="F16" s="52" t="s">
        <v>63</v>
      </c>
      <c r="G16" s="52">
        <v>50</v>
      </c>
      <c r="H16" s="53">
        <v>32</v>
      </c>
      <c r="I16" s="55">
        <f t="shared" si="0"/>
        <v>1600</v>
      </c>
    </row>
    <row r="17" spans="1:9" ht="20.149999999999999" customHeight="1">
      <c r="A17" s="50">
        <v>44804</v>
      </c>
      <c r="B17" s="52">
        <v>20</v>
      </c>
      <c r="C17" s="52" t="s">
        <v>64</v>
      </c>
      <c r="D17" s="52" t="s">
        <v>31</v>
      </c>
      <c r="E17" s="52" t="s">
        <v>32</v>
      </c>
      <c r="F17" s="52" t="s">
        <v>65</v>
      </c>
      <c r="G17" s="52">
        <v>55</v>
      </c>
      <c r="H17" s="53">
        <v>30.91</v>
      </c>
      <c r="I17" s="55">
        <f t="shared" si="0"/>
        <v>1700.05</v>
      </c>
    </row>
    <row r="18" spans="1:9" ht="20.149999999999999" customHeight="1">
      <c r="A18" s="50">
        <v>44834</v>
      </c>
      <c r="B18" s="52">
        <v>21</v>
      </c>
      <c r="C18" s="52" t="s">
        <v>66</v>
      </c>
      <c r="D18" s="52" t="s">
        <v>22</v>
      </c>
      <c r="E18" s="52" t="s">
        <v>19</v>
      </c>
      <c r="F18" s="52" t="s">
        <v>67</v>
      </c>
      <c r="G18" s="52">
        <v>60</v>
      </c>
      <c r="H18" s="53">
        <v>30</v>
      </c>
      <c r="I18" s="55">
        <f t="shared" si="0"/>
        <v>1800</v>
      </c>
    </row>
    <row r="19" spans="1:9" ht="20.149999999999999" customHeight="1">
      <c r="A19" s="50">
        <v>44895</v>
      </c>
      <c r="B19" s="52">
        <v>23</v>
      </c>
      <c r="C19" s="52" t="s">
        <v>70</v>
      </c>
      <c r="D19" s="52" t="s">
        <v>26</v>
      </c>
      <c r="E19" s="52" t="s">
        <v>27</v>
      </c>
      <c r="F19" s="52" t="s">
        <v>71</v>
      </c>
      <c r="G19" s="52">
        <v>65</v>
      </c>
      <c r="H19" s="53">
        <v>30.77</v>
      </c>
      <c r="I19" s="55">
        <f t="shared" si="0"/>
        <v>2000.05</v>
      </c>
    </row>
    <row r="20" spans="1:9" ht="20.149999999999999" customHeight="1">
      <c r="A20" s="50">
        <v>44926</v>
      </c>
      <c r="B20" s="52">
        <v>24</v>
      </c>
      <c r="C20" s="52" t="s">
        <v>72</v>
      </c>
      <c r="D20" s="52" t="s">
        <v>31</v>
      </c>
      <c r="E20" s="52" t="s">
        <v>32</v>
      </c>
      <c r="F20" s="52" t="s">
        <v>73</v>
      </c>
      <c r="G20" s="52">
        <v>70</v>
      </c>
      <c r="H20" s="53">
        <v>30</v>
      </c>
      <c r="I20" s="55">
        <f t="shared" si="0"/>
        <v>2100</v>
      </c>
    </row>
    <row r="21" spans="1:9" ht="20.149999999999999" customHeight="1">
      <c r="A21" s="50">
        <v>44957</v>
      </c>
      <c r="B21" s="52">
        <v>25</v>
      </c>
      <c r="C21" s="52" t="s">
        <v>74</v>
      </c>
      <c r="D21" s="52" t="s">
        <v>75</v>
      </c>
      <c r="E21" s="52" t="s">
        <v>76</v>
      </c>
      <c r="F21" s="52" t="s">
        <v>77</v>
      </c>
      <c r="G21" s="52">
        <v>75</v>
      </c>
      <c r="H21" s="53">
        <v>29.33</v>
      </c>
      <c r="I21" s="55">
        <f t="shared" si="0"/>
        <v>2199.75</v>
      </c>
    </row>
    <row r="22" spans="1:9" ht="20.149999999999999" customHeight="1">
      <c r="A22" s="50">
        <v>44985</v>
      </c>
      <c r="B22" s="52">
        <v>26</v>
      </c>
      <c r="C22" s="52" t="s">
        <v>78</v>
      </c>
      <c r="D22" s="52" t="s">
        <v>75</v>
      </c>
      <c r="E22" s="52" t="s">
        <v>79</v>
      </c>
      <c r="F22" s="52" t="s">
        <v>80</v>
      </c>
      <c r="G22" s="52">
        <v>80</v>
      </c>
      <c r="H22" s="53">
        <v>28.75</v>
      </c>
      <c r="I22" s="55">
        <f t="shared" si="0"/>
        <v>2300</v>
      </c>
    </row>
    <row r="23" spans="1:9" ht="20.149999999999999" customHeight="1">
      <c r="A23" s="50">
        <v>45046</v>
      </c>
      <c r="B23" s="52">
        <v>28</v>
      </c>
      <c r="C23" s="52" t="s">
        <v>48</v>
      </c>
      <c r="D23" s="52" t="s">
        <v>31</v>
      </c>
      <c r="E23" s="52" t="s">
        <v>83</v>
      </c>
      <c r="F23" s="52" t="s">
        <v>84</v>
      </c>
      <c r="G23" s="52">
        <v>85</v>
      </c>
      <c r="H23" s="53">
        <v>29.41</v>
      </c>
      <c r="I23" s="55">
        <f t="shared" si="0"/>
        <v>2499.85</v>
      </c>
    </row>
    <row r="24" spans="1:9" ht="20.149999999999999" customHeight="1">
      <c r="A24" s="48"/>
      <c r="B24" s="48"/>
      <c r="C24" s="48"/>
      <c r="D24" s="48"/>
      <c r="E24" s="48"/>
      <c r="F24" s="54" t="s">
        <v>99</v>
      </c>
      <c r="G24" s="54">
        <f>SUM(G2:G23)</f>
        <v>965</v>
      </c>
      <c r="H24" s="56">
        <f t="shared" ref="H24:I24" si="1">SUM(H2:H23)</f>
        <v>693.35</v>
      </c>
      <c r="I24" s="57">
        <f t="shared" si="1"/>
        <v>26399.8</v>
      </c>
    </row>
    <row r="25" spans="1:9" ht="20.149999999999999" customHeight="1">
      <c r="A25" s="48"/>
      <c r="B25" s="48"/>
      <c r="C25" s="48"/>
      <c r="D25" s="48"/>
      <c r="E25" s="48"/>
      <c r="F25" s="48"/>
      <c r="G25" s="48"/>
      <c r="H25" s="48"/>
    </row>
    <row r="26" spans="1:9" ht="20.149999999999999" customHeight="1">
      <c r="A26" s="48"/>
      <c r="B26" s="48"/>
      <c r="C26" s="48"/>
      <c r="D26" s="48"/>
      <c r="E26" s="48"/>
      <c r="F26" s="48"/>
      <c r="G26" s="48"/>
      <c r="H26" s="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="60" zoomScaleNormal="60" workbookViewId="0">
      <selection activeCell="F10" sqref="F10"/>
    </sheetView>
  </sheetViews>
  <sheetFormatPr defaultRowHeight="15.5"/>
  <cols>
    <col min="1" max="1" width="14.7265625" style="58" bestFit="1" customWidth="1"/>
    <col min="2" max="2" width="13.81640625" style="58" bestFit="1" customWidth="1"/>
    <col min="3" max="3" width="21.453125" style="58" bestFit="1" customWidth="1"/>
    <col min="4" max="4" width="18.90625" style="58" customWidth="1"/>
    <col min="5" max="7" width="8.7265625" style="58"/>
    <col min="8" max="8" width="18.90625" style="58" bestFit="1" customWidth="1"/>
    <col min="9" max="9" width="31.90625" style="58" bestFit="1" customWidth="1"/>
    <col min="10" max="10" width="27.6328125" style="58" customWidth="1"/>
    <col min="11" max="16384" width="8.7265625" style="58"/>
  </cols>
  <sheetData>
    <row r="1" spans="1:12" ht="22.5">
      <c r="A1" s="69" t="s">
        <v>12</v>
      </c>
      <c r="B1" s="70" t="s">
        <v>15</v>
      </c>
      <c r="C1" s="70" t="s">
        <v>16</v>
      </c>
      <c r="D1" s="71" t="s">
        <v>161</v>
      </c>
    </row>
    <row r="2" spans="1:12" ht="23">
      <c r="A2" s="72" t="s">
        <v>18</v>
      </c>
      <c r="B2" s="72">
        <v>10</v>
      </c>
      <c r="C2" s="73">
        <v>20</v>
      </c>
      <c r="D2" s="74">
        <f>B2 * C2</f>
        <v>200</v>
      </c>
    </row>
    <row r="3" spans="1:12" ht="23">
      <c r="A3" s="72" t="s">
        <v>22</v>
      </c>
      <c r="B3" s="72">
        <v>15</v>
      </c>
      <c r="C3" s="73">
        <v>10</v>
      </c>
      <c r="D3" s="74">
        <f t="shared" ref="D3:D23" si="0">B3 * C3</f>
        <v>150</v>
      </c>
      <c r="H3" s="66"/>
      <c r="I3" s="67" t="s">
        <v>167</v>
      </c>
      <c r="J3" s="66"/>
    </row>
    <row r="4" spans="1:12" ht="23">
      <c r="A4" s="72" t="s">
        <v>31</v>
      </c>
      <c r="B4" s="72">
        <v>25</v>
      </c>
      <c r="C4" s="73">
        <v>10</v>
      </c>
      <c r="D4" s="74">
        <f t="shared" si="0"/>
        <v>250</v>
      </c>
      <c r="H4" s="67" t="s">
        <v>12</v>
      </c>
      <c r="I4" s="66" t="s">
        <v>165</v>
      </c>
      <c r="J4" s="66" t="s">
        <v>166</v>
      </c>
    </row>
    <row r="5" spans="1:12" ht="23">
      <c r="A5" s="72" t="s">
        <v>22</v>
      </c>
      <c r="B5" s="72">
        <v>30</v>
      </c>
      <c r="C5" s="73">
        <v>16.670000000000002</v>
      </c>
      <c r="D5" s="74">
        <f t="shared" si="0"/>
        <v>500.1</v>
      </c>
      <c r="H5" s="66" t="s">
        <v>164</v>
      </c>
      <c r="I5" s="68">
        <v>30</v>
      </c>
      <c r="J5" s="68">
        <v>1100.1000000000001</v>
      </c>
    </row>
    <row r="6" spans="1:12" ht="23">
      <c r="A6" s="72" t="s">
        <v>26</v>
      </c>
      <c r="B6" s="72">
        <v>35</v>
      </c>
      <c r="C6" s="73">
        <v>10</v>
      </c>
      <c r="D6" s="74">
        <f t="shared" si="0"/>
        <v>350</v>
      </c>
      <c r="H6" s="66" t="s">
        <v>18</v>
      </c>
      <c r="I6" s="68">
        <v>105</v>
      </c>
      <c r="J6" s="68">
        <v>2399.85</v>
      </c>
    </row>
    <row r="7" spans="1:12" ht="23">
      <c r="A7" s="72" t="s">
        <v>31</v>
      </c>
      <c r="B7" s="72">
        <v>40</v>
      </c>
      <c r="C7" s="73">
        <v>15</v>
      </c>
      <c r="D7" s="74">
        <f t="shared" si="0"/>
        <v>600</v>
      </c>
      <c r="H7" s="66" t="s">
        <v>22</v>
      </c>
      <c r="I7" s="68">
        <v>190</v>
      </c>
      <c r="J7" s="68">
        <v>4400</v>
      </c>
    </row>
    <row r="8" spans="1:12" ht="23">
      <c r="A8" s="72" t="s">
        <v>22</v>
      </c>
      <c r="B8" s="72">
        <v>45</v>
      </c>
      <c r="C8" s="73">
        <v>12.22</v>
      </c>
      <c r="D8" s="74">
        <f t="shared" si="0"/>
        <v>549.9</v>
      </c>
      <c r="H8" s="66" t="s">
        <v>75</v>
      </c>
      <c r="I8" s="68">
        <v>155</v>
      </c>
      <c r="J8" s="68">
        <v>4499.75</v>
      </c>
    </row>
    <row r="9" spans="1:12" ht="23">
      <c r="A9" s="72" t="s">
        <v>18</v>
      </c>
      <c r="B9" s="72">
        <v>50</v>
      </c>
      <c r="C9" s="73">
        <v>14</v>
      </c>
      <c r="D9" s="74">
        <f t="shared" si="0"/>
        <v>700</v>
      </c>
      <c r="H9" s="66" t="s">
        <v>26</v>
      </c>
      <c r="I9" s="68">
        <v>190</v>
      </c>
      <c r="J9" s="68">
        <v>5950.2</v>
      </c>
    </row>
    <row r="10" spans="1:12" ht="23">
      <c r="A10" s="72" t="s">
        <v>26</v>
      </c>
      <c r="B10" s="72">
        <v>5</v>
      </c>
      <c r="C10" s="73">
        <v>160</v>
      </c>
      <c r="D10" s="74">
        <f t="shared" si="0"/>
        <v>800</v>
      </c>
      <c r="H10" s="66" t="s">
        <v>31</v>
      </c>
      <c r="I10" s="68">
        <v>295</v>
      </c>
      <c r="J10" s="68">
        <v>8049.9</v>
      </c>
    </row>
    <row r="11" spans="1:12" ht="23">
      <c r="A11" s="72" t="s">
        <v>31</v>
      </c>
      <c r="B11" s="72">
        <v>20</v>
      </c>
      <c r="C11" s="73">
        <v>45</v>
      </c>
      <c r="D11" s="74">
        <f t="shared" si="0"/>
        <v>900</v>
      </c>
      <c r="H11" s="66" t="s">
        <v>163</v>
      </c>
      <c r="I11" s="68">
        <v>965</v>
      </c>
      <c r="J11" s="68">
        <v>26399.8</v>
      </c>
    </row>
    <row r="12" spans="1:12" ht="23">
      <c r="A12" s="72" t="s">
        <v>164</v>
      </c>
      <c r="B12" s="72">
        <v>30</v>
      </c>
      <c r="C12" s="73">
        <v>36.67</v>
      </c>
      <c r="D12" s="74">
        <f t="shared" si="0"/>
        <v>1100.1000000000001</v>
      </c>
    </row>
    <row r="13" spans="1:12" ht="23">
      <c r="A13" s="72" t="s">
        <v>26</v>
      </c>
      <c r="B13" s="72">
        <v>35</v>
      </c>
      <c r="C13" s="73">
        <v>34.29</v>
      </c>
      <c r="D13" s="74">
        <f t="shared" si="0"/>
        <v>1200.1499999999999</v>
      </c>
    </row>
    <row r="14" spans="1:12" ht="23">
      <c r="A14" s="72" t="s">
        <v>22</v>
      </c>
      <c r="B14" s="72">
        <v>40</v>
      </c>
      <c r="C14" s="73">
        <v>35</v>
      </c>
      <c r="D14" s="74">
        <f t="shared" si="0"/>
        <v>1400</v>
      </c>
    </row>
    <row r="15" spans="1:12" ht="23">
      <c r="A15" s="72" t="s">
        <v>18</v>
      </c>
      <c r="B15" s="72">
        <v>45</v>
      </c>
      <c r="C15" s="73">
        <v>33.33</v>
      </c>
      <c r="D15" s="74">
        <f t="shared" si="0"/>
        <v>1499.85</v>
      </c>
      <c r="H15" s="65" t="s">
        <v>162</v>
      </c>
      <c r="I15" s="65"/>
      <c r="J15" s="65"/>
      <c r="K15" s="65"/>
      <c r="L15" s="65"/>
    </row>
    <row r="16" spans="1:12" ht="23">
      <c r="A16" s="72" t="s">
        <v>26</v>
      </c>
      <c r="B16" s="72">
        <v>50</v>
      </c>
      <c r="C16" s="73">
        <v>32</v>
      </c>
      <c r="D16" s="74">
        <f t="shared" si="0"/>
        <v>1600</v>
      </c>
      <c r="H16" s="64" t="s">
        <v>170</v>
      </c>
      <c r="I16" s="64"/>
      <c r="J16" s="64"/>
      <c r="K16" s="64"/>
      <c r="L16" s="64"/>
    </row>
    <row r="17" spans="1:12" ht="23">
      <c r="A17" s="72" t="s">
        <v>31</v>
      </c>
      <c r="B17" s="72">
        <v>55</v>
      </c>
      <c r="C17" s="73">
        <v>30.91</v>
      </c>
      <c r="D17" s="74">
        <f t="shared" si="0"/>
        <v>1700.05</v>
      </c>
      <c r="H17" s="64" t="s">
        <v>169</v>
      </c>
      <c r="I17" s="64"/>
      <c r="J17" s="64"/>
      <c r="K17" s="64"/>
      <c r="L17" s="64"/>
    </row>
    <row r="18" spans="1:12" ht="23">
      <c r="A18" s="72" t="s">
        <v>22</v>
      </c>
      <c r="B18" s="72">
        <v>60</v>
      </c>
      <c r="C18" s="73">
        <v>30</v>
      </c>
      <c r="D18" s="74">
        <f t="shared" si="0"/>
        <v>1800</v>
      </c>
      <c r="H18" s="64" t="s">
        <v>168</v>
      </c>
      <c r="I18" s="64"/>
      <c r="J18" s="64"/>
      <c r="K18" s="64"/>
      <c r="L18" s="64"/>
    </row>
    <row r="19" spans="1:12" ht="23">
      <c r="A19" s="72" t="s">
        <v>26</v>
      </c>
      <c r="B19" s="72">
        <v>65</v>
      </c>
      <c r="C19" s="73">
        <v>30.77</v>
      </c>
      <c r="D19" s="74">
        <f t="shared" si="0"/>
        <v>2000.05</v>
      </c>
      <c r="H19" s="63"/>
      <c r="I19" s="63"/>
      <c r="J19" s="63"/>
    </row>
    <row r="20" spans="1:12" ht="23">
      <c r="A20" s="72" t="s">
        <v>31</v>
      </c>
      <c r="B20" s="72">
        <v>70</v>
      </c>
      <c r="C20" s="73">
        <v>30</v>
      </c>
      <c r="D20" s="74">
        <f t="shared" si="0"/>
        <v>2100</v>
      </c>
      <c r="H20" s="63"/>
      <c r="I20" s="63"/>
      <c r="J20" s="63"/>
    </row>
    <row r="21" spans="1:12" ht="23">
      <c r="A21" s="72" t="s">
        <v>75</v>
      </c>
      <c r="B21" s="72">
        <v>75</v>
      </c>
      <c r="C21" s="73">
        <v>29.33</v>
      </c>
      <c r="D21" s="74">
        <f t="shared" si="0"/>
        <v>2199.75</v>
      </c>
      <c r="H21" s="75" t="s">
        <v>171</v>
      </c>
      <c r="I21" s="76"/>
      <c r="J21" s="76"/>
      <c r="K21" s="76"/>
      <c r="L21" s="76"/>
    </row>
    <row r="22" spans="1:12" ht="23">
      <c r="A22" s="72" t="s">
        <v>75</v>
      </c>
      <c r="B22" s="72">
        <v>80</v>
      </c>
      <c r="C22" s="73">
        <v>28.75</v>
      </c>
      <c r="D22" s="74">
        <f t="shared" si="0"/>
        <v>2300</v>
      </c>
      <c r="H22" s="64" t="s">
        <v>174</v>
      </c>
      <c r="I22" s="64"/>
      <c r="J22" s="64"/>
      <c r="K22" s="64"/>
      <c r="L22" s="64"/>
    </row>
    <row r="23" spans="1:12" ht="23">
      <c r="A23" s="72" t="s">
        <v>31</v>
      </c>
      <c r="B23" s="72">
        <v>85</v>
      </c>
      <c r="C23" s="73">
        <v>29.41</v>
      </c>
      <c r="D23" s="74">
        <f t="shared" si="0"/>
        <v>2499.85</v>
      </c>
      <c r="H23" s="64" t="s">
        <v>173</v>
      </c>
      <c r="I23" s="64"/>
      <c r="J23" s="64"/>
      <c r="K23" s="64"/>
      <c r="L23" s="64"/>
    </row>
    <row r="24" spans="1:12" s="59" customFormat="1" ht="23">
      <c r="A24" s="72" t="s">
        <v>99</v>
      </c>
      <c r="B24" s="72">
        <f>SUBTOTAL(109,[Quantity])</f>
        <v>965</v>
      </c>
      <c r="C24" s="73">
        <f>SUBTOTAL(109,[Price Per Unit])</f>
        <v>693.35</v>
      </c>
      <c r="D24" s="74">
        <f>SUBTOTAL(109,[Total Price])</f>
        <v>26399.8</v>
      </c>
      <c r="H24" s="64" t="s">
        <v>175</v>
      </c>
      <c r="I24" s="64"/>
      <c r="J24" s="64"/>
      <c r="K24" s="64"/>
      <c r="L24" s="64"/>
    </row>
    <row r="25" spans="1:12" ht="18">
      <c r="H25" s="64" t="s">
        <v>172</v>
      </c>
      <c r="I25" s="64"/>
      <c r="J25" s="64"/>
      <c r="K25" s="64"/>
      <c r="L25" s="64"/>
    </row>
    <row r="26" spans="1:12" ht="18">
      <c r="H26" s="77" t="s">
        <v>176</v>
      </c>
      <c r="I26" s="77"/>
      <c r="J26" s="77"/>
      <c r="K26" s="77"/>
      <c r="L26" s="77"/>
    </row>
    <row r="27" spans="1:12" ht="18">
      <c r="A27" s="62"/>
      <c r="B27" s="61"/>
      <c r="C27" s="61"/>
      <c r="D27" s="61"/>
      <c r="E27" s="61"/>
      <c r="H27" s="64" t="s">
        <v>177</v>
      </c>
      <c r="I27" s="64"/>
      <c r="J27" s="64"/>
      <c r="K27" s="64"/>
      <c r="L27" s="64"/>
    </row>
    <row r="28" spans="1:12" ht="18">
      <c r="A28" s="60"/>
      <c r="B28" s="60"/>
      <c r="C28" s="60"/>
      <c r="D28" s="60"/>
      <c r="H28" s="64" t="s">
        <v>178</v>
      </c>
      <c r="I28" s="64"/>
      <c r="J28" s="64"/>
      <c r="K28" s="64"/>
      <c r="L28" s="64"/>
    </row>
    <row r="29" spans="1:12">
      <c r="A29" s="60"/>
      <c r="B29" s="60"/>
      <c r="C29" s="60"/>
      <c r="D29" s="60"/>
    </row>
    <row r="30" spans="1:12">
      <c r="A30" s="60"/>
      <c r="B30" s="60"/>
      <c r="C30" s="60"/>
      <c r="D30" s="60"/>
    </row>
    <row r="31" spans="1:12">
      <c r="A31" s="60"/>
      <c r="B31" s="60"/>
      <c r="C31" s="60"/>
      <c r="D31" s="60"/>
    </row>
    <row r="32" spans="1:12">
      <c r="A32" s="60"/>
      <c r="B32" s="60"/>
      <c r="C32" s="60"/>
      <c r="D32" s="60"/>
    </row>
  </sheetData>
  <mergeCells count="19">
    <mergeCell ref="H24:L24"/>
    <mergeCell ref="H25:L25"/>
    <mergeCell ref="H26:L26"/>
    <mergeCell ref="H27:L27"/>
    <mergeCell ref="H28:L28"/>
    <mergeCell ref="H21:L21"/>
    <mergeCell ref="H15:L15"/>
    <mergeCell ref="H16:L16"/>
    <mergeCell ref="H17:L17"/>
    <mergeCell ref="H18:L18"/>
    <mergeCell ref="H22:L22"/>
    <mergeCell ref="H23:L23"/>
    <mergeCell ref="H19:J19"/>
    <mergeCell ref="H20:J20"/>
    <mergeCell ref="A28:D28"/>
    <mergeCell ref="A29:D29"/>
    <mergeCell ref="A30:D30"/>
    <mergeCell ref="A31:D31"/>
    <mergeCell ref="A32:D32"/>
  </mergeCells>
  <conditionalFormatting sqref="D2:D23">
    <cfRule type="colorScale" priority="1">
      <colorScale>
        <cfvo type="min" val="0"/>
        <cfvo type="max" val="0"/>
        <color theme="7" tint="0.59999389629810485"/>
        <color theme="7" tint="-0.249977111117893"/>
      </colorScale>
    </cfRule>
    <cfRule type="colorScale" priority="2">
      <colorScale>
        <cfvo type="min" val="0"/>
        <cfvo type="max" val="0"/>
        <color theme="3" tint="0.749992370372631"/>
        <color theme="3" tint="9.9978637043366805E-2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5" sqref="H5"/>
    </sheetView>
  </sheetViews>
  <sheetFormatPr defaultRowHeight="14.5"/>
  <cols>
    <col min="1" max="1" width="15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3"/>
  <sheetViews>
    <sheetView topLeftCell="A2" workbookViewId="0">
      <selection activeCell="E11" sqref="E11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21" priority="3"/>
    <cfRule type="duplicateValues" dxfId="120" priority="2"/>
    <cfRule type="duplicateValues" dxfId="119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C10" sqref="C10"/>
    </sheetView>
  </sheetViews>
  <sheetFormatPr defaultRowHeight="14.5"/>
  <cols>
    <col min="1" max="1" width="14.8164062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  <col min="9" max="9" width="17.5429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118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G8" sqref="G8"/>
    </sheetView>
  </sheetViews>
  <sheetFormatPr defaultRowHeight="14.5"/>
  <cols>
    <col min="1" max="1" width="16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23.453125" bestFit="1" customWidth="1"/>
    <col min="7" max="7" width="8.7265625" bestFit="1" customWidth="1"/>
    <col min="8" max="8" width="13.2695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117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Copyright</vt:lpstr>
      <vt:lpstr>Data Instructions</vt:lpstr>
      <vt:lpstr>Given Data</vt:lpstr>
      <vt:lpstr>Cleaned Data</vt:lpstr>
      <vt:lpstr>Regional Analysis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TITUS</cp:lastModifiedBy>
  <cp:revision/>
  <dcterms:created xsi:type="dcterms:W3CDTF">2019-12-23T04:48:23Z</dcterms:created>
  <dcterms:modified xsi:type="dcterms:W3CDTF">2025-03-10T15:45:53Z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