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<sst xmlns="http://schemas.openxmlformats.org/spreadsheetml/2006/main" count="87" uniqueCount="49">
  <si>
    <t>Bucket</t>
  </si>
  <si>
    <t>Leadsource</t>
  </si>
  <si>
    <t>New</t>
  </si>
  <si>
    <t>Shipped</t>
  </si>
  <si>
    <t>Voided</t>
  </si>
  <si>
    <t>Total</t>
  </si>
  <si>
    <t>Bucket 1</t>
  </si>
  <si>
    <t>Moms Get More</t>
  </si>
  <si>
    <t>OB Office - EMR</t>
  </si>
  <si>
    <t>OB Office - Text</t>
  </si>
  <si>
    <t>OB Office- Brochure</t>
  </si>
  <si>
    <t>OB Office- Tear Sheet</t>
  </si>
  <si>
    <t>OB portal</t>
  </si>
  <si>
    <t>All</t>
  </si>
  <si>
    <t>Bucket 2</t>
  </si>
  <si>
    <t>Eclipse</t>
  </si>
  <si>
    <t>Facebook</t>
  </si>
  <si>
    <t>FB</t>
  </si>
  <si>
    <t>Google</t>
  </si>
  <si>
    <t>HH</t>
  </si>
  <si>
    <t>Insurance gave phone #</t>
  </si>
  <si>
    <t>Ovia</t>
  </si>
  <si>
    <t>Tiburon</t>
  </si>
  <si>
    <t>WWW</t>
  </si>
  <si>
    <t>Zeeto</t>
  </si>
  <si>
    <t>Bucket 3</t>
  </si>
  <si>
    <t>Ads</t>
  </si>
  <si>
    <t xml:space="preserve">Total pumps shipped this month: </t>
  </si>
  <si>
    <t>This month app only shipments</t>
  </si>
  <si>
    <t>Total Apps (OB Only)</t>
  </si>
  <si>
    <t>Total Apps</t>
  </si>
  <si>
    <t>OB Only, Shipped apps from this month apps</t>
  </si>
  <si>
    <t>This month app only, Total Shipments</t>
  </si>
  <si>
    <t>Total Shipments</t>
  </si>
  <si>
    <t>Pumps shipped from backlog</t>
  </si>
  <si>
    <t>Void Rate</t>
  </si>
  <si>
    <t>Throughput Rate</t>
  </si>
  <si>
    <t>Consumption Rate</t>
  </si>
  <si>
    <t>Backlog Rate</t>
  </si>
  <si>
    <t>Gross Throughput Rate</t>
  </si>
  <si>
    <t>Total Backlog</t>
  </si>
  <si>
    <t>Total Backlog Pumps</t>
  </si>
  <si>
    <t>Lead Source Percent_x000D_
of Bucket Apps</t>
  </si>
  <si>
    <t>Lead Source Percent_x000D_
of Total Apps</t>
  </si>
  <si>
    <t>OB Throughput Rate:</t>
  </si>
  <si>
    <t>OB Void Rate:</t>
  </si>
  <si>
    <t>Non-OB Void Rate:</t>
  </si>
  <si>
    <t>OB Backlog:</t>
  </si>
  <si>
    <t>Total OB backlog pumps:</t>
  </si>
</sst>
</file>

<file path=xl/styles.xml><?xml version="1.0" encoding="utf-8"?>
<styleSheet xmlns="http://schemas.openxmlformats.org/spreadsheetml/2006/main">
  <numFmts count="2">
    <numFmt numFmtId="164" formatCode="0%"/>
    <numFmt numFmtId="165" formatCode="0.00%"/>
    <numFmt numFmtId="165" formatCode="0.00%"/>
    <numFmt numFmtId="164" formatCode="0%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ED8B1"/>
        <bgColor indexed="64"/>
      </patternFill>
    </fill>
    <fill>
      <patternFill patternType="solid">
        <fgColor rgb="FFADD8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2" borderId="0" xfId="0" applyFont="1" applyFill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tabSelected="1" workbookViewId="0"/>
  </sheetViews>
  <sheetFormatPr defaultRowHeight="15"/>
  <cols>
    <col min="1" max="2" width="20.7109375" customWidth="1"/>
    <col min="7" max="7" width="15.7109375" customWidth="1"/>
    <col min="10" max="10" width="27.7109375" customWidth="1"/>
    <col min="13" max="13" width="27.7109375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42</v>
      </c>
      <c r="H1" s="5" t="s">
        <v>43</v>
      </c>
      <c r="I1" s="1" t="s">
        <v>35</v>
      </c>
    </row>
    <row r="2" spans="1:14">
      <c r="A2" t="s">
        <v>6</v>
      </c>
      <c r="B2" t="s">
        <v>7</v>
      </c>
      <c r="C2">
        <v>28</v>
      </c>
      <c r="D2">
        <v>16</v>
      </c>
      <c r="E2">
        <v>7</v>
      </c>
      <c r="F2">
        <f>SUM(C2:E2)</f>
        <v>0</v>
      </c>
      <c r="G2" s="6">
        <f>F2/F8</f>
        <v>0</v>
      </c>
      <c r="H2" s="7">
        <f>F2/$K$4</f>
        <v>0</v>
      </c>
      <c r="I2" s="6">
        <f>E2/F2</f>
        <v>0</v>
      </c>
      <c r="J2" t="s">
        <v>29</v>
      </c>
      <c r="K2">
        <f>SUM(F8, F19)</f>
        <v>0</v>
      </c>
      <c r="M2" t="s">
        <v>44</v>
      </c>
      <c r="N2" s="8">
        <f>K6/K2</f>
        <v>0</v>
      </c>
    </row>
    <row r="3" spans="1:14">
      <c r="A3" t="s">
        <v>6</v>
      </c>
      <c r="B3" t="s">
        <v>8</v>
      </c>
      <c r="C3">
        <v>92</v>
      </c>
      <c r="D3">
        <v>20</v>
      </c>
      <c r="E3">
        <v>17</v>
      </c>
      <c r="F3">
        <f>SUM(C3:E3)</f>
        <v>0</v>
      </c>
      <c r="G3" s="6">
        <f>F3/F8</f>
        <v>0</v>
      </c>
      <c r="H3" s="7">
        <f>F3/$K$4</f>
        <v>0</v>
      </c>
      <c r="I3" s="6">
        <f>E3/F3</f>
        <v>0</v>
      </c>
    </row>
    <row r="4" spans="1:14">
      <c r="A4" t="s">
        <v>6</v>
      </c>
      <c r="B4" t="s">
        <v>9</v>
      </c>
      <c r="C4">
        <v>141</v>
      </c>
      <c r="D4">
        <v>102</v>
      </c>
      <c r="E4">
        <v>24</v>
      </c>
      <c r="F4">
        <f>SUM(C4:E4)</f>
        <v>0</v>
      </c>
      <c r="G4" s="6">
        <f>F4/F8</f>
        <v>0</v>
      </c>
      <c r="H4" s="7">
        <f>F4/$K$4</f>
        <v>0</v>
      </c>
      <c r="I4" s="6">
        <f>E4/F4</f>
        <v>0</v>
      </c>
      <c r="J4" t="s">
        <v>30</v>
      </c>
      <c r="K4">
        <f>SUM(F8,F19,F30)</f>
        <v>0</v>
      </c>
      <c r="M4" t="s">
        <v>45</v>
      </c>
      <c r="N4" s="8">
        <f>(E8+E19)/K2</f>
        <v>0</v>
      </c>
    </row>
    <row r="5" spans="1:14">
      <c r="A5" t="s">
        <v>6</v>
      </c>
      <c r="B5" t="s">
        <v>10</v>
      </c>
      <c r="C5">
        <v>129</v>
      </c>
      <c r="D5">
        <v>114</v>
      </c>
      <c r="E5">
        <v>22</v>
      </c>
      <c r="F5">
        <f>SUM(C5:E5)</f>
        <v>0</v>
      </c>
      <c r="G5" s="6">
        <f>F5/F8</f>
        <v>0</v>
      </c>
      <c r="H5" s="7">
        <f>F5/$K$4</f>
        <v>0</v>
      </c>
      <c r="I5" s="6">
        <f>E5/F5</f>
        <v>0</v>
      </c>
    </row>
    <row r="6" spans="1:14">
      <c r="A6" t="s">
        <v>6</v>
      </c>
      <c r="B6" t="s">
        <v>11</v>
      </c>
      <c r="C6">
        <v>209</v>
      </c>
      <c r="D6">
        <v>270</v>
      </c>
      <c r="E6">
        <v>26</v>
      </c>
      <c r="F6">
        <f>SUM(C6:E6)</f>
        <v>0</v>
      </c>
      <c r="G6" s="6">
        <f>F6/F8</f>
        <v>0</v>
      </c>
      <c r="H6" s="7">
        <f>F6/$K$4</f>
        <v>0</v>
      </c>
      <c r="I6" s="6">
        <f>E6/F6</f>
        <v>0</v>
      </c>
      <c r="J6" s="9" t="s">
        <v>31</v>
      </c>
      <c r="K6">
        <f>SUM(D8, D19)</f>
        <v>0</v>
      </c>
      <c r="M6" t="s">
        <v>46</v>
      </c>
      <c r="N6" s="8">
        <f>E30/F30</f>
        <v>0</v>
      </c>
    </row>
    <row r="7" spans="1:14">
      <c r="A7" t="s">
        <v>6</v>
      </c>
      <c r="B7" t="s">
        <v>12</v>
      </c>
      <c r="C7">
        <v>620</v>
      </c>
      <c r="D7">
        <v>1018</v>
      </c>
      <c r="E7">
        <v>131</v>
      </c>
      <c r="F7">
        <f>SUM(C7:E7)</f>
        <v>0</v>
      </c>
      <c r="G7" s="6">
        <f>F7/F8</f>
        <v>0</v>
      </c>
      <c r="H7" s="7">
        <f>F7/$K$4</f>
        <v>0</v>
      </c>
      <c r="I7" s="6">
        <f>E7/F7</f>
        <v>0</v>
      </c>
    </row>
    <row r="8" spans="1:14">
      <c r="A8" s="1" t="s">
        <v>6</v>
      </c>
      <c r="B8" s="1" t="s">
        <v>13</v>
      </c>
      <c r="C8" s="1">
        <f>SUM(C2:C7)</f>
        <v>0</v>
      </c>
      <c r="D8" s="1">
        <f>SUM(D2:D7)</f>
        <v>0</v>
      </c>
      <c r="E8" s="1">
        <f>SUM(E2:E7)</f>
        <v>0</v>
      </c>
      <c r="F8" s="1">
        <f>SUM(F2:F7)</f>
        <v>0</v>
      </c>
      <c r="G8" s="10">
        <f>F8/F8</f>
        <v>0</v>
      </c>
      <c r="H8" s="10">
        <f>F8/$K$4</f>
        <v>0</v>
      </c>
      <c r="I8" s="10">
        <f>E8/F8</f>
        <v>0</v>
      </c>
      <c r="J8" s="9" t="s">
        <v>32</v>
      </c>
      <c r="K8">
        <f>SUM(D8, D19, D30)</f>
        <v>0</v>
      </c>
      <c r="M8" t="s">
        <v>47</v>
      </c>
      <c r="N8" s="8">
        <f>1-(N2+N4)</f>
        <v>0</v>
      </c>
    </row>
    <row r="9" spans="1:14">
      <c r="A9" t="s">
        <v>14</v>
      </c>
      <c r="B9" t="s">
        <v>15</v>
      </c>
      <c r="C9">
        <v>1</v>
      </c>
      <c r="D9">
        <v>0</v>
      </c>
      <c r="E9">
        <v>0</v>
      </c>
      <c r="F9">
        <f>SUM(C9:E9)</f>
        <v>0</v>
      </c>
      <c r="G9" s="6">
        <f>F9/F19</f>
        <v>0</v>
      </c>
      <c r="H9" s="7">
        <f>F9/$K$4</f>
        <v>0</v>
      </c>
      <c r="I9" s="6">
        <f>E9/F9</f>
        <v>0</v>
      </c>
      <c r="J9" t="s">
        <v>34</v>
      </c>
      <c r="K9" s="11">
        <f>K10-K8</f>
        <v>0</v>
      </c>
      <c r="L9" s="8">
        <f>K9/K10</f>
        <v>0</v>
      </c>
    </row>
    <row r="10" spans="1:14">
      <c r="A10" t="s">
        <v>14</v>
      </c>
      <c r="B10" t="s">
        <v>16</v>
      </c>
      <c r="C10">
        <v>99</v>
      </c>
      <c r="D10">
        <v>21</v>
      </c>
      <c r="E10">
        <v>13</v>
      </c>
      <c r="F10">
        <f>SUM(C10:E10)</f>
        <v>0</v>
      </c>
      <c r="G10" s="6">
        <f>F10/F19</f>
        <v>0</v>
      </c>
      <c r="H10" s="7">
        <f>F10/$K$4</f>
        <v>0</v>
      </c>
      <c r="I10" s="6">
        <f>E10/F10</f>
        <v>0</v>
      </c>
      <c r="J10" s="12" t="s">
        <v>33</v>
      </c>
      <c r="K10" s="12">
        <f>B32</f>
        <v>0</v>
      </c>
      <c r="M10" t="s">
        <v>48</v>
      </c>
      <c r="N10">
        <f>N8*K2</f>
        <v>0</v>
      </c>
    </row>
    <row r="11" spans="1:14">
      <c r="A11" t="s">
        <v>14</v>
      </c>
      <c r="B11" t="s">
        <v>17</v>
      </c>
      <c r="C11">
        <v>2</v>
      </c>
      <c r="D11">
        <v>1</v>
      </c>
      <c r="E11">
        <v>0</v>
      </c>
      <c r="F11">
        <f>SUM(C11:E11)</f>
        <v>0</v>
      </c>
      <c r="G11" s="6">
        <f>F11/F19</f>
        <v>0</v>
      </c>
      <c r="H11" s="7">
        <f>F11/$K$4</f>
        <v>0</v>
      </c>
      <c r="I11" s="6">
        <f>E11/F11</f>
        <v>0</v>
      </c>
    </row>
    <row r="12" spans="1:14">
      <c r="A12" t="s">
        <v>14</v>
      </c>
      <c r="B12" t="s">
        <v>18</v>
      </c>
      <c r="C12">
        <v>185</v>
      </c>
      <c r="D12">
        <v>52</v>
      </c>
      <c r="E12">
        <v>29</v>
      </c>
      <c r="F12">
        <f>SUM(C12:E12)</f>
        <v>0</v>
      </c>
      <c r="G12" s="6">
        <f>F12/F19</f>
        <v>0</v>
      </c>
      <c r="H12" s="7">
        <f>F12/$K$4</f>
        <v>0</v>
      </c>
      <c r="I12" s="6">
        <f>E12/F12</f>
        <v>0</v>
      </c>
    </row>
    <row r="13" spans="1:14">
      <c r="A13" t="s">
        <v>14</v>
      </c>
      <c r="B13" t="s">
        <v>19</v>
      </c>
      <c r="C13">
        <v>20</v>
      </c>
      <c r="D13">
        <v>12</v>
      </c>
      <c r="E13">
        <v>2</v>
      </c>
      <c r="F13">
        <f>SUM(C13:E13)</f>
        <v>0</v>
      </c>
      <c r="G13" s="6">
        <f>F13/F19</f>
        <v>0</v>
      </c>
      <c r="H13" s="7">
        <f>F13/$K$4</f>
        <v>0</v>
      </c>
      <c r="I13" s="6">
        <f>E13/F13</f>
        <v>0</v>
      </c>
      <c r="J13" t="s">
        <v>35</v>
      </c>
      <c r="K13" s="8">
        <f>(E8+E19+E30)/K4</f>
        <v>0</v>
      </c>
    </row>
    <row r="14" spans="1:14">
      <c r="A14" t="s">
        <v>14</v>
      </c>
      <c r="B14" t="s">
        <v>20</v>
      </c>
      <c r="C14">
        <v>25</v>
      </c>
      <c r="D14">
        <v>40</v>
      </c>
      <c r="E14">
        <v>1</v>
      </c>
      <c r="F14">
        <f>SUM(C14:E14)</f>
        <v>0</v>
      </c>
      <c r="G14" s="6">
        <f>F14/F19</f>
        <v>0</v>
      </c>
      <c r="H14" s="7">
        <f>F14/$K$4</f>
        <v>0</v>
      </c>
      <c r="I14" s="6">
        <f>E14/F14</f>
        <v>0</v>
      </c>
    </row>
    <row r="15" spans="1:14">
      <c r="A15" t="s">
        <v>14</v>
      </c>
      <c r="B15" t="s">
        <v>21</v>
      </c>
      <c r="C15">
        <v>0</v>
      </c>
      <c r="D15">
        <v>2</v>
      </c>
      <c r="E15">
        <v>0</v>
      </c>
      <c r="F15">
        <f>SUM(C15:E15)</f>
        <v>0</v>
      </c>
      <c r="G15" s="6">
        <f>F15/F19</f>
        <v>0</v>
      </c>
      <c r="H15" s="7">
        <f>F15/$K$4</f>
        <v>0</v>
      </c>
      <c r="I15" s="6">
        <f>E15/F15</f>
        <v>0</v>
      </c>
      <c r="J15" t="s">
        <v>36</v>
      </c>
      <c r="K15" s="8">
        <f>K8/K4</f>
        <v>0</v>
      </c>
    </row>
    <row r="16" spans="1:14">
      <c r="A16" t="s">
        <v>14</v>
      </c>
      <c r="B16" t="s">
        <v>22</v>
      </c>
      <c r="C16">
        <v>0</v>
      </c>
      <c r="D16">
        <v>0</v>
      </c>
      <c r="E16">
        <v>0</v>
      </c>
      <c r="F16">
        <f>SUM(C16:E16)</f>
        <v>0</v>
      </c>
      <c r="G16" s="6">
        <f>F16/F19</f>
        <v>0</v>
      </c>
      <c r="H16" s="7">
        <f>F16/$K$4</f>
        <v>0</v>
      </c>
      <c r="I16" s="6">
        <f>E16/F16</f>
        <v>0</v>
      </c>
    </row>
    <row r="17" spans="1:11">
      <c r="A17" t="s">
        <v>14</v>
      </c>
      <c r="B17" t="s">
        <v>23</v>
      </c>
      <c r="C17">
        <v>11</v>
      </c>
      <c r="D17">
        <v>31</v>
      </c>
      <c r="E17">
        <v>7</v>
      </c>
      <c r="F17">
        <f>SUM(C17:E17)</f>
        <v>0</v>
      </c>
      <c r="G17" s="6">
        <f>F17/F19</f>
        <v>0</v>
      </c>
      <c r="H17" s="7">
        <f>F17/$K$4</f>
        <v>0</v>
      </c>
      <c r="I17" s="6">
        <f>E17/F17</f>
        <v>0</v>
      </c>
      <c r="J17" t="s">
        <v>37</v>
      </c>
      <c r="K17" s="8">
        <f>K13+K15</f>
        <v>0</v>
      </c>
    </row>
    <row r="18" spans="1:11">
      <c r="A18" t="s">
        <v>14</v>
      </c>
      <c r="B18" t="s">
        <v>24</v>
      </c>
      <c r="C18">
        <v>6</v>
      </c>
      <c r="D18">
        <v>1</v>
      </c>
      <c r="E18">
        <v>2</v>
      </c>
      <c r="F18">
        <f>SUM(C18:E18)</f>
        <v>0</v>
      </c>
      <c r="G18" s="6">
        <f>F18/F19</f>
        <v>0</v>
      </c>
      <c r="H18" s="7">
        <f>F18/$K$4</f>
        <v>0</v>
      </c>
      <c r="I18" s="6">
        <f>E18/F18</f>
        <v>0</v>
      </c>
    </row>
    <row r="19" spans="1:11">
      <c r="A19" s="1" t="s">
        <v>14</v>
      </c>
      <c r="B19" s="1" t="s">
        <v>13</v>
      </c>
      <c r="C19" s="1">
        <f>SUM(C9:C18)</f>
        <v>0</v>
      </c>
      <c r="D19" s="1">
        <f>SUM(D9:D18)</f>
        <v>0</v>
      </c>
      <c r="E19" s="1">
        <f>SUM(E9:E18)</f>
        <v>0</v>
      </c>
      <c r="F19" s="1">
        <f>SUM(F9:F18)</f>
        <v>0</v>
      </c>
      <c r="G19" s="10">
        <f>F19/F19</f>
        <v>0</v>
      </c>
      <c r="H19" s="10">
        <f>F19/$K$4</f>
        <v>0</v>
      </c>
      <c r="I19" s="10">
        <f>E19/F19</f>
        <v>0</v>
      </c>
      <c r="J19" t="s">
        <v>38</v>
      </c>
      <c r="K19" s="8">
        <f>1-K17</f>
        <v>0</v>
      </c>
    </row>
    <row r="20" spans="1:11">
      <c r="A20" t="s">
        <v>25</v>
      </c>
      <c r="B20" t="s">
        <v>26</v>
      </c>
      <c r="C20">
        <v>1</v>
      </c>
      <c r="D20">
        <v>0</v>
      </c>
      <c r="E20">
        <v>0</v>
      </c>
      <c r="F20">
        <f>SUM(C20:E20)</f>
        <v>0</v>
      </c>
      <c r="G20" s="6">
        <f>F20/F30</f>
        <v>0</v>
      </c>
      <c r="H20" s="7">
        <f>F20/$K$4</f>
        <v>0</v>
      </c>
      <c r="I20" s="6">
        <f>E20/F20</f>
        <v>0</v>
      </c>
    </row>
    <row r="21" spans="1:11">
      <c r="A21" t="s">
        <v>25</v>
      </c>
      <c r="B21" t="s">
        <v>16</v>
      </c>
      <c r="C21">
        <v>109</v>
      </c>
      <c r="D21">
        <v>14</v>
      </c>
      <c r="E21">
        <v>68</v>
      </c>
      <c r="F21">
        <f>SUM(C21:E21)</f>
        <v>0</v>
      </c>
      <c r="G21" s="6">
        <f>F21/F30</f>
        <v>0</v>
      </c>
      <c r="H21" s="7">
        <f>F21/$K$4</f>
        <v>0</v>
      </c>
      <c r="I21" s="6">
        <f>E21/F21</f>
        <v>0</v>
      </c>
      <c r="J21" t="s">
        <v>39</v>
      </c>
      <c r="K21" s="8">
        <f>K10/K4</f>
        <v>0</v>
      </c>
    </row>
    <row r="22" spans="1:11">
      <c r="A22" t="s">
        <v>25</v>
      </c>
      <c r="B22" t="s">
        <v>17</v>
      </c>
      <c r="C22">
        <v>0</v>
      </c>
      <c r="D22">
        <v>0</v>
      </c>
      <c r="E22">
        <v>0</v>
      </c>
      <c r="F22">
        <f>SUM(C22:E22)</f>
        <v>0</v>
      </c>
      <c r="G22" s="6">
        <f>F22/F30</f>
        <v>0</v>
      </c>
      <c r="H22" s="7">
        <f>F22/$K$4</f>
        <v>0</v>
      </c>
      <c r="I22" s="6">
        <f>E22/F22</f>
        <v>0</v>
      </c>
    </row>
    <row r="23" spans="1:11">
      <c r="A23" t="s">
        <v>25</v>
      </c>
      <c r="B23" t="s">
        <v>18</v>
      </c>
      <c r="C23">
        <v>100</v>
      </c>
      <c r="D23">
        <v>22</v>
      </c>
      <c r="E23">
        <v>60</v>
      </c>
      <c r="F23">
        <f>SUM(C23:E23)</f>
        <v>0</v>
      </c>
      <c r="G23" s="6">
        <f>F23/F30</f>
        <v>0</v>
      </c>
      <c r="H23" s="7">
        <f>F23/$K$4</f>
        <v>0</v>
      </c>
      <c r="I23" s="6">
        <f>E23/F23</f>
        <v>0</v>
      </c>
      <c r="J23" t="s">
        <v>40</v>
      </c>
      <c r="K23" s="8">
        <f>1-(K13+K21)</f>
        <v>0</v>
      </c>
    </row>
    <row r="24" spans="1:11">
      <c r="A24" t="s">
        <v>25</v>
      </c>
      <c r="B24" t="s">
        <v>19</v>
      </c>
      <c r="C24">
        <v>4</v>
      </c>
      <c r="D24">
        <v>4</v>
      </c>
      <c r="E24">
        <v>1</v>
      </c>
      <c r="F24">
        <f>SUM(C24:E24)</f>
        <v>0</v>
      </c>
      <c r="G24" s="6">
        <f>F24/F30</f>
        <v>0</v>
      </c>
      <c r="H24" s="7">
        <f>F24/$K$4</f>
        <v>0</v>
      </c>
      <c r="I24" s="6">
        <f>E24/F24</f>
        <v>0</v>
      </c>
    </row>
    <row r="25" spans="1:11">
      <c r="A25" t="s">
        <v>25</v>
      </c>
      <c r="B25" t="s">
        <v>20</v>
      </c>
      <c r="C25">
        <v>7</v>
      </c>
      <c r="D25">
        <v>3</v>
      </c>
      <c r="E25">
        <v>0</v>
      </c>
      <c r="F25">
        <f>SUM(C25:E25)</f>
        <v>0</v>
      </c>
      <c r="G25" s="6">
        <f>F25/F30</f>
        <v>0</v>
      </c>
      <c r="H25" s="7">
        <f>F25/$K$4</f>
        <v>0</v>
      </c>
      <c r="I25" s="6">
        <f>E25/F25</f>
        <v>0</v>
      </c>
      <c r="J25" t="s">
        <v>41</v>
      </c>
      <c r="K25">
        <f>K4*K19</f>
        <v>0</v>
      </c>
    </row>
    <row r="26" spans="1:11">
      <c r="A26" t="s">
        <v>25</v>
      </c>
      <c r="B26" t="s">
        <v>21</v>
      </c>
      <c r="C26">
        <v>0</v>
      </c>
      <c r="D26">
        <v>0</v>
      </c>
      <c r="E26">
        <v>0</v>
      </c>
      <c r="F26">
        <f>SUM(C26:E26)</f>
        <v>0</v>
      </c>
      <c r="G26" s="6">
        <f>F26/F30</f>
        <v>0</v>
      </c>
      <c r="H26" s="7">
        <f>F26/$K$4</f>
        <v>0</v>
      </c>
      <c r="I26" s="6">
        <f>E26/F26</f>
        <v>0</v>
      </c>
    </row>
    <row r="27" spans="1:11">
      <c r="A27" t="s">
        <v>25</v>
      </c>
      <c r="B27" t="s">
        <v>22</v>
      </c>
      <c r="C27">
        <v>0</v>
      </c>
      <c r="D27">
        <v>0</v>
      </c>
      <c r="E27">
        <v>0</v>
      </c>
      <c r="F27">
        <f>SUM(C27:E27)</f>
        <v>0</v>
      </c>
      <c r="G27" s="6">
        <f>F27/F30</f>
        <v>0</v>
      </c>
      <c r="H27" s="7">
        <f>F27/$K$4</f>
        <v>0</v>
      </c>
      <c r="I27" s="6">
        <f>E27/F27</f>
        <v>0</v>
      </c>
    </row>
    <row r="28" spans="1:11">
      <c r="A28" t="s">
        <v>25</v>
      </c>
      <c r="B28" t="s">
        <v>23</v>
      </c>
      <c r="C28">
        <v>3</v>
      </c>
      <c r="D28">
        <v>10</v>
      </c>
      <c r="E28">
        <v>5</v>
      </c>
      <c r="F28">
        <f>SUM(C28:E28)</f>
        <v>0</v>
      </c>
      <c r="G28" s="6">
        <f>F28/F30</f>
        <v>0</v>
      </c>
      <c r="H28" s="7">
        <f>F28/$K$4</f>
        <v>0</v>
      </c>
      <c r="I28" s="6">
        <f>E28/F28</f>
        <v>0</v>
      </c>
    </row>
    <row r="29" spans="1:11">
      <c r="A29" t="s">
        <v>25</v>
      </c>
      <c r="B29" t="s">
        <v>24</v>
      </c>
      <c r="C29">
        <v>6</v>
      </c>
      <c r="D29">
        <v>2</v>
      </c>
      <c r="E29">
        <v>2</v>
      </c>
      <c r="F29">
        <f>SUM(C29:E29)</f>
        <v>0</v>
      </c>
      <c r="G29" s="6">
        <f>F29/F30</f>
        <v>0</v>
      </c>
      <c r="H29" s="7">
        <f>F29/$K$4</f>
        <v>0</v>
      </c>
      <c r="I29" s="6">
        <f>E29/F29</f>
        <v>0</v>
      </c>
    </row>
    <row r="30" spans="1:11">
      <c r="A30" s="1" t="s">
        <v>25</v>
      </c>
      <c r="B30" s="1" t="s">
        <v>13</v>
      </c>
      <c r="C30" s="1">
        <f>SUM(C20:C29)</f>
        <v>0</v>
      </c>
      <c r="D30" s="1">
        <f>SUM(D20:D29)</f>
        <v>0</v>
      </c>
      <c r="E30" s="1">
        <f>SUM(E20:E29)</f>
        <v>0</v>
      </c>
      <c r="F30" s="1">
        <f>SUM(F20:F29)</f>
        <v>0</v>
      </c>
      <c r="G30" s="10">
        <f>F30/F30</f>
        <v>0</v>
      </c>
      <c r="H30" s="10">
        <f>F30/$K$4</f>
        <v>0</v>
      </c>
      <c r="I30" s="10">
        <f>E30/F30</f>
        <v>0</v>
      </c>
    </row>
    <row r="32" spans="1:11">
      <c r="A32" t="s">
        <v>27</v>
      </c>
      <c r="B32">
        <f>2477</f>
        <v>0</v>
      </c>
    </row>
    <row r="34" spans="1:2">
      <c r="A34" t="s">
        <v>28</v>
      </c>
      <c r="B34">
        <f>K8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2020-06-17T12:30:50Z</dcterms:created>
  <dcterms:modified xsi:type="dcterms:W3CDTF">2020-06-17T12:30:50Z</dcterms:modified>
</cp:coreProperties>
</file>